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3.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pivotTables/pivotTable4.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drawings/drawing10.xml" ContentType="application/vnd.openxmlformats-officedocument.drawing+xml"/>
  <Override PartName="/xl/slicers/slicer4.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ml.chartshapes+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2.xml" ContentType="application/vnd.openxmlformats-officedocument.drawingml.chartshapes+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3.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LENOVO\Desktop\"/>
    </mc:Choice>
  </mc:AlternateContent>
  <xr:revisionPtr revIDLastSave="0" documentId="8_{8294093F-BEF5-40C3-BB34-807B1CC18FB9}" xr6:coauthVersionLast="47" xr6:coauthVersionMax="47" xr10:uidLastSave="{00000000-0000-0000-0000-000000000000}"/>
  <bookViews>
    <workbookView xWindow="-108" yWindow="-108" windowWidth="23256" windowHeight="13176" tabRatio="735" activeTab="8" xr2:uid="{9DF034CE-4441-43AA-B287-1C87998BAA4E}"/>
  </bookViews>
  <sheets>
    <sheet name="Detail1" sheetId="5" r:id="rId1"/>
    <sheet name="Sheet3" sheetId="4" r:id="rId2"/>
    <sheet name="Sheet8" sheetId="11" r:id="rId3"/>
    <sheet name="Sheet7" sheetId="10" r:id="rId4"/>
    <sheet name="Sheet9" sheetId="12" r:id="rId5"/>
    <sheet name="Sheet10" sheetId="13" r:id="rId6"/>
    <sheet name="Sheet1" sheetId="14" r:id="rId7"/>
    <sheet name="space_missions" sheetId="2" r:id="rId8"/>
    <sheet name="Sheet4" sheetId="7" r:id="rId9"/>
  </sheets>
  <definedNames>
    <definedName name="_xlcn.WorksheetConnection_SPACEMISSIONS.xlsxspace_missions1" hidden="1">space_missions[]</definedName>
    <definedName name="ExternalData_1" localSheetId="7" hidden="1">space_missions!$A$1:$I$1270</definedName>
    <definedName name="Slicer_MissionStatus">#N/A</definedName>
    <definedName name="Slicer_RocketStatus">#N/A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pace_missions_e0a9ffb1-5295-48fe-8dc7-2ef17c373c40" name="space_missions" connection="Query - space_missions"/>
          <x15:modelTable id="space_missions 1" name="space_missions 1" connection="WorksheetConnection_SPACE MISSIONS.xlsx!space_missions"/>
          <x15:modelTable id="Calendar" name="Calendar" connection="Connec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 i="2" l="1"/>
  <c r="L4" i="2"/>
  <c r="K4"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P4" i="2"/>
  <c r="O4" i="2"/>
  <c r="M4" i="2"/>
  <c r="Q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5A00CA-926E-4523-8846-16C52C3563CF}" name="Connection" type="104" refreshedVersion="0" background="1">
    <extLst>
      <ext xmlns:x15="http://schemas.microsoft.com/office/spreadsheetml/2010/11/main" uri="{DE250136-89BD-433C-8126-D09CA5730AF9}">
        <x15:connection id="Calendar"/>
      </ext>
    </extLst>
  </connection>
  <connection id="2" xr16:uid="{DBA93C68-3E89-4C21-BFDC-7E7C5B731C98}" keepAlive="1" name="ModelConnection_ExternalData_1" description="Data Model" type="5" refreshedVersion="8" minRefreshableVersion="5" saveData="1">
    <dbPr connection="Data Model Connection" command="space_missions" commandType="3"/>
    <extLst>
      <ext xmlns:x15="http://schemas.microsoft.com/office/spreadsheetml/2010/11/main" uri="{DE250136-89BD-433C-8126-D09CA5730AF9}">
        <x15:connection id="" model="1"/>
      </ext>
    </extLst>
  </connection>
  <connection id="3" xr16:uid="{79BB6FD3-25FE-4445-9EE6-B775679286D2}" name="Query - space_missions" description="Connection to the 'space_missions' query in the workbook." type="100" refreshedVersion="8" minRefreshableVersion="5">
    <extLst>
      <ext xmlns:x15="http://schemas.microsoft.com/office/spreadsheetml/2010/11/main" uri="{DE250136-89BD-433C-8126-D09CA5730AF9}">
        <x15:connection id="c36ca0f5-ef85-4695-a28e-f8cb32114941"/>
      </ext>
    </extLst>
  </connection>
  <connection id="4" xr16:uid="{7C29124A-738E-4E3A-AC9E-4514AF0819F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83CF8A46-8557-47C4-8D4A-6B391D1D797B}" name="WorksheetConnection_SPACE MISSIONS.xlsx!space_missions" type="102" refreshedVersion="8" minRefreshableVersion="5">
    <extLst>
      <ext xmlns:x15="http://schemas.microsoft.com/office/spreadsheetml/2010/11/main" uri="{DE250136-89BD-433C-8126-D09CA5730AF9}">
        <x15:connection id="space_missions 1">
          <x15:rangePr sourceName="_xlcn.WorksheetConnection_SPACEMISSIONS.xlsxspace_missions1"/>
        </x15:connection>
      </ext>
    </extLst>
  </connection>
</connections>
</file>

<file path=xl/sharedStrings.xml><?xml version="1.0" encoding="utf-8"?>
<sst xmlns="http://schemas.openxmlformats.org/spreadsheetml/2006/main" count="15346" uniqueCount="1491">
  <si>
    <t>Company</t>
  </si>
  <si>
    <t>Location</t>
  </si>
  <si>
    <t>Date</t>
  </si>
  <si>
    <t>Time</t>
  </si>
  <si>
    <t>Rocket</t>
  </si>
  <si>
    <t>Mission</t>
  </si>
  <si>
    <t>RocketStatus</t>
  </si>
  <si>
    <t>Price</t>
  </si>
  <si>
    <t>MissionStatus</t>
  </si>
  <si>
    <t>CASC</t>
  </si>
  <si>
    <t>Site 138 (LA-2B), Jiuquan Satellite Launch Center, China</t>
  </si>
  <si>
    <t>Long March 2C</t>
  </si>
  <si>
    <t>FSW-0 No.4</t>
  </si>
  <si>
    <t>Active</t>
  </si>
  <si>
    <t>Success</t>
  </si>
  <si>
    <t>FSW-0 No.5</t>
  </si>
  <si>
    <t>FSW-0 No.6</t>
  </si>
  <si>
    <t>FSW-0 No.7</t>
  </si>
  <si>
    <t>FSW-0 No.8</t>
  </si>
  <si>
    <t>FSW-0 No.9</t>
  </si>
  <si>
    <t>FSW-1 No.1</t>
  </si>
  <si>
    <t>FSW-1 No.2</t>
  </si>
  <si>
    <t>FSW-1 No.3</t>
  </si>
  <si>
    <t>Long March 2D</t>
  </si>
  <si>
    <t>FSW-2 No.1</t>
  </si>
  <si>
    <t>FSW-1 No.4, Freja</t>
  </si>
  <si>
    <t>FSW-1 No.5</t>
  </si>
  <si>
    <t>LC-2, Xichang Satellite Launch Center, China</t>
  </si>
  <si>
    <t>Long March 3A</t>
  </si>
  <si>
    <t>Shijian 4, Kuafu-1 (mass simulator)</t>
  </si>
  <si>
    <t>FSW-2 No.2</t>
  </si>
  <si>
    <t>FSW-2 No.3</t>
  </si>
  <si>
    <t>ChinaSat 6</t>
  </si>
  <si>
    <t>LC-7, Taiyuan Satellite Launch Center, China</t>
  </si>
  <si>
    <t>Iridium mass simulator A&amp;B</t>
  </si>
  <si>
    <t>Iridium 42 &amp; 44</t>
  </si>
  <si>
    <t>Iridium 51 &amp; 61</t>
  </si>
  <si>
    <t>Iridium 69 &amp; 71</t>
  </si>
  <si>
    <t>Iridium 76 &amp; 78</t>
  </si>
  <si>
    <t>Iridium 88 &amp; 89</t>
  </si>
  <si>
    <t>Long March 4B</t>
  </si>
  <si>
    <t>Fengyun 1C &amp; Shijian-5</t>
  </si>
  <si>
    <t>Iridium 92 &amp; 93</t>
  </si>
  <si>
    <t>CBERS-1 &amp; SACI 1</t>
  </si>
  <si>
    <t>ChinaSat-22</t>
  </si>
  <si>
    <t>Beidou-1A</t>
  </si>
  <si>
    <t>Beidou-1B</t>
  </si>
  <si>
    <t>Fengyun-1D &amp; Haiyang-1A</t>
  </si>
  <si>
    <t>Ziyuan ll-02</t>
  </si>
  <si>
    <t>Beidou-1C</t>
  </si>
  <si>
    <t>CBERS-2 &amp; Chuangxin 1(01)</t>
  </si>
  <si>
    <t>Site 9401 (SLS-2), Jiuquan Satellite Launch Center, China</t>
  </si>
  <si>
    <t>FSW-3 No.1</t>
  </si>
  <si>
    <t>Chinasat-20</t>
  </si>
  <si>
    <t>LC-3, Xichang Satellite Launch Center, China</t>
  </si>
  <si>
    <t>Double Star 1</t>
  </si>
  <si>
    <t>Shiyan-1 &amp; Nano Satellite 1</t>
  </si>
  <si>
    <t>Double Star 2</t>
  </si>
  <si>
    <t>FSW-4 No.1</t>
  </si>
  <si>
    <t>Shijian-6A &amp; 6B</t>
  </si>
  <si>
    <t>FSW-3 No.2</t>
  </si>
  <si>
    <t>Fengyun-2C</t>
  </si>
  <si>
    <t>Ziyuan ll-03</t>
  </si>
  <si>
    <t>Shiyan-2</t>
  </si>
  <si>
    <t>Shijian-7</t>
  </si>
  <si>
    <t>FSW-4 No. 2</t>
  </si>
  <si>
    <t>FSW-3 No. 3</t>
  </si>
  <si>
    <t>Long March 4C</t>
  </si>
  <si>
    <t>Yaogan 1</t>
  </si>
  <si>
    <t>Shijian-8</t>
  </si>
  <si>
    <t>Chinasat-22A</t>
  </si>
  <si>
    <t>Shijian-6C &amp; 6D</t>
  </si>
  <si>
    <t>Fengyun-2D</t>
  </si>
  <si>
    <t>Beidou-1D</t>
  </si>
  <si>
    <t>Haiyang-1B</t>
  </si>
  <si>
    <t>Compass-M1</t>
  </si>
  <si>
    <t>Long March 3B/E</t>
  </si>
  <si>
    <t>NIGCOMSAT-1</t>
  </si>
  <si>
    <t>Yaogan 2 &amp; ZDPS-1</t>
  </si>
  <si>
    <t>SinoSat 3</t>
  </si>
  <si>
    <t>CBERS-2B</t>
  </si>
  <si>
    <t>Yaogan 3</t>
  </si>
  <si>
    <t>Long March 3C</t>
  </si>
  <si>
    <t>Tianlian I-01</t>
  </si>
  <si>
    <t>Retired</t>
  </si>
  <si>
    <t>Fengyun-3A</t>
  </si>
  <si>
    <t>LC-9, Taiyuan Satellite Launch Center, China</t>
  </si>
  <si>
    <t>Shijian-6E &amp; F</t>
  </si>
  <si>
    <t>VENESAT 1</t>
  </si>
  <si>
    <t>Shiyan-3 &amp; Chuangxin-1(02)</t>
  </si>
  <si>
    <t>LC-16, Taiyuan Satellite Launch Center, China</t>
  </si>
  <si>
    <t>Long March 6</t>
  </si>
  <si>
    <t>Demo Flight</t>
  </si>
  <si>
    <t>Site 95, Jiuquan Satellite Launch Center, China</t>
  </si>
  <si>
    <t>Long March 11</t>
  </si>
  <si>
    <t>Pujian 1 &amp; Others</t>
  </si>
  <si>
    <t>Belintersat 1</t>
  </si>
  <si>
    <t>BeiDou IGSO-6</t>
  </si>
  <si>
    <t>Shijian-10</t>
  </si>
  <si>
    <t>Yaogan 30</t>
  </si>
  <si>
    <t>Ziyuan III-02 &amp; ??uSat-1, 2</t>
  </si>
  <si>
    <t>Long March 3C/E</t>
  </si>
  <si>
    <t>BeiDou-2 G7</t>
  </si>
  <si>
    <t>Shijian 16-02</t>
  </si>
  <si>
    <t>Tiantong-1 01</t>
  </si>
  <si>
    <t>Gaofen-3</t>
  </si>
  <si>
    <t>QUESS, Lixing-1, &amp; 3CAT 2</t>
  </si>
  <si>
    <t>XPNAV 1, Xiaoxiang 1 &amp; Others</t>
  </si>
  <si>
    <t>Yunhai-1</t>
  </si>
  <si>
    <t>Tianlian I-04</t>
  </si>
  <si>
    <t>Fengyun 4A</t>
  </si>
  <si>
    <t>TanSat &amp; Spark 1, 2</t>
  </si>
  <si>
    <t>TJS 2</t>
  </si>
  <si>
    <t>Shijian 13</t>
  </si>
  <si>
    <t>HXMT &amp; Others</t>
  </si>
  <si>
    <t>Yaogan-30 A, B &amp; C</t>
  </si>
  <si>
    <t>VRSS-2</t>
  </si>
  <si>
    <t>Fengyun 3D</t>
  </si>
  <si>
    <t>Jilin-1 Video 04, 05 &amp; 06</t>
  </si>
  <si>
    <t>Yaogan-30 D, E, &amp; F</t>
  </si>
  <si>
    <t>LKW-1</t>
  </si>
  <si>
    <t>Alcomsat-1</t>
  </si>
  <si>
    <t>LKW-2</t>
  </si>
  <si>
    <t>Yaogan-30 G, H &amp; I</t>
  </si>
  <si>
    <t>SuperView 03 &amp; 04</t>
  </si>
  <si>
    <t>LKW-3</t>
  </si>
  <si>
    <t>Jilin-1 07, 08 &amp; Others</t>
  </si>
  <si>
    <t>Yaogan 30 J, K &amp; L</t>
  </si>
  <si>
    <t>CSES &amp; Rideshares</t>
  </si>
  <si>
    <t>LKW-4</t>
  </si>
  <si>
    <t>Gaofen-1 02-04</t>
  </si>
  <si>
    <t>Yaogan 31 A, B, &amp; C</t>
  </si>
  <si>
    <t>Zhuhai-1 2A to 2D</t>
  </si>
  <si>
    <t>Apstar 6C</t>
  </si>
  <si>
    <t>Gaofen 5</t>
  </si>
  <si>
    <t>Queqiao, Longjiang 1 &amp; 2</t>
  </si>
  <si>
    <t>Gaofen 6 &amp; Luojia 1</t>
  </si>
  <si>
    <t>Fengyun 2H</t>
  </si>
  <si>
    <t>XJSS A &amp; B</t>
  </si>
  <si>
    <t>PRSS-1 &amp; PakTES-1A</t>
  </si>
  <si>
    <t>BeiDou-2 I7</t>
  </si>
  <si>
    <t>Gaofen 11</t>
  </si>
  <si>
    <t>Taiyuan Satellite Launch Center, China</t>
  </si>
  <si>
    <t>Haiyang 1C (HY-1C)</t>
  </si>
  <si>
    <t>Yaogan-32 Group 01</t>
  </si>
  <si>
    <t>Haiyang-2B</t>
  </si>
  <si>
    <t>CFOSAT, Zhaojin-1, Hongyan-1, &amp; Others</t>
  </si>
  <si>
    <t>Beidou-3 G1</t>
  </si>
  <si>
    <t>Shiyan-6, Jiading-1 (OKW-01), &amp; Others</t>
  </si>
  <si>
    <t>SaudiSAT 5A, &amp; 5B and Others</t>
  </si>
  <si>
    <t>Chang'e-4</t>
  </si>
  <si>
    <t>Hongyun-1</t>
  </si>
  <si>
    <t>TJS-3</t>
  </si>
  <si>
    <t>Zhongxing-2D (Chinasat-2D)</t>
  </si>
  <si>
    <t>Jilin-1 Hyperspectral &amp; Others</t>
  </si>
  <si>
    <t>Zhongxing-6C</t>
  </si>
  <si>
    <t>Tianlian-2</t>
  </si>
  <si>
    <t>Beidou-3 IGSO-1</t>
  </si>
  <si>
    <t>Tianhui-2 Group 01</t>
  </si>
  <si>
    <t>Beidou-2 G8</t>
  </si>
  <si>
    <t>Tai Rui Barge, Yellow Sea</t>
  </si>
  <si>
    <t>Long March 11H</t>
  </si>
  <si>
    <t>Jilin-1 &amp; Others</t>
  </si>
  <si>
    <t>Beidou-3 IGSO-2</t>
  </si>
  <si>
    <t>Yaogan-30-05</t>
  </si>
  <si>
    <t>Jielong-1</t>
  </si>
  <si>
    <t>Tianqi-4 &amp; Others</t>
  </si>
  <si>
    <t>ChinaSat 18</t>
  </si>
  <si>
    <t>Ziyuan-2D, BNU-1 &amp; Taurus-1</t>
  </si>
  <si>
    <t>Zhuhai-1 Group 03</t>
  </si>
  <si>
    <t>Yunhai-1-02</t>
  </si>
  <si>
    <t>Gaofen 10 (Replacement)</t>
  </si>
  <si>
    <t>TJSW-4</t>
  </si>
  <si>
    <t>Gaofen-7</t>
  </si>
  <si>
    <t>Beidou-3 IGSO-3</t>
  </si>
  <si>
    <t>Ningxia-1 (x5)</t>
  </si>
  <si>
    <t>Gaofen-12</t>
  </si>
  <si>
    <t>CBERS-4A, ETRSS-1 &amp; Others</t>
  </si>
  <si>
    <t>TJSW-5</t>
  </si>
  <si>
    <t>Jilin-1 Wideband 01 &amp; ??uSat-7/8</t>
  </si>
  <si>
    <t>XJS-C to F</t>
  </si>
  <si>
    <t>Beidou-3 G2</t>
  </si>
  <si>
    <t>Yaogan-30-06</t>
  </si>
  <si>
    <t>Xichang Satellite Launch Center, China</t>
  </si>
  <si>
    <t>XJS-G and XJS-H</t>
  </si>
  <si>
    <t>Gaofen-9-02 &amp; HEAD-4</t>
  </si>
  <si>
    <t>Haiyang-1D</t>
  </si>
  <si>
    <t>Gaofen-9 03, Pixing III A &amp; HEAD-5</t>
  </si>
  <si>
    <t>Beidou-3 G3</t>
  </si>
  <si>
    <t>Gaofen Duomo &amp; BY-02</t>
  </si>
  <si>
    <t>Shiyan-6 02</t>
  </si>
  <si>
    <t>Apstar-6D</t>
  </si>
  <si>
    <t>Ziyuan-3 03, Apocalypse-10 &amp; NJU-HKU 1</t>
  </si>
  <si>
    <t>Gaofen-9 04 &amp; Q-SAT</t>
  </si>
  <si>
    <t>Gaofen-9 05, Tiantuo-5 &amp; MTS</t>
  </si>
  <si>
    <t>Gaofen-11 02</t>
  </si>
  <si>
    <t>DeBo 3 Barge, Yellow Sea</t>
  </si>
  <si>
    <t>Jilin-1 High Resolution 03</t>
  </si>
  <si>
    <t>Haiyang 2C</t>
  </si>
  <si>
    <t>Huanjing-2A &amp; 2B</t>
  </si>
  <si>
    <t>Gaofen-13</t>
  </si>
  <si>
    <t>Yaogan-30 07 &amp; Apocalypse-6</t>
  </si>
  <si>
    <t>Ã‘uSat 9 to 18 &amp; Others</t>
  </si>
  <si>
    <t>Tiantong-1 02</t>
  </si>
  <si>
    <t>Gaofen 14</t>
  </si>
  <si>
    <t>GECAM 1 &amp; 2</t>
  </si>
  <si>
    <t>LC-201, Wenchang Satellite Launch Center, China</t>
  </si>
  <si>
    <t>Long March 8</t>
  </si>
  <si>
    <t>XJY-7, Haisi-1 &amp; Others</t>
  </si>
  <si>
    <t>Yaogan-33(R) &amp; Weina 2</t>
  </si>
  <si>
    <t>Tiantong-1 03</t>
  </si>
  <si>
    <t>Yaogan-31 02</t>
  </si>
  <si>
    <t>-TJSÂ 6.00</t>
  </si>
  <si>
    <t>Yaogan-31 03</t>
  </si>
  <si>
    <t>Yaogan-31 04</t>
  </si>
  <si>
    <t>Gaofen-12 02</t>
  </si>
  <si>
    <t>Shiyan-6 03</t>
  </si>
  <si>
    <t>Qilu-1, 4 &amp; Rideshares</t>
  </si>
  <si>
    <t>Yaogan 34</t>
  </si>
  <si>
    <t>Long March 2C/E</t>
  </si>
  <si>
    <t>Yaogan-30 08 &amp; Apocalypse 12</t>
  </si>
  <si>
    <t>Haiyang 2D</t>
  </si>
  <si>
    <t>Fengyun-4B</t>
  </si>
  <si>
    <t>Beijing-3, Haisi-2 &amp; Others</t>
  </si>
  <si>
    <t>Yaogan-30 09 &amp; Apocalypse 14</t>
  </si>
  <si>
    <t>Jilin-1 Wideband-01B &amp; High Resolution 03D</t>
  </si>
  <si>
    <t>Fengyun-3E</t>
  </si>
  <si>
    <t>Tianlian 1-05</t>
  </si>
  <si>
    <t>Zhongzi Group 02 (Ningxia-1-02)</t>
  </si>
  <si>
    <t>Yaogan-30 10</t>
  </si>
  <si>
    <t>Tianhui-1 04</t>
  </si>
  <si>
    <t>KL-Beta A &amp; B</t>
  </si>
  <si>
    <t>Zhongxing-2E</t>
  </si>
  <si>
    <t>Tianhui-2 2A &amp; 2B</t>
  </si>
  <si>
    <t>Long March 2C/YZ-1S</t>
  </si>
  <si>
    <t>RSW-01 - 03</t>
  </si>
  <si>
    <t>TJSW-7</t>
  </si>
  <si>
    <t>Gaofen-5 02</t>
  </si>
  <si>
    <t>ChinaSat 9B (Zhongxing-9B)</t>
  </si>
  <si>
    <t>Shiyan 10</t>
  </si>
  <si>
    <t>CHASE (Chinese HÎ± Solar Explorer) &amp; Tianyuan-1</t>
  </si>
  <si>
    <t>Shijian 21</t>
  </si>
  <si>
    <t>Yaogan-32 02</t>
  </si>
  <si>
    <t>SDGSAT-1</t>
  </si>
  <si>
    <t>Yaogan 35 A/B/C</t>
  </si>
  <si>
    <t>Gaofen-11 03</t>
  </si>
  <si>
    <t>Gaofen-3 02</t>
  </si>
  <si>
    <t>ChinaSat 1D</t>
  </si>
  <si>
    <t>Shijian 6 Group 05</t>
  </si>
  <si>
    <t>Tianlian-2-02</t>
  </si>
  <si>
    <t>Ziyuan-1 02E &amp; CAS-9</t>
  </si>
  <si>
    <t>Tianhui 4</t>
  </si>
  <si>
    <t>TJSW-9</t>
  </si>
  <si>
    <t>Shiyan 13</t>
  </si>
  <si>
    <t>L-SAR 01A</t>
  </si>
  <si>
    <t>L-SAR 01B</t>
  </si>
  <si>
    <t>Long March 8 (Core Only)</t>
  </si>
  <si>
    <t>Hainan-1, Jilin Gaofen-03D &amp; Others</t>
  </si>
  <si>
    <t>Yinhe-1 (x6) &amp; Others</t>
  </si>
  <si>
    <t>Yaogan 34-02</t>
  </si>
  <si>
    <t>Tianping-2 A to C</t>
  </si>
  <si>
    <t>Gaofen-3 03</t>
  </si>
  <si>
    <t>ChinaSat 6D</t>
  </si>
  <si>
    <t>Daqi-1 (AEMS)</t>
  </si>
  <si>
    <t>SuperView Neo 1-01 &amp; 02</t>
  </si>
  <si>
    <t>Jilin-1 Gaofen 03D-04 to 07 &amp; 04A</t>
  </si>
  <si>
    <t>Jilin-1 Wideband-01C &amp; High Resolution 03D-27 to 33</t>
  </si>
  <si>
    <t>RSW-04 - 06</t>
  </si>
  <si>
    <t>Geely Constellation Group 01</t>
  </si>
  <si>
    <t>Yaogan 35 Group 02</t>
  </si>
  <si>
    <t>Gaofen-12 03</t>
  </si>
  <si>
    <t>Tianlian-2-03</t>
  </si>
  <si>
    <t>SuperView Neo 2-01 &amp; 02</t>
  </si>
  <si>
    <t>Yaogan 35 Group 03</t>
  </si>
  <si>
    <t>Arianespace</t>
  </si>
  <si>
    <t>ELS, Guiana Space Centre, French Guiana, France</t>
  </si>
  <si>
    <t>Soyuz ST-B/Fregat-MT</t>
  </si>
  <si>
    <t>Galileo IOV FM01-FM02</t>
  </si>
  <si>
    <t>Soyuz ST-A/Fregat</t>
  </si>
  <si>
    <t>Pl??iades 1A, SSOT, Elisa</t>
  </si>
  <si>
    <t>Galileo IOV FM03-FM04</t>
  </si>
  <si>
    <t>Pl??iades 1B</t>
  </si>
  <si>
    <t>ELV-1 (SLV), Guiana Space Centre, French Guiana, France</t>
  </si>
  <si>
    <t>Vega</t>
  </si>
  <si>
    <t>Proba-V, VNREDSat-1A &amp; ESTCube-1</t>
  </si>
  <si>
    <t>O3b FM01-FM02/FM04-FM05</t>
  </si>
  <si>
    <t>Gaia</t>
  </si>
  <si>
    <t>Soyuz ST-A/Fregat-M</t>
  </si>
  <si>
    <t>Sentinel 1A</t>
  </si>
  <si>
    <t>KazEOSat-1</t>
  </si>
  <si>
    <t>O3b FM03/FM06-FM08</t>
  </si>
  <si>
    <t>O3b FM09-FM12</t>
  </si>
  <si>
    <t>IXV</t>
  </si>
  <si>
    <t>Galileo FOC FM03-FM04</t>
  </si>
  <si>
    <t>Sentinel-2A</t>
  </si>
  <si>
    <t>Galileo FOC FM05-FM06</t>
  </si>
  <si>
    <t>LISA Pathfinder</t>
  </si>
  <si>
    <t>Galileo FOC FM8-FM9</t>
  </si>
  <si>
    <t>Sentinel 1B, MICROSCOPE &amp; Others</t>
  </si>
  <si>
    <t>Galileo FOC FM10/FM11</t>
  </si>
  <si>
    <t>PeruSat-1 and SkySats 4-7</t>
  </si>
  <si>
    <t>G??kt??rk-1A</t>
  </si>
  <si>
    <t>Hispasat AG1</t>
  </si>
  <si>
    <t>Sentinel 2B</t>
  </si>
  <si>
    <t>SES-15</t>
  </si>
  <si>
    <t>OPSAT 3000 &amp; VENâ€ Ã¦S</t>
  </si>
  <si>
    <t>Mohammed VI-A</t>
  </si>
  <si>
    <t>O3b FM13-FM16</t>
  </si>
  <si>
    <t>ADM-Aeolus</t>
  </si>
  <si>
    <t>Mohammed VI-B</t>
  </si>
  <si>
    <t>CSO 1</t>
  </si>
  <si>
    <t>PRISMA</t>
  </si>
  <si>
    <t>O3b FM17-FM20</t>
  </si>
  <si>
    <t>CSG-1, CHEOPS &amp; Others</t>
  </si>
  <si>
    <t>Site 31/6, Baikonur Cosmodrome, Kazakhstan</t>
  </si>
  <si>
    <t>Soyuz 2.1b/Fregat</t>
  </si>
  <si>
    <t>OneWeb #2</t>
  </si>
  <si>
    <t>OneWeb #3</t>
  </si>
  <si>
    <t>ELV-1, Guiana Space Centre, French Guiana, France</t>
  </si>
  <si>
    <t>SSMS nÂ°1 PoC</t>
  </si>
  <si>
    <t>Falcon Eye 2</t>
  </si>
  <si>
    <t>CSO-2</t>
  </si>
  <si>
    <t>PlÃ©iades-NÃ©o 3 &amp; SSMS nÂ°2</t>
  </si>
  <si>
    <t>PlÃ©iades-NÃ©o 4, BRO-4 &amp; Others</t>
  </si>
  <si>
    <t>CERES 1, 2 &amp; 3</t>
  </si>
  <si>
    <t>Galileo FOC FM23-FM24</t>
  </si>
  <si>
    <t>OneWeb #13</t>
  </si>
  <si>
    <t>ELA-3, Guiana Space Centre, French Guiana, France</t>
  </si>
  <si>
    <t>Ariane 5 G+</t>
  </si>
  <si>
    <t>Rosetta &amp; Philae</t>
  </si>
  <si>
    <t>Anik F2</t>
  </si>
  <si>
    <t>Helios 2A, Essaim-1,2,3,4, PARASOL, Nanosat 01</t>
  </si>
  <si>
    <t>Ariane 5 ECA</t>
  </si>
  <si>
    <t>XTAR-EUR, Maqsat-B2, Sloshsat-FLEVO</t>
  </si>
  <si>
    <t>Spaceway-2 &amp; Telkom-2</t>
  </si>
  <si>
    <t>Spainsat &amp; Hot Bird 7A</t>
  </si>
  <si>
    <t>Satmex-6 &amp; Thaicom-5</t>
  </si>
  <si>
    <t>JCSAT-10 &amp; Syracuse 3B</t>
  </si>
  <si>
    <t>DirecTV-9S, Optus D1, LDREX-2</t>
  </si>
  <si>
    <t>WildBlue-1 &amp; AMC-18</t>
  </si>
  <si>
    <t>Skynet 5A &amp; INSAT-4B</t>
  </si>
  <si>
    <t>Astra 1L &amp; Galaxy 17</t>
  </si>
  <si>
    <t>Spaceway-3 &amp; BSat-3A</t>
  </si>
  <si>
    <t>Skynet 5B &amp; Star One C1</t>
  </si>
  <si>
    <t>Star One C2 &amp; Vinasat-1</t>
  </si>
  <si>
    <t>Skynet 5C &amp; Turksat 3A</t>
  </si>
  <si>
    <t>ProtoStar-1 &amp; Badr-6</t>
  </si>
  <si>
    <t>Superbird-7 &amp; AMC-21</t>
  </si>
  <si>
    <t>Hot Bird 9 &amp; Eutelsat W2M</t>
  </si>
  <si>
    <t>Hot Bird 10, NSS-9, Spirale-A &amp; B</t>
  </si>
  <si>
    <t>Herschel Space Observatory &amp; Planck</t>
  </si>
  <si>
    <t>TerreStar-1</t>
  </si>
  <si>
    <t>JCSAT-12 &amp; Optus D3</t>
  </si>
  <si>
    <t>Amazonas 2 &amp; COMSATBw-1</t>
  </si>
  <si>
    <t>NSS-12 &amp; Thor-6</t>
  </si>
  <si>
    <t>Astra 3B  &amp; COMSATBw-2</t>
  </si>
  <si>
    <t>Arabsat-5A, COMS-1</t>
  </si>
  <si>
    <t>Nilesat-201, Rascom-QAF 1R</t>
  </si>
  <si>
    <t>Eutelsat W3B, BSAT-3B</t>
  </si>
  <si>
    <t>Intelsat 17, HYLAS-1</t>
  </si>
  <si>
    <t>Koreasat 6, Hispasat-1E</t>
  </si>
  <si>
    <t>Yahsat 1A, Intelsat 28 (New Dawn)</t>
  </si>
  <si>
    <t>ST-2, GSAT-8</t>
  </si>
  <si>
    <t>Astra 1N, BSAT-3C (JCSAT-110R)</t>
  </si>
  <si>
    <t>Arabsat-5C, SES-2</t>
  </si>
  <si>
    <t>JCSAT-13, Vinasat-2</t>
  </si>
  <si>
    <t>EchoStar XVII, MSG-3</t>
  </si>
  <si>
    <t>Intelsat 20, HYLAS 2</t>
  </si>
  <si>
    <t>Astra 2F, GSAT-10</t>
  </si>
  <si>
    <t>Eutelsat 21B, Star One C3</t>
  </si>
  <si>
    <t>Skynet 5D, Mexsat-3</t>
  </si>
  <si>
    <t>Amazonas-3, Azerspace-1 (Africasat-1A)</t>
  </si>
  <si>
    <t>Alphasat I-XL, INSAT-3D</t>
  </si>
  <si>
    <t>Eutelsat 25B/Es'hail 1, GSAT-7</t>
  </si>
  <si>
    <t>ABS-2, Athena-Fidus</t>
  </si>
  <si>
    <t>Astra 5B, Amazonas 4A</t>
  </si>
  <si>
    <t>MEASAT 3b, Optus 10</t>
  </si>
  <si>
    <t>Intelsat 30, ARSAT-1</t>
  </si>
  <si>
    <t>DirecTV-14, GSAT-16</t>
  </si>
  <si>
    <t>Thor 7, SICRAL-2</t>
  </si>
  <si>
    <t>DirecTV-15, Sky Mexico 1</t>
  </si>
  <si>
    <t>Star One C4, MSG-4</t>
  </si>
  <si>
    <t>Eutelsat 8 West B, Intelsat 34</t>
  </si>
  <si>
    <t>NBN Co 1A, ARSAT-2</t>
  </si>
  <si>
    <t>Arabsat 6B, GSAT-15</t>
  </si>
  <si>
    <t>Intelsat 29e</t>
  </si>
  <si>
    <t>Eutelsat 65 West A</t>
  </si>
  <si>
    <t>EchoStar 18, BRISat</t>
  </si>
  <si>
    <t>Intelsat 33e, Intelsat 36</t>
  </si>
  <si>
    <t>Sky Muster II, GSAT-18</t>
  </si>
  <si>
    <t>Star One D1, JCSAT-15</t>
  </si>
  <si>
    <t>Intelsat 32e/SkyBrasil-1 &amp; Telkom-3S</t>
  </si>
  <si>
    <t>Koreasat 7, SGDC-1</t>
  </si>
  <si>
    <t>ViaSat 2, Eutelsat 172B</t>
  </si>
  <si>
    <t>Hellas Sat 3-Inmarsat S EAN, GSAT-17</t>
  </si>
  <si>
    <t>Intelsat 37e, BSAT-4a</t>
  </si>
  <si>
    <t>Superbird-B3/DSN-1 &amp; HYLAS-4</t>
  </si>
  <si>
    <t>Horizons-3e &amp; Azerspace 2/Intelsat 38</t>
  </si>
  <si>
    <t>BepiColombo</t>
  </si>
  <si>
    <t>GSAT-11 &amp; GEO-KOMPSAT 2A</t>
  </si>
  <si>
    <t>GSAT-31 &amp; Hellas-Sat-4</t>
  </si>
  <si>
    <t>Eutelsat 7C &amp;  AT&amp;T T-16</t>
  </si>
  <si>
    <t>EDRS-C/HYLAS 3 &amp; Intelsat 39</t>
  </si>
  <si>
    <t>Inmarsat 5 F5 &amp; TIBA-1</t>
  </si>
  <si>
    <t>Eutelsat Konnect BB4A &amp; GSAT-30</t>
  </si>
  <si>
    <t>JCSAT-17 &amp; GEO-KOMPSAT 2B</t>
  </si>
  <si>
    <t>BSat 4b &amp; Galaxy 30, MEV-2</t>
  </si>
  <si>
    <t>Eutelsat Quantum &amp; Star One D2</t>
  </si>
  <si>
    <t>SES-17 &amp; Syracuse-4A</t>
  </si>
  <si>
    <t>James Webb Space Telescope (JWST)</t>
  </si>
  <si>
    <t>Measat-3d &amp; GSAT-24</t>
  </si>
  <si>
    <t>SpaceX</t>
  </si>
  <si>
    <t>Omelek Island, Ronald Reagan Ballistic Missile Defense Test Site, Marshall Islands, USA</t>
  </si>
  <si>
    <t>Falcon 1</t>
  </si>
  <si>
    <t>RatSat</t>
  </si>
  <si>
    <t>RazakSat</t>
  </si>
  <si>
    <t>SLC-40, Cape Canaveral AFS, Florida, USA</t>
  </si>
  <si>
    <t>Falcon 9 v1.0</t>
  </si>
  <si>
    <t>Flight 1</t>
  </si>
  <si>
    <t>COTS-1</t>
  </si>
  <si>
    <t>COTS-2+</t>
  </si>
  <si>
    <t>CRS-2</t>
  </si>
  <si>
    <t>SLC-4E, Vandenberg AFB, California, USA</t>
  </si>
  <si>
    <t>Falcon 9 v1.1</t>
  </si>
  <si>
    <t>CASSIOPE</t>
  </si>
  <si>
    <t>SES-8</t>
  </si>
  <si>
    <t>Thaicom 6</t>
  </si>
  <si>
    <t>CRS-3</t>
  </si>
  <si>
    <t>OG2 Mission 1</t>
  </si>
  <si>
    <t>AsiaSat 8</t>
  </si>
  <si>
    <t>AsiaSat 6</t>
  </si>
  <si>
    <t>CRS-4</t>
  </si>
  <si>
    <t>CRS-5</t>
  </si>
  <si>
    <t>DSCOVR</t>
  </si>
  <si>
    <t>ABS-3A &amp; EUTELSAT 115 West B</t>
  </si>
  <si>
    <t>CRS-6</t>
  </si>
  <si>
    <t>Turkmen??lem52E/MonacoSat</t>
  </si>
  <si>
    <t>Falcon 9 Block 3</t>
  </si>
  <si>
    <t>OG2 Mission 2</t>
  </si>
  <si>
    <t>Jason-3</t>
  </si>
  <si>
    <t>SES-9</t>
  </si>
  <si>
    <t>CRS-8</t>
  </si>
  <si>
    <t>JCSAT-14</t>
  </si>
  <si>
    <t>Thaicom 8</t>
  </si>
  <si>
    <t>ABS-2A &amp; Eutelsat 117 West B</t>
  </si>
  <si>
    <t>CRS-9</t>
  </si>
  <si>
    <t>JCSAT-16</t>
  </si>
  <si>
    <t>Iridium-1</t>
  </si>
  <si>
    <t>Iridium-2</t>
  </si>
  <si>
    <t>Formosat-5</t>
  </si>
  <si>
    <t>Falcon 9 Block 4</t>
  </si>
  <si>
    <t>Iridium-3</t>
  </si>
  <si>
    <t>CRS-13</t>
  </si>
  <si>
    <t>Iridium-4</t>
  </si>
  <si>
    <t>Zuma</t>
  </si>
  <si>
    <t>GovSat-1 / SES-16</t>
  </si>
  <si>
    <t>PAZ &amp; Tintin A, Tintin B</t>
  </si>
  <si>
    <t>Hispasat 30W-6</t>
  </si>
  <si>
    <t>Iridium-5</t>
  </si>
  <si>
    <t>CRS-14</t>
  </si>
  <si>
    <t>Transiting Exoplanet Survey Satellite (TESS)</t>
  </si>
  <si>
    <t>Iridium-6 &amp; GRACE-FO</t>
  </si>
  <si>
    <t>SES-12</t>
  </si>
  <si>
    <t>CRS-15</t>
  </si>
  <si>
    <t>Falcon 9 Block 5</t>
  </si>
  <si>
    <t>Telstar 19V</t>
  </si>
  <si>
    <t>Iridium-7</t>
  </si>
  <si>
    <t>Merah Putih (Telkom-4)</t>
  </si>
  <si>
    <t>Telstar 18V / APStar 5C</t>
  </si>
  <si>
    <t>SAOCOM 1A</t>
  </si>
  <si>
    <t>Spaceflight SSO-A</t>
  </si>
  <si>
    <t>CRS-16</t>
  </si>
  <si>
    <t>GPS III SV01</t>
  </si>
  <si>
    <t>Iridium-8</t>
  </si>
  <si>
    <t>Nusantara Satu &amp; Beresheet</t>
  </si>
  <si>
    <t>CRS-17</t>
  </si>
  <si>
    <t>Starlink V0.9</t>
  </si>
  <si>
    <t>RADARSAT Constellation</t>
  </si>
  <si>
    <t>CRS-18</t>
  </si>
  <si>
    <t>AMOS-17</t>
  </si>
  <si>
    <t>Starlink V1 L1</t>
  </si>
  <si>
    <t>CRS-19</t>
  </si>
  <si>
    <t>JCSAT-18 / Kacific-1</t>
  </si>
  <si>
    <t>Starlink V1 L2</t>
  </si>
  <si>
    <t>Starlink V1 L3</t>
  </si>
  <si>
    <t>Starlink V1 L4</t>
  </si>
  <si>
    <t>CRS-20</t>
  </si>
  <si>
    <t>Starlink V1 L7</t>
  </si>
  <si>
    <t>Starlink V1 L8 &amp; SkySat 16 to 18</t>
  </si>
  <si>
    <t>GPS III SV03</t>
  </si>
  <si>
    <t>ANASIS-II</t>
  </si>
  <si>
    <t>SLC-40, Cape Canaveral SFS, Florida, USA</t>
  </si>
  <si>
    <t>Starlink V1 L10 &amp; SkySat 19 to 21</t>
  </si>
  <si>
    <t>SAOCOM 1B &amp; Rideshares</t>
  </si>
  <si>
    <t>Starlink V1 L14</t>
  </si>
  <si>
    <t>GPS III-4</t>
  </si>
  <si>
    <t>SLC-4E, Vandenberg SFB, California, USA</t>
  </si>
  <si>
    <t>Sentinel-6A Michael Freilich</t>
  </si>
  <si>
    <t>Starlink V1 L15</t>
  </si>
  <si>
    <t>SXM-7</t>
  </si>
  <si>
    <t>TÃ¼rksat 5A</t>
  </si>
  <si>
    <t>Transporter 1</t>
  </si>
  <si>
    <t>Starlink V1 L18</t>
  </si>
  <si>
    <t>Starlink V1 L19</t>
  </si>
  <si>
    <t>Starlink V1 L20</t>
  </si>
  <si>
    <t>Starlink V1 L22</t>
  </si>
  <si>
    <t>Starlink V1 L23</t>
  </si>
  <si>
    <t>Starlink V1 L24</t>
  </si>
  <si>
    <t>Starlink V1 L27</t>
  </si>
  <si>
    <t>Starlink V1 L28</t>
  </si>
  <si>
    <t>SXM-8</t>
  </si>
  <si>
    <t>GPS III-5</t>
  </si>
  <si>
    <t>Transporter 2</t>
  </si>
  <si>
    <t>Starlink Group 2-1</t>
  </si>
  <si>
    <t>Starlink Group 4-1</t>
  </si>
  <si>
    <t>DART</t>
  </si>
  <si>
    <t>Starlink Group 4-3 &amp; BlackSky</t>
  </si>
  <si>
    <t>Starlink Group 4-4</t>
  </si>
  <si>
    <t>TÃ¼rksat 5B</t>
  </si>
  <si>
    <t>Transporter 3</t>
  </si>
  <si>
    <t>CSG-2</t>
  </si>
  <si>
    <t>NROL-87</t>
  </si>
  <si>
    <t>Starlink Group 4-8</t>
  </si>
  <si>
    <t>Starlink Group 4-11</t>
  </si>
  <si>
    <t>Starlink Group 4-10</t>
  </si>
  <si>
    <t>Starlink Group 4-12</t>
  </si>
  <si>
    <t>Transporter 4</t>
  </si>
  <si>
    <t>NROL-85</t>
  </si>
  <si>
    <t>Starlink Group 4-14</t>
  </si>
  <si>
    <t>Starlink Group 4-16</t>
  </si>
  <si>
    <t>Starlink Group 4-13</t>
  </si>
  <si>
    <t>Starlink Group 4-15</t>
  </si>
  <si>
    <t>Transporter 5</t>
  </si>
  <si>
    <t>Nilesat-301</t>
  </si>
  <si>
    <t>SARah 1</t>
  </si>
  <si>
    <t>Globalstar FM15 &amp; USA 328 to 331</t>
  </si>
  <si>
    <t>SES-22</t>
  </si>
  <si>
    <t>Starlink Group 4-21</t>
  </si>
  <si>
    <t>Starlink Group 3-1</t>
  </si>
  <si>
    <t>Starlink Group 4-22</t>
  </si>
  <si>
    <t>Starlink Group 3-2</t>
  </si>
  <si>
    <t>ULA</t>
  </si>
  <si>
    <t>SLC-41, Cape Canaveral AFS, Florida, USA</t>
  </si>
  <si>
    <t>Atlas V 401</t>
  </si>
  <si>
    <t>STP-1, FalconSat-3</t>
  </si>
  <si>
    <t>Atlas V 421</t>
  </si>
  <si>
    <t>WSG-1</t>
  </si>
  <si>
    <t>SLC-37B, Cape Canaveral AFS, Florida, USA</t>
  </si>
  <si>
    <t>Delta IV Heavy</t>
  </si>
  <si>
    <t>DSP-23</t>
  </si>
  <si>
    <t>NROL-24</t>
  </si>
  <si>
    <t>SLC-3E, Vandenberg AFB, California, USA</t>
  </si>
  <si>
    <t>Atlas V 411</t>
  </si>
  <si>
    <t>NROL-28</t>
  </si>
  <si>
    <t>ICO G1</t>
  </si>
  <si>
    <t>NROL-26</t>
  </si>
  <si>
    <t>WGS-2</t>
  </si>
  <si>
    <t>LRO/LCROSS</t>
  </si>
  <si>
    <t>Delta IV Medium+ (4,2)</t>
  </si>
  <si>
    <t>GOES-O</t>
  </si>
  <si>
    <t>PAN</t>
  </si>
  <si>
    <t>DMSP-5D3-F18</t>
  </si>
  <si>
    <t>Atlas V 431</t>
  </si>
  <si>
    <t>Intersat 14</t>
  </si>
  <si>
    <t>SDO</t>
  </si>
  <si>
    <t>GOES 15</t>
  </si>
  <si>
    <t>Atlas V 501</t>
  </si>
  <si>
    <t>OTV-1</t>
  </si>
  <si>
    <t>GPS IIF-1</t>
  </si>
  <si>
    <t>Atlas V 531</t>
  </si>
  <si>
    <t>AEHF-1</t>
  </si>
  <si>
    <t>NROL-41</t>
  </si>
  <si>
    <t>NROL-32</t>
  </si>
  <si>
    <t>SLC-6, Vandenberg AFB, California, USA</t>
  </si>
  <si>
    <t>NROL-49</t>
  </si>
  <si>
    <t>OTV-2</t>
  </si>
  <si>
    <t>NROL-27</t>
  </si>
  <si>
    <t>NROL-34</t>
  </si>
  <si>
    <t>SBIRS GEO-1</t>
  </si>
  <si>
    <t>GPS IIF-2</t>
  </si>
  <si>
    <t>Atlas V 551</t>
  </si>
  <si>
    <t>Juno</t>
  </si>
  <si>
    <t>Atlas V 541</t>
  </si>
  <si>
    <t>Mars Science Laboratory</t>
  </si>
  <si>
    <t>MUOS-1</t>
  </si>
  <si>
    <t>AEHF-2</t>
  </si>
  <si>
    <t>NROL-38</t>
  </si>
  <si>
    <t>NROL-15</t>
  </si>
  <si>
    <t>Van Allen Probes (RBSP)</t>
  </si>
  <si>
    <t>NROL-36</t>
  </si>
  <si>
    <t>GPS IIF-3</t>
  </si>
  <si>
    <t>OTV-3</t>
  </si>
  <si>
    <t>TDRS-K</t>
  </si>
  <si>
    <t>Landsat 8</t>
  </si>
  <si>
    <t>SBIRS GEO-2</t>
  </si>
  <si>
    <t>GPS IIF-4</t>
  </si>
  <si>
    <t>MUOS-2</t>
  </si>
  <si>
    <t>NROL-65</t>
  </si>
  <si>
    <t>AEHF-3</t>
  </si>
  <si>
    <t>MAVEN</t>
  </si>
  <si>
    <t>NROL-39</t>
  </si>
  <si>
    <t>TDRS-L</t>
  </si>
  <si>
    <t>GPS IIF-5</t>
  </si>
  <si>
    <t>DMSP-5D3 F19</t>
  </si>
  <si>
    <t>NROL-67</t>
  </si>
  <si>
    <t>GPS IIF-6</t>
  </si>
  <si>
    <t>NROL-33</t>
  </si>
  <si>
    <t>AFSPC-4</t>
  </si>
  <si>
    <t>GPS IIF-7</t>
  </si>
  <si>
    <t>WorldView 3</t>
  </si>
  <si>
    <t>CLIO</t>
  </si>
  <si>
    <t>GPS IIF-8</t>
  </si>
  <si>
    <t>EFT-1</t>
  </si>
  <si>
    <t>NROL-35</t>
  </si>
  <si>
    <t>MUOS-3</t>
  </si>
  <si>
    <t>MMS</t>
  </si>
  <si>
    <t>GPS IIF-9</t>
  </si>
  <si>
    <t>OTV-4</t>
  </si>
  <si>
    <t>GPS IIF-10</t>
  </si>
  <si>
    <t>MUOS-4</t>
  </si>
  <si>
    <t>Morelos-3</t>
  </si>
  <si>
    <t>NROL-55</t>
  </si>
  <si>
    <t>GPS IIF-11</t>
  </si>
  <si>
    <t>CRS OA-4</t>
  </si>
  <si>
    <t>GPS IIF-12</t>
  </si>
  <si>
    <t>CRS OA-6</t>
  </si>
  <si>
    <t>NROL-37</t>
  </si>
  <si>
    <t>MUOS-5</t>
  </si>
  <si>
    <t>NROL-61</t>
  </si>
  <si>
    <t>AFSPC-6</t>
  </si>
  <si>
    <t>OSIRIS-REx</t>
  </si>
  <si>
    <t>WorldView-4</t>
  </si>
  <si>
    <t>GOES-R (GOES-16)</t>
  </si>
  <si>
    <t>EchoStar 19</t>
  </si>
  <si>
    <t>SBIRS GEO-3</t>
  </si>
  <si>
    <t>NROL-79</t>
  </si>
  <si>
    <t>CRS OA-7</t>
  </si>
  <si>
    <t>TDRS-M (TDRS-13)</t>
  </si>
  <si>
    <t>NROL-42</t>
  </si>
  <si>
    <t>NROL-52</t>
  </si>
  <si>
    <t>SBIRS GEO-4</t>
  </si>
  <si>
    <t>GOES-S (GOES-17)</t>
  </si>
  <si>
    <t>AFSPC-11</t>
  </si>
  <si>
    <t>InSight</t>
  </si>
  <si>
    <t>Parker Solar Probe</t>
  </si>
  <si>
    <t>AEHF-4</t>
  </si>
  <si>
    <t>NROL-71</t>
  </si>
  <si>
    <t>AEHF 5</t>
  </si>
  <si>
    <t>GPS III SV02</t>
  </si>
  <si>
    <t>Solar Orbiter</t>
  </si>
  <si>
    <t>AEHF 6</t>
  </si>
  <si>
    <t>OTV-6 (USSF-7)</t>
  </si>
  <si>
    <t>Perseverance</t>
  </si>
  <si>
    <t>SLC-41, Cape Canaveral SFS, Florida, USA</t>
  </si>
  <si>
    <t>NROL-101</t>
  </si>
  <si>
    <t>SLC-37B, Cape Canaveral SFS, Florida, USA</t>
  </si>
  <si>
    <t>NROL-44</t>
  </si>
  <si>
    <t>SLC-6, Vandenberg SFB, California, USA</t>
  </si>
  <si>
    <t>NROL-82</t>
  </si>
  <si>
    <t>SBIRS GEO-5</t>
  </si>
  <si>
    <t>SLC-3E, Vandenberg SFB, California, USA</t>
  </si>
  <si>
    <t>Landsat 9 &amp; Others</t>
  </si>
  <si>
    <t>Lucy</t>
  </si>
  <si>
    <t>STP-3</t>
  </si>
  <si>
    <t>Atlas V 511</t>
  </si>
  <si>
    <t>GSSAP 5 &amp; 6 (USSF-8)</t>
  </si>
  <si>
    <t>GOES-T (GOES-18)</t>
  </si>
  <si>
    <t>USSF-12 (WFOV)</t>
  </si>
  <si>
    <t>Northrop</t>
  </si>
  <si>
    <t>NB-52B Carrier, Edwards AFB, California, USA</t>
  </si>
  <si>
    <t>Pegasus</t>
  </si>
  <si>
    <t>Pegsat &amp; NavySat</t>
  </si>
  <si>
    <t>NB-52B Carrier, Cape Canaveral AFS, Florida, USA</t>
  </si>
  <si>
    <t>SCD-1</t>
  </si>
  <si>
    <t>ALEXIS</t>
  </si>
  <si>
    <t>SLC-576E, Vandenberg AFB, California, USA</t>
  </si>
  <si>
    <t>Minotaur C (Taurus)</t>
  </si>
  <si>
    <t>STEP Mission 0 &amp; DARPASAT</t>
  </si>
  <si>
    <t>APEX</t>
  </si>
  <si>
    <t>Stargazer, Vandenberg AFB, California, USA</t>
  </si>
  <si>
    <t>Orbcomm F1 and F2 &amp; OrbView-1</t>
  </si>
  <si>
    <t>Pegasus XL</t>
  </si>
  <si>
    <t>REX II</t>
  </si>
  <si>
    <t>MSTI-3</t>
  </si>
  <si>
    <t>TOMS</t>
  </si>
  <si>
    <t>FAST</t>
  </si>
  <si>
    <t>Stargazer, Base Aerea de Gando, Gran Canaria</t>
  </si>
  <si>
    <t>MiniSat &amp; Celestis space burial</t>
  </si>
  <si>
    <t>OrbView-2</t>
  </si>
  <si>
    <t>FORTE</t>
  </si>
  <si>
    <t>Stargazer, Wallops Flight Facility, Virginia, USA</t>
  </si>
  <si>
    <t>STEP-4</t>
  </si>
  <si>
    <t>Pegasus XL/HAPS</t>
  </si>
  <si>
    <t>Orbcomm A1-A8</t>
  </si>
  <si>
    <t>GFO &amp; Orbcomm 11 and 12</t>
  </si>
  <si>
    <t>SNOE &amp; BATSAT</t>
  </si>
  <si>
    <t>TRACE</t>
  </si>
  <si>
    <t>Orbcomm B1 - B8</t>
  </si>
  <si>
    <t>Orbcomm C1 - C8</t>
  </si>
  <si>
    <t>STEX (NROL-8)</t>
  </si>
  <si>
    <t>Stargazer, Cape Canaveral AFS, Florida, USA</t>
  </si>
  <si>
    <t>SCD-2</t>
  </si>
  <si>
    <t>SWAS</t>
  </si>
  <si>
    <t>WIRE</t>
  </si>
  <si>
    <t>TERRIERS &amp; MUBLCOM</t>
  </si>
  <si>
    <t>Orbcomm D1-D8</t>
  </si>
  <si>
    <t>KOMPSAT &amp; ACRIMSAT</t>
  </si>
  <si>
    <t>SLC-8, Vandenberg AFB, California, USA</t>
  </si>
  <si>
    <t>Minotaur I</t>
  </si>
  <si>
    <t>JAWSat</t>
  </si>
  <si>
    <t>Multispectral Thermal Imager (MTI)</t>
  </si>
  <si>
    <t>TSX-5</t>
  </si>
  <si>
    <t>MightySat 2.1</t>
  </si>
  <si>
    <t>Stargazer, Ronald Reagan Ballistic Missile Defense Test Site, Marshall Islands, USA</t>
  </si>
  <si>
    <t>HETE 2</t>
  </si>
  <si>
    <t>RHESSI</t>
  </si>
  <si>
    <t>SORCE</t>
  </si>
  <si>
    <t>GALEX</t>
  </si>
  <si>
    <t>OrbView-3</t>
  </si>
  <si>
    <t>SCISAT-1</t>
  </si>
  <si>
    <t>ROCSAT-2</t>
  </si>
  <si>
    <t>XSS-11</t>
  </si>
  <si>
    <t>Streak (STP-R1)</t>
  </si>
  <si>
    <t>ST-5</t>
  </si>
  <si>
    <t>COSMIC (FORMOSAT-3)</t>
  </si>
  <si>
    <t>LP-0B, Wallops Flight Facility, Virginia, USA</t>
  </si>
  <si>
    <t>TacSat-2 &amp; GeneSat-1</t>
  </si>
  <si>
    <t>NFIRE</t>
  </si>
  <si>
    <t>AIM</t>
  </si>
  <si>
    <t>C/NOFS</t>
  </si>
  <si>
    <t>IBEX</t>
  </si>
  <si>
    <t>TacSat-3 / PharmaSat / AeroCube 3 / HawkSat I / CP6</t>
  </si>
  <si>
    <t>Minotaur IV</t>
  </si>
  <si>
    <t>SBSS</t>
  </si>
  <si>
    <t>LP-1, Pacific Spaceport Complex, Alaska, USA</t>
  </si>
  <si>
    <t>STP-S26</t>
  </si>
  <si>
    <t>NROL-66</t>
  </si>
  <si>
    <t>ORS-1</t>
  </si>
  <si>
    <t>TacSat-4</t>
  </si>
  <si>
    <t>NuSTAR</t>
  </si>
  <si>
    <t>LP-0A, Wallops Flight Facility, Virginia, USA</t>
  </si>
  <si>
    <t>Antares 110</t>
  </si>
  <si>
    <t>Antares A-ONE</t>
  </si>
  <si>
    <t>IRIS</t>
  </si>
  <si>
    <t>Minotaur V</t>
  </si>
  <si>
    <t>LADEE</t>
  </si>
  <si>
    <t>CRS Orb-D1</t>
  </si>
  <si>
    <t>ORS-3</t>
  </si>
  <si>
    <t>Antares 120</t>
  </si>
  <si>
    <t>CRS Orb-1</t>
  </si>
  <si>
    <t>CRS Orb-2</t>
  </si>
  <si>
    <t>Antares 230</t>
  </si>
  <si>
    <t>CRS OA-5</t>
  </si>
  <si>
    <t>CYGNSS</t>
  </si>
  <si>
    <t>SLC-46, Cape Canaveral AFS, Florida, USA</t>
  </si>
  <si>
    <t>ORS-5</t>
  </si>
  <si>
    <t>SkySat &amp; Flock-3m</t>
  </si>
  <si>
    <t>CRS OA-8E</t>
  </si>
  <si>
    <t>CRS OA-9E</t>
  </si>
  <si>
    <t>CRS NG-10</t>
  </si>
  <si>
    <t>CRS NG-11</t>
  </si>
  <si>
    <t>ICON</t>
  </si>
  <si>
    <t>Antares 230+</t>
  </si>
  <si>
    <t>CRS NG-12</t>
  </si>
  <si>
    <t>CRS NG-13</t>
  </si>
  <si>
    <t>NROL-129</t>
  </si>
  <si>
    <t>CRS NG-14</t>
  </si>
  <si>
    <t>CRS NG-15</t>
  </si>
  <si>
    <t>Stargazer, Vandenberg SFB, California, USA</t>
  </si>
  <si>
    <t>Odyssey (TacRL-2)</t>
  </si>
  <si>
    <t>NROL-111</t>
  </si>
  <si>
    <t>CRS NG-16</t>
  </si>
  <si>
    <t>CRS NG-17</t>
  </si>
  <si>
    <t>US Air Force</t>
  </si>
  <si>
    <t>SLC-20, Cape Canaveral AFS, Florida, USA</t>
  </si>
  <si>
    <t>Titan IIIA</t>
  </si>
  <si>
    <t>Transtage 2</t>
  </si>
  <si>
    <t>LES 1</t>
  </si>
  <si>
    <t>LES 2 &amp; LCS 1</t>
  </si>
  <si>
    <t>SLC-4W, Vandenberg AFB, California, USA</t>
  </si>
  <si>
    <t>Titan IIIB</t>
  </si>
  <si>
    <t>KH-8</t>
  </si>
  <si>
    <t>OPS 4096</t>
  </si>
  <si>
    <t>OPS 8968</t>
  </si>
  <si>
    <t>OPS 4204</t>
  </si>
  <si>
    <t>OPS 4866</t>
  </si>
  <si>
    <t>OPS 4941</t>
  </si>
  <si>
    <t>OPS 4995</t>
  </si>
  <si>
    <t>OPS 5000</t>
  </si>
  <si>
    <t>OPS 5028</t>
  </si>
  <si>
    <t>OPS 5057</t>
  </si>
  <si>
    <t>OPS 5105</t>
  </si>
  <si>
    <t>OPS 5138</t>
  </si>
  <si>
    <t>OPS 5187</t>
  </si>
  <si>
    <t>OPS 5247</t>
  </si>
  <si>
    <t>OPS 5296</t>
  </si>
  <si>
    <t>OPS 6518</t>
  </si>
  <si>
    <t>OPS 7585</t>
  </si>
  <si>
    <t>OPS 4248</t>
  </si>
  <si>
    <t>OPS 5310</t>
  </si>
  <si>
    <t>NASA</t>
  </si>
  <si>
    <t>LC-39B, Kennedy Space Center, Florida, USA</t>
  </si>
  <si>
    <t>Saturn V</t>
  </si>
  <si>
    <t>Apollo 10</t>
  </si>
  <si>
    <t>OPS 1077</t>
  </si>
  <si>
    <t>RVSN USSR</t>
  </si>
  <si>
    <t>Site 250, Baikonur Cosmodrome, Kazakhstan</t>
  </si>
  <si>
    <t>Energiya/Polyus</t>
  </si>
  <si>
    <t>Polyus Space Station</t>
  </si>
  <si>
    <t>Martin Marietta</t>
  </si>
  <si>
    <t>Titan II(23)G</t>
  </si>
  <si>
    <t>USA-32</t>
  </si>
  <si>
    <t>Site 110/37, Baikonur Cosmodrome, Kazakhstan</t>
  </si>
  <si>
    <t>Energiya/Buran</t>
  </si>
  <si>
    <t>Buran</t>
  </si>
  <si>
    <t>Space Shuttle Atlantis</t>
  </si>
  <si>
    <t>STS-27R</t>
  </si>
  <si>
    <t>Space Shuttle Discovery</t>
  </si>
  <si>
    <t>STS-29R</t>
  </si>
  <si>
    <t>STS-30R</t>
  </si>
  <si>
    <t>Space Shuttle Columbia</t>
  </si>
  <si>
    <t>STS-28R</t>
  </si>
  <si>
    <t>USA-45</t>
  </si>
  <si>
    <t>STS-34R</t>
  </si>
  <si>
    <t>STS-33R</t>
  </si>
  <si>
    <t>Commercial Titan III</t>
  </si>
  <si>
    <t>Skynet 4A &amp; JCSAT-2</t>
  </si>
  <si>
    <t>STS-31</t>
  </si>
  <si>
    <t>Intelsat 604</t>
  </si>
  <si>
    <t>STS-41</t>
  </si>
  <si>
    <t>STS-35</t>
  </si>
  <si>
    <t>STS-37</t>
  </si>
  <si>
    <t>STS-40</t>
  </si>
  <si>
    <t>USA-81</t>
  </si>
  <si>
    <t>Space Shuttle Endeavour</t>
  </si>
  <si>
    <t>STS-49</t>
  </si>
  <si>
    <t>STS-46</t>
  </si>
  <si>
    <t>STS-47</t>
  </si>
  <si>
    <t>Mars Observer</t>
  </si>
  <si>
    <t>STS-52</t>
  </si>
  <si>
    <t>STS-54</t>
  </si>
  <si>
    <t>STS-56</t>
  </si>
  <si>
    <t>STS-57</t>
  </si>
  <si>
    <t>STS-51</t>
  </si>
  <si>
    <t>STS-58</t>
  </si>
  <si>
    <t>STS-61</t>
  </si>
  <si>
    <t>Clementine</t>
  </si>
  <si>
    <t>STS-62</t>
  </si>
  <si>
    <t>STS-64</t>
  </si>
  <si>
    <t>ISRO</t>
  </si>
  <si>
    <t>First Launch Pad, Satish Dhawan Space Centre, India</t>
  </si>
  <si>
    <t>PSLV-G</t>
  </si>
  <si>
    <t>IRS-P2</t>
  </si>
  <si>
    <t>STS-66</t>
  </si>
  <si>
    <t>STS-63</t>
  </si>
  <si>
    <t>STS-70</t>
  </si>
  <si>
    <t>STS-73</t>
  </si>
  <si>
    <t>STS-72</t>
  </si>
  <si>
    <t>STS-75</t>
  </si>
  <si>
    <t>IRS-P3</t>
  </si>
  <si>
    <t>STS-76</t>
  </si>
  <si>
    <t>STS-77</t>
  </si>
  <si>
    <t>STS-78</t>
  </si>
  <si>
    <t>STS-80</t>
  </si>
  <si>
    <t>STS-81</t>
  </si>
  <si>
    <t>Lockheed</t>
  </si>
  <si>
    <t>USA-131</t>
  </si>
  <si>
    <t>STS-87</t>
  </si>
  <si>
    <t>STS-90</t>
  </si>
  <si>
    <t>NOAA-15</t>
  </si>
  <si>
    <t>STS-95</t>
  </si>
  <si>
    <t>Kosmotras</t>
  </si>
  <si>
    <t>Site 109/95, Baikonur Cosmodrome, Kazakhstan</t>
  </si>
  <si>
    <t>Dnepr</t>
  </si>
  <si>
    <t>UoSat 12</t>
  </si>
  <si>
    <t>STS-96</t>
  </si>
  <si>
    <t>IRS-P4, DLR-Tubsat, &amp; Kitsat-3</t>
  </si>
  <si>
    <t>QuikSCAT</t>
  </si>
  <si>
    <t>STS-93</t>
  </si>
  <si>
    <t>USA-147</t>
  </si>
  <si>
    <t>Eurockot</t>
  </si>
  <si>
    <t>Site 133/3, Plesetsk Cosmodrome, Russia</t>
  </si>
  <si>
    <t>Rokot/Briz KM</t>
  </si>
  <si>
    <t>SimSat 1 &amp; 2 (Iridium)</t>
  </si>
  <si>
    <t>STS-106</t>
  </si>
  <si>
    <t>NOAA-16</t>
  </si>
  <si>
    <t>Megsat 1 &amp; Others</t>
  </si>
  <si>
    <t>STS-97</t>
  </si>
  <si>
    <t>STS-102</t>
  </si>
  <si>
    <t>STS-104</t>
  </si>
  <si>
    <t>MHI</t>
  </si>
  <si>
    <t>LA-Y1, Tanegashima Space Center, Japan</t>
  </si>
  <si>
    <t>H-IIA 202</t>
  </si>
  <si>
    <t>VEP 2 &amp; LRE</t>
  </si>
  <si>
    <t>TES, BIRD &amp; PROBA</t>
  </si>
  <si>
    <t>STS-108</t>
  </si>
  <si>
    <t>GRACE 1 &amp; 2</t>
  </si>
  <si>
    <t>STS-110</t>
  </si>
  <si>
    <t>Iridium SV97 and SV98</t>
  </si>
  <si>
    <t>NOAA-17</t>
  </si>
  <si>
    <t>ILS</t>
  </si>
  <si>
    <t>Hot Bird 6</t>
  </si>
  <si>
    <t>C4 - MetSat-1 (Kalpana-1)</t>
  </si>
  <si>
    <t>STS-112</t>
  </si>
  <si>
    <t>Boeing</t>
  </si>
  <si>
    <t>Eutelsat W5</t>
  </si>
  <si>
    <t>Midori 2, WEOS &amp; Others</t>
  </si>
  <si>
    <t>Rubin 2 &amp; Others</t>
  </si>
  <si>
    <t>Coriolis</t>
  </si>
  <si>
    <t>Delta IV Medium</t>
  </si>
  <si>
    <t>DSCS-3 A3</t>
  </si>
  <si>
    <t>GSLV Mk I</t>
  </si>
  <si>
    <t>GSAT-2</t>
  </si>
  <si>
    <t>HellasSat-2</t>
  </si>
  <si>
    <t>Monitor-E GVM &amp; Others</t>
  </si>
  <si>
    <t>Atlas V 521</t>
  </si>
  <si>
    <t>Rainbow 1</t>
  </si>
  <si>
    <t>DSCS-3 B6</t>
  </si>
  <si>
    <t>RESOURCESAT-1 (IRS-P6)</t>
  </si>
  <si>
    <t>USA-172</t>
  </si>
  <si>
    <t>SERVIS-1</t>
  </si>
  <si>
    <t>DEMETER &amp; Others</t>
  </si>
  <si>
    <t>GSAT-3</t>
  </si>
  <si>
    <t>VKS RF</t>
  </si>
  <si>
    <t>Site 43/4, Plesetsk Cosmodrome, Russia</t>
  </si>
  <si>
    <t>Soyuz 2.1a</t>
  </si>
  <si>
    <t>AMC-16</t>
  </si>
  <si>
    <t>Inmarsat-4 F1</t>
  </si>
  <si>
    <t>Second Launch Pad, Satish Dhawan Space Centre, India</t>
  </si>
  <si>
    <t>Cartosat-1 &amp; HAMSAT</t>
  </si>
  <si>
    <t>STS-114</t>
  </si>
  <si>
    <t>Mars Reconnaissance Orbiter</t>
  </si>
  <si>
    <t>Kirari and Reimei</t>
  </si>
  <si>
    <t>Monitor-E</t>
  </si>
  <si>
    <t>New Horizons</t>
  </si>
  <si>
    <t>Astra 1KR</t>
  </si>
  <si>
    <t>GOES-N (GOES-13)</t>
  </si>
  <si>
    <t>NROL-22</t>
  </si>
  <si>
    <t>STS-121</t>
  </si>
  <si>
    <t>Site 370/13, Yasny Cosmodrome, Russia</t>
  </si>
  <si>
    <t>Genesis 1</t>
  </si>
  <si>
    <t>KompSat-2</t>
  </si>
  <si>
    <t>STS-115</t>
  </si>
  <si>
    <t>IGS-Optical 2</t>
  </si>
  <si>
    <t>DMSP F17</t>
  </si>
  <si>
    <t>STS-116</t>
  </si>
  <si>
    <t>Cartosat-2 &amp; SRE-1 &amp; Rideshares</t>
  </si>
  <si>
    <t>EgyptSat 1 &amp; Others</t>
  </si>
  <si>
    <t>PSLV-CA</t>
  </si>
  <si>
    <t>AGILE &amp; AAM</t>
  </si>
  <si>
    <t>TerraSAR-X</t>
  </si>
  <si>
    <t>Genesis 2</t>
  </si>
  <si>
    <t>TecSAR</t>
  </si>
  <si>
    <t>Kizuna</t>
  </si>
  <si>
    <t>Cartosat-2A &amp; Rideshares</t>
  </si>
  <si>
    <t>Cosmos 2437 to 2439, Youbilielnyi</t>
  </si>
  <si>
    <t>RapidEye 1 to 5</t>
  </si>
  <si>
    <t>THEOS 1</t>
  </si>
  <si>
    <t>PSLV-XL</t>
  </si>
  <si>
    <t>Chandrayaan-1</t>
  </si>
  <si>
    <t>Ibuki, Maido 1 &amp; Others</t>
  </si>
  <si>
    <t>GOCE</t>
  </si>
  <si>
    <t>RISAT-2 &amp; ANUSAT</t>
  </si>
  <si>
    <t>Cosmos 2451 to 2453</t>
  </si>
  <si>
    <t>DubaiSat 1 &amp; Others</t>
  </si>
  <si>
    <t>LA-Y2, Tanegashima Space Center, Japan</t>
  </si>
  <si>
    <t>H-IIB</t>
  </si>
  <si>
    <t>HTV-1</t>
  </si>
  <si>
    <t>Oceansat-2 &amp; Rideshares</t>
  </si>
  <si>
    <t>Ares 1-X</t>
  </si>
  <si>
    <t>Ares 1-X Test Flight</t>
  </si>
  <si>
    <t>SMOS and Proba-2</t>
  </si>
  <si>
    <t>IGS-Optical 3</t>
  </si>
  <si>
    <t>CryoSat-2</t>
  </si>
  <si>
    <t>Akatsuki, IKAROS &amp; Others</t>
  </si>
  <si>
    <t>SERVIS-2</t>
  </si>
  <si>
    <t>Picard &amp; Others</t>
  </si>
  <si>
    <t>TanDEM-X</t>
  </si>
  <si>
    <t>Cartosat-2B &amp; Rideshares</t>
  </si>
  <si>
    <t>Cosmos 2467, 2468 and Goniets-M 12</t>
  </si>
  <si>
    <t>HTV-2</t>
  </si>
  <si>
    <t>ResourceSat-2 &amp; X-Sat &amp; YouthSat</t>
  </si>
  <si>
    <t>GSAT-12</t>
  </si>
  <si>
    <t>Sich 2 &amp; Others</t>
  </si>
  <si>
    <t>Michibiki 1</t>
  </si>
  <si>
    <t>IGS-Optical 4</t>
  </si>
  <si>
    <t>Megha-Tropiques &amp; Rideshares</t>
  </si>
  <si>
    <t>IGS-Radar 3</t>
  </si>
  <si>
    <t>ESA</t>
  </si>
  <si>
    <t>Lares, AlmaSat-1 &amp; 7 cubesats</t>
  </si>
  <si>
    <t>RISAT-1</t>
  </si>
  <si>
    <t>PSLV- C19 RISAT-1</t>
  </si>
  <si>
    <t>Shizuku, KOMPSAT 3 &amp; Others</t>
  </si>
  <si>
    <t>HTV-3</t>
  </si>
  <si>
    <t>Cosmos 2481 &amp; Goniets-M 13 and 15</t>
  </si>
  <si>
    <t>SPOT-6 &amp; mRESINS &amp; PROITERES</t>
  </si>
  <si>
    <t>IGS-Optical 5V &amp; IGS-Radar 4</t>
  </si>
  <si>
    <t>SARAL &amp; Rideshares</t>
  </si>
  <si>
    <t>IRNSS-1A</t>
  </si>
  <si>
    <t>HTV-4</t>
  </si>
  <si>
    <t>KompSat-5</t>
  </si>
  <si>
    <t>Goniets-M 14, 16 and 17</t>
  </si>
  <si>
    <t>Mars Orbiter Mission</t>
  </si>
  <si>
    <t>DubaiSat 2 &amp; Others</t>
  </si>
  <si>
    <t>SWARM</t>
  </si>
  <si>
    <t>Cosmos 2488 to 2491</t>
  </si>
  <si>
    <t>GSLV Mk II</t>
  </si>
  <si>
    <t>GSAT-14</t>
  </si>
  <si>
    <t>GPM-Core &amp; Others</t>
  </si>
  <si>
    <t>IRNSS-1B</t>
  </si>
  <si>
    <t>Cosmos 2496 to 2499</t>
  </si>
  <si>
    <t>Daichi 2, SPROUT &amp; Others</t>
  </si>
  <si>
    <t>Deimos 2</t>
  </si>
  <si>
    <t>SPOT-7 &amp; Rideshares</t>
  </si>
  <si>
    <t>Goniets-M 18 to 20</t>
  </si>
  <si>
    <t>Himawari 8</t>
  </si>
  <si>
    <t>IRNSS-1C</t>
  </si>
  <si>
    <t>Sasuke &amp; Others</t>
  </si>
  <si>
    <t>Hayabusa 2 &amp; Others</t>
  </si>
  <si>
    <t>GSLV Mk III</t>
  </si>
  <si>
    <t>Demo Flight (CARE)</t>
  </si>
  <si>
    <t>Khrunichev</t>
  </si>
  <si>
    <t>Site 35/1, Plesetsk Cosmodrome, Russia</t>
  </si>
  <si>
    <t>Angara A5/Briz-M</t>
  </si>
  <si>
    <t>IGS-Radar 5</t>
  </si>
  <si>
    <t>KompSat-3A</t>
  </si>
  <si>
    <t>IGS-Optical 5</t>
  </si>
  <si>
    <t>IRNSS-1D</t>
  </si>
  <si>
    <t>Cosmos 2504 &amp; Goniets-M 21 to 23</t>
  </si>
  <si>
    <t>UK-DMC3A/B/C &amp; Rideshares</t>
  </si>
  <si>
    <t>HTV-5</t>
  </si>
  <si>
    <t>GSAT-6</t>
  </si>
  <si>
    <t>Cosmos 2507 to 2509</t>
  </si>
  <si>
    <t>Astrosat &amp; Rideshares</t>
  </si>
  <si>
    <t>TeLEOS-1 &amp; Rideshares</t>
  </si>
  <si>
    <t>IRNSS-1E</t>
  </si>
  <si>
    <t>Site 200/39, Baikonur Cosmodrome, Kazakhstan</t>
  </si>
  <si>
    <t>Proton-M/Briz-M</t>
  </si>
  <si>
    <t>Eutelsat 9B</t>
  </si>
  <si>
    <t>GLONASS-M No.50S</t>
  </si>
  <si>
    <t>Sentinel-3A</t>
  </si>
  <si>
    <t>Astro H, Horyu 4 &amp; Kinshachi 2 and 3</t>
  </si>
  <si>
    <t>IRNSS-1F</t>
  </si>
  <si>
    <t>Roscosmos</t>
  </si>
  <si>
    <t>Soyuz 2.1b</t>
  </si>
  <si>
    <t>Resurs-P No.3</t>
  </si>
  <si>
    <t>ExoMars Trace Gas Orbiter &amp; Schiaparelli EDM</t>
  </si>
  <si>
    <t>Bars-M 2L</t>
  </si>
  <si>
    <t>Progress MS-02</t>
  </si>
  <si>
    <t>IRNSS-1G</t>
  </si>
  <si>
    <t>GLONASS-M No.51S</t>
  </si>
  <si>
    <t>Cosmos 2517</t>
  </si>
  <si>
    <t>Site 81/24, Baikonur Cosmodrome, Kazakhstan</t>
  </si>
  <si>
    <t>Intelsat 31 / DLA-2</t>
  </si>
  <si>
    <t>Cartosat-2C &amp; Rideshares</t>
  </si>
  <si>
    <t>INSAT-3DR</t>
  </si>
  <si>
    <t>ScatSat-1 &amp; Rideshares</t>
  </si>
  <si>
    <t>Himawari 9</t>
  </si>
  <si>
    <t>Resourcesat-2A</t>
  </si>
  <si>
    <t>HTV-6</t>
  </si>
  <si>
    <t>ExPace</t>
  </si>
  <si>
    <t>Kuaizhou 1A</t>
  </si>
  <si>
    <t>Jilin-1 03, Caton-1 &amp; Xingyun Shiyan 1</t>
  </si>
  <si>
    <t>Cartosat-2D &amp; Rideshares</t>
  </si>
  <si>
    <t>GSAT-9</t>
  </si>
  <si>
    <t>Soyuz 2.1b/Fregat-M</t>
  </si>
  <si>
    <t>EKS-2</t>
  </si>
  <si>
    <t>QZS-2</t>
  </si>
  <si>
    <t>GSAT-19</t>
  </si>
  <si>
    <t>Echostar 21</t>
  </si>
  <si>
    <t>Progress MS-06 (67P)</t>
  </si>
  <si>
    <t>Cartosat-2E &amp; Rideshares</t>
  </si>
  <si>
    <t>Blagovest-11L</t>
  </si>
  <si>
    <t>GLONASS-M No.52S</t>
  </si>
  <si>
    <t>Amazonas 5</t>
  </si>
  <si>
    <t>AsiaSat 9</t>
  </si>
  <si>
    <t>QZS-4</t>
  </si>
  <si>
    <t>Sentinel-5P</t>
  </si>
  <si>
    <t>Progress MS-07 (68P)</t>
  </si>
  <si>
    <t>Cosmos 2524</t>
  </si>
  <si>
    <t>GCOM-C &amp; SLATS</t>
  </si>
  <si>
    <t>Cartosat-2F &amp; Rideshares</t>
  </si>
  <si>
    <t>JAXA</t>
  </si>
  <si>
    <t>Mu Pad, Uchinoura Space Center, Japan</t>
  </si>
  <si>
    <t>Epsilon PBS</t>
  </si>
  <si>
    <t>ASNARO 2</t>
  </si>
  <si>
    <t>Rocket Lab</t>
  </si>
  <si>
    <t>Rocket Lab LC-1A, M?hia Peninsula, New Zealand</t>
  </si>
  <si>
    <t>Electron/Curie</t>
  </si>
  <si>
    <t>Still Testing</t>
  </si>
  <si>
    <t>Site 1S, Vostochny Cosmodrome, Russia</t>
  </si>
  <si>
    <t>Soyuz 2.1a/Fregat-M</t>
  </si>
  <si>
    <t>Kanopus-V No. 3-4 &amp; Rideshares</t>
  </si>
  <si>
    <t>Progress MS-08 (69P)</t>
  </si>
  <si>
    <t>IGS-Optical 6</t>
  </si>
  <si>
    <t>GSAT-6A</t>
  </si>
  <si>
    <t>IRNSS-1I</t>
  </si>
  <si>
    <t>Blagovest-12L</t>
  </si>
  <si>
    <t>Sentinel-3B</t>
  </si>
  <si>
    <t>IGS Radar-6</t>
  </si>
  <si>
    <t>GLONASS-M No.53S</t>
  </si>
  <si>
    <t>Progress MS-09 (70P)</t>
  </si>
  <si>
    <t>SSTL-1 &amp; NovaSAR-S</t>
  </si>
  <si>
    <t>HTV-7</t>
  </si>
  <si>
    <t>CentiSpace-1 S1</t>
  </si>
  <si>
    <t>Lotus-S No.4</t>
  </si>
  <si>
    <t>Ibuki 2, KhalifaSat &amp; Others</t>
  </si>
  <si>
    <t>GLONASS-M No.54S</t>
  </si>
  <si>
    <t>It's Business Time</t>
  </si>
  <si>
    <t>GSAT 29</t>
  </si>
  <si>
    <t>HySIS</t>
  </si>
  <si>
    <t>Cosmos 2530 to 2532</t>
  </si>
  <si>
    <t>This one's for Pickering</t>
  </si>
  <si>
    <t>GSAT-7A</t>
  </si>
  <si>
    <t>Blagovest No.13L</t>
  </si>
  <si>
    <t>Soyuz 2.1a/Fregat</t>
  </si>
  <si>
    <t>Kanopus-V No. 5-6 &amp; Rideshares</t>
  </si>
  <si>
    <t>Innovative Satellite Technology Demonstration-1</t>
  </si>
  <si>
    <t>EgyptSat-A</t>
  </si>
  <si>
    <t>Two Thumbs Up</t>
  </si>
  <si>
    <t>PSLV-QL</t>
  </si>
  <si>
    <t>EMISAT &amp; Rideshares</t>
  </si>
  <si>
    <t>Progress MS-11 (72P)</t>
  </si>
  <si>
    <t>That's a Funny Looking Cactus</t>
  </si>
  <si>
    <t>RISAT-2B</t>
  </si>
  <si>
    <t>Cosmos 2534</t>
  </si>
  <si>
    <t>Yamal-601</t>
  </si>
  <si>
    <t>Make it Rain</t>
  </si>
  <si>
    <t>Meteor-M No.2-2, Landmapper-BC 5 &amp; 6, and Others</t>
  </si>
  <si>
    <t>Proton-M/DM-3</t>
  </si>
  <si>
    <t>Spektr-RG</t>
  </si>
  <si>
    <t>Chandrayaan-2 lunar mission</t>
  </si>
  <si>
    <t>Meridian-M nâ€ Â­18L</t>
  </si>
  <si>
    <t>Progress MS-12</t>
  </si>
  <si>
    <t>Cosmos 2539</t>
  </si>
  <si>
    <t>Look Ma, No Hands!</t>
  </si>
  <si>
    <t>Soyuz MS-14 (60S)</t>
  </si>
  <si>
    <t>Cosmos 2540</t>
  </si>
  <si>
    <t>KX-09 &amp; Others</t>
  </si>
  <si>
    <t>HTV-8</t>
  </si>
  <si>
    <t>Cosmos 2541</t>
  </si>
  <si>
    <t>Eutelsat 5 West B &amp; MEV-1</t>
  </si>
  <si>
    <t>As The Crow Flies</t>
  </si>
  <si>
    <t>Jilin 1-02A</t>
  </si>
  <si>
    <t>KL-Alpha A, KL-Alpha B</t>
  </si>
  <si>
    <t>Cartosat-3 &amp; Rideshares</t>
  </si>
  <si>
    <t>Running Out Of Fingers</t>
  </si>
  <si>
    <t>Progress MS-13 (74P)</t>
  </si>
  <si>
    <t>Jilin-1 Gaofen-02B</t>
  </si>
  <si>
    <t>HEAD-2A/B / SpaceTY 16/17 / Tianqi 4A/B</t>
  </si>
  <si>
    <t>Site 43/3, Plesetsk Cosmodrome, Russia</t>
  </si>
  <si>
    <t>Cosmos 2544</t>
  </si>
  <si>
    <t>RISAT 2BR1</t>
  </si>
  <si>
    <t>Elektro-L nâ€ Â­3</t>
  </si>
  <si>
    <t>Gonets-M ???24, 25, 26 [block-15] &amp; Blits-M1</t>
  </si>
  <si>
    <t>Yinhe-1</t>
  </si>
  <si>
    <t>Birds of a Feather / NROL-151</t>
  </si>
  <si>
    <t>IGS-Optical 7</t>
  </si>
  <si>
    <t>Meridian-M nâ€ Â­19L</t>
  </si>
  <si>
    <t>Cosmos 2545</t>
  </si>
  <si>
    <t>Soyuz MS-16</t>
  </si>
  <si>
    <t>Progress MS-14</t>
  </si>
  <si>
    <t>Xingyun-2 01 (Wuhan) &amp; 02</t>
  </si>
  <si>
    <t>HTV-9</t>
  </si>
  <si>
    <t>Cosmos 2546</t>
  </si>
  <si>
    <t>Don't stop me now!</t>
  </si>
  <si>
    <t>Hope Mars Mission</t>
  </si>
  <si>
    <t>Progress MS-15</t>
  </si>
  <si>
    <t>Ekspress-80 &amp; Ekspress-103</t>
  </si>
  <si>
    <t>Goniets-M nÂ°27L to 29L &amp; Others</t>
  </si>
  <si>
    <t>Soyuz MS-17</t>
  </si>
  <si>
    <t>Cosmos 2547</t>
  </si>
  <si>
    <t>Rocket Lab LC-1A, MÄhia Peninsula, New Zealand</t>
  </si>
  <si>
    <t>In Focus</t>
  </si>
  <si>
    <t>Galactic Energy</t>
  </si>
  <si>
    <t>Ceres-1</t>
  </si>
  <si>
    <t>I Believe I Can Fly</t>
  </si>
  <si>
    <t>Return To Sender</t>
  </si>
  <si>
    <t>JDRS-1</t>
  </si>
  <si>
    <t>Goniets-M nÂ°30L to 32L &amp; Cosmos 2548</t>
  </si>
  <si>
    <t>MGM nÂ°2</t>
  </si>
  <si>
    <t>The Owlâ€™s Night Begins</t>
  </si>
  <si>
    <t>CMS-01</t>
  </si>
  <si>
    <t>Starsem</t>
  </si>
  <si>
    <t>OneWeb #4</t>
  </si>
  <si>
    <t>Virgin Orbit</t>
  </si>
  <si>
    <t>Cosmic Girl, Mojave Air and Space Port, California, USA</t>
  </si>
  <si>
    <t>LauncherOne</t>
  </si>
  <si>
    <t>ELaNa XX</t>
  </si>
  <si>
    <t>Another One Leaves The Crust</t>
  </si>
  <si>
    <t>Cosmos 2549</t>
  </si>
  <si>
    <t>Progress MS-16</t>
  </si>
  <si>
    <t>Arktika-M nÂ°1</t>
  </si>
  <si>
    <t>GK LS</t>
  </si>
  <si>
    <t>CAS500-1 &amp; Others</t>
  </si>
  <si>
    <t>OneWeb #5</t>
  </si>
  <si>
    <t>Soyuz MS-18</t>
  </si>
  <si>
    <t>OneWeb #6</t>
  </si>
  <si>
    <t>OneWeb #7</t>
  </si>
  <si>
    <t>Cosmos 2550</t>
  </si>
  <si>
    <t>Progress MS-17</t>
  </si>
  <si>
    <t>Tubular Bells, Part One</t>
  </si>
  <si>
    <t>OneWeb #8</t>
  </si>
  <si>
    <t>Proton-M</t>
  </si>
  <si>
    <t>MLM-U Nauka</t>
  </si>
  <si>
    <t>Itâ€™s a Little Chile Up Here</t>
  </si>
  <si>
    <t>OneWeb #9</t>
  </si>
  <si>
    <t>OneWeb #10</t>
  </si>
  <si>
    <t>Jilin-1 High Resolution 02D</t>
  </si>
  <si>
    <t>Soyuz MS-19</t>
  </si>
  <si>
    <t>OneWeb #11</t>
  </si>
  <si>
    <t>QZS-1R</t>
  </si>
  <si>
    <t>Jilin-1 High Resolution 02F</t>
  </si>
  <si>
    <t>Progress MS-18</t>
  </si>
  <si>
    <t>RAISE-2 &amp; Others</t>
  </si>
  <si>
    <t>Love At First Insight</t>
  </si>
  <si>
    <t>Astra</t>
  </si>
  <si>
    <t>LP-3B, Pacific Spaceport Complex, Kodiak, Alaska, USA</t>
  </si>
  <si>
    <t>Rocket 3</t>
  </si>
  <si>
    <t>STP-27AD2</t>
  </si>
  <si>
    <t>Progress M-UM Prichal</t>
  </si>
  <si>
    <t>Shiyan 11</t>
  </si>
  <si>
    <t>Cosmos 2552</t>
  </si>
  <si>
    <t>Keep On Moving</t>
  </si>
  <si>
    <t>Soyuz MS-20 / Space Adventures</t>
  </si>
  <si>
    <t>A Data With Destiny</t>
  </si>
  <si>
    <t>OneWeb #12</t>
  </si>
  <si>
    <t>STP-27VPB/Above the Clouds</t>
  </si>
  <si>
    <t>Cosmos 2553</t>
  </si>
  <si>
    <t>EOS-04 &amp; Others</t>
  </si>
  <si>
    <t>Progress MS-19</t>
  </si>
  <si>
    <t>Rocket Lab LC-1B, MÄhia Peninsula, New Zealand</t>
  </si>
  <si>
    <t>The Owlâ€™s Night Continues</t>
  </si>
  <si>
    <t>Spaceflight Astra-1</t>
  </si>
  <si>
    <t>Soyuz MS-21</t>
  </si>
  <si>
    <t>Meridian-M nÂ°20L</t>
  </si>
  <si>
    <t>Without Mission a Beat</t>
  </si>
  <si>
    <t>Cosmos 2554</t>
  </si>
  <si>
    <t>There and Back Again</t>
  </si>
  <si>
    <t>Cosmos 2556</t>
  </si>
  <si>
    <t>Progress MS-20</t>
  </si>
  <si>
    <t>CASIC</t>
  </si>
  <si>
    <t>Tianxing-1</t>
  </si>
  <si>
    <t>DS-EO, NeuSAR, SCOOB-I &amp; POEM</t>
  </si>
  <si>
    <t>STP-S28A</t>
  </si>
  <si>
    <t>Cosmos 2557</t>
  </si>
  <si>
    <t>Wise One Looks Ahead (NROL-162)</t>
  </si>
  <si>
    <t>LC-39A, Kennedy Space Center, Florida, USA</t>
  </si>
  <si>
    <t>Apollo 4</t>
  </si>
  <si>
    <t>Apollo 8</t>
  </si>
  <si>
    <t>Apollo 9</t>
  </si>
  <si>
    <t>Apollo 11</t>
  </si>
  <si>
    <t>Apollo 12</t>
  </si>
  <si>
    <t>Apollo 13</t>
  </si>
  <si>
    <t>Apollo 14</t>
  </si>
  <si>
    <t>Apollo 15</t>
  </si>
  <si>
    <t>Apollo 16</t>
  </si>
  <si>
    <t>Apollo 17</t>
  </si>
  <si>
    <t>Skylab 1</t>
  </si>
  <si>
    <t>CRS-10</t>
  </si>
  <si>
    <t>Echostar 23</t>
  </si>
  <si>
    <t>SES-10</t>
  </si>
  <si>
    <t>NROL-76</t>
  </si>
  <si>
    <t>Inmarsat-5 F4</t>
  </si>
  <si>
    <t>CRS-11</t>
  </si>
  <si>
    <t>BulgariaSat-1</t>
  </si>
  <si>
    <t>Intelsat 35e</t>
  </si>
  <si>
    <t>CRS-12</t>
  </si>
  <si>
    <t>OTV-5</t>
  </si>
  <si>
    <t>SES-11 / EchoStar 105</t>
  </si>
  <si>
    <t>Koreasat 5A</t>
  </si>
  <si>
    <t>Falcon Heavy</t>
  </si>
  <si>
    <t>Test Flight</t>
  </si>
  <si>
    <t>Bangabandhu-1</t>
  </si>
  <si>
    <t>Es'hail 2</t>
  </si>
  <si>
    <t>SpaceX Demo-1</t>
  </si>
  <si>
    <t>ArabSat 6A</t>
  </si>
  <si>
    <t>STP-2</t>
  </si>
  <si>
    <t>Crew Dragon Inflight Abort Test</t>
  </si>
  <si>
    <t>Starlink V1 L5</t>
  </si>
  <si>
    <t>Starlink V1 L6</t>
  </si>
  <si>
    <t>SpaceX Demo-2</t>
  </si>
  <si>
    <t>Starlink V1 L9 &amp; BlackSky</t>
  </si>
  <si>
    <t>Starlink V1 L11</t>
  </si>
  <si>
    <t>Starlink V1 L12</t>
  </si>
  <si>
    <t>Starlink V1 L13</t>
  </si>
  <si>
    <t>SpaceX Crew-1</t>
  </si>
  <si>
    <t>CRS SpX-21</t>
  </si>
  <si>
    <t>NROL-108</t>
  </si>
  <si>
    <t>Starlink V1 L16</t>
  </si>
  <si>
    <t>Starlink V1 L17</t>
  </si>
  <si>
    <t>Starlink V1 L21</t>
  </si>
  <si>
    <t>SpaceX Crew-2</t>
  </si>
  <si>
    <t>Starlink V1 L25</t>
  </si>
  <si>
    <t>Starlink V1 L26 &amp; Rideshares</t>
  </si>
  <si>
    <t>CRS SpX-22</t>
  </si>
  <si>
    <t>CRS SpX-23</t>
  </si>
  <si>
    <t>Inspiration4</t>
  </si>
  <si>
    <t>SpaceX Crew-3</t>
  </si>
  <si>
    <t>IXPE</t>
  </si>
  <si>
    <t>CRS SpX-24</t>
  </si>
  <si>
    <t>Starlink Group 4-5</t>
  </si>
  <si>
    <t>Starlink Group 4-6</t>
  </si>
  <si>
    <t>Starlink Group 4-7</t>
  </si>
  <si>
    <t>Starlink Group 4-9</t>
  </si>
  <si>
    <t>Axiom Mission 1 (Ax-1)</t>
  </si>
  <si>
    <t>SpaceX Crew-4</t>
  </si>
  <si>
    <t>Starlink Group 4-17</t>
  </si>
  <si>
    <t>Starlink Group 4-18</t>
  </si>
  <si>
    <t>Starlink Group 4-19</t>
  </si>
  <si>
    <t>CRS SpX-25</t>
  </si>
  <si>
    <t>Starlink Group 4-25</t>
  </si>
  <si>
    <t>STS-1</t>
  </si>
  <si>
    <t>STS-2</t>
  </si>
  <si>
    <t>STS-3</t>
  </si>
  <si>
    <t>STS-4</t>
  </si>
  <si>
    <t>STS-5</t>
  </si>
  <si>
    <t>Space Shuttle Challenger</t>
  </si>
  <si>
    <t>STS-6</t>
  </si>
  <si>
    <t>STS-7</t>
  </si>
  <si>
    <t>STS-8</t>
  </si>
  <si>
    <t>STS-9</t>
  </si>
  <si>
    <t>STS-41-B</t>
  </si>
  <si>
    <t>STS-41-C</t>
  </si>
  <si>
    <t>STS-41-D</t>
  </si>
  <si>
    <t>STS-41-G</t>
  </si>
  <si>
    <t>STS-51-A</t>
  </si>
  <si>
    <t>STS-51-C</t>
  </si>
  <si>
    <t>STS-51-D</t>
  </si>
  <si>
    <t>STS-51-B</t>
  </si>
  <si>
    <t>STS-51-G</t>
  </si>
  <si>
    <t>STS-51-F</t>
  </si>
  <si>
    <t>STS-51-I</t>
  </si>
  <si>
    <t>STS-51-J</t>
  </si>
  <si>
    <t>STS-61-A</t>
  </si>
  <si>
    <t>STS-61-B</t>
  </si>
  <si>
    <t>STS-61-C</t>
  </si>
  <si>
    <t>STS-26R</t>
  </si>
  <si>
    <t>STS-32</t>
  </si>
  <si>
    <t>STS-36</t>
  </si>
  <si>
    <t>STS-38</t>
  </si>
  <si>
    <t>STS-39</t>
  </si>
  <si>
    <t>STS-43</t>
  </si>
  <si>
    <t>STS-48</t>
  </si>
  <si>
    <t>STS-44</t>
  </si>
  <si>
    <t>STS-42</t>
  </si>
  <si>
    <t>STS-45</t>
  </si>
  <si>
    <t>STS-50</t>
  </si>
  <si>
    <t>STS-53</t>
  </si>
  <si>
    <t>STS-55</t>
  </si>
  <si>
    <t>STS-60</t>
  </si>
  <si>
    <t>STS-59</t>
  </si>
  <si>
    <t>STS-65</t>
  </si>
  <si>
    <t>STS-68</t>
  </si>
  <si>
    <t>STS-67</t>
  </si>
  <si>
    <t>STS-71</t>
  </si>
  <si>
    <t>STS-69</t>
  </si>
  <si>
    <t>STS-74</t>
  </si>
  <si>
    <t>STS-79</t>
  </si>
  <si>
    <t>STS-82</t>
  </si>
  <si>
    <t>STS-83</t>
  </si>
  <si>
    <t>STS-84</t>
  </si>
  <si>
    <t>STS-94</t>
  </si>
  <si>
    <t>STS-85</t>
  </si>
  <si>
    <t>STS-86</t>
  </si>
  <si>
    <t>STS-89</t>
  </si>
  <si>
    <t>STS-91</t>
  </si>
  <si>
    <t>STS-88</t>
  </si>
  <si>
    <t>STS-103</t>
  </si>
  <si>
    <t>STS-99</t>
  </si>
  <si>
    <t>STS-101</t>
  </si>
  <si>
    <t>STS-92</t>
  </si>
  <si>
    <t>STS-98</t>
  </si>
  <si>
    <t>STS-100</t>
  </si>
  <si>
    <t>STS-105</t>
  </si>
  <si>
    <t>STS-109</t>
  </si>
  <si>
    <t>STS-111</t>
  </si>
  <si>
    <t>STS-113</t>
  </si>
  <si>
    <t>STS-117</t>
  </si>
  <si>
    <t>STS-118</t>
  </si>
  <si>
    <t>STS-120</t>
  </si>
  <si>
    <t>STS-122</t>
  </si>
  <si>
    <t>STS-123</t>
  </si>
  <si>
    <t>STS-124</t>
  </si>
  <si>
    <t>STS-126</t>
  </si>
  <si>
    <t>STS-119</t>
  </si>
  <si>
    <t>STS-125</t>
  </si>
  <si>
    <t>STS-127</t>
  </si>
  <si>
    <t>STS-128</t>
  </si>
  <si>
    <t>STS-129</t>
  </si>
  <si>
    <t>STS-130</t>
  </si>
  <si>
    <t>STS-131</t>
  </si>
  <si>
    <t>STS-132</t>
  </si>
  <si>
    <t>STS-133</t>
  </si>
  <si>
    <t>STS-134</t>
  </si>
  <si>
    <t>STS-135</t>
  </si>
  <si>
    <t>Transtage 1</t>
  </si>
  <si>
    <t>Failure</t>
  </si>
  <si>
    <t>OPS 4243</t>
  </si>
  <si>
    <t>OPS 4282</t>
  </si>
  <si>
    <t>Partial Failure</t>
  </si>
  <si>
    <t>Apollo 6</t>
  </si>
  <si>
    <t>STS-51-L</t>
  </si>
  <si>
    <t>Intelsat 603</t>
  </si>
  <si>
    <t>Pegasus/HAPS</t>
  </si>
  <si>
    <t>7 Microsats</t>
  </si>
  <si>
    <t>IRS-P1</t>
  </si>
  <si>
    <t>Landsat 6</t>
  </si>
  <si>
    <t>STEP-2</t>
  </si>
  <si>
    <t>STEP-1</t>
  </si>
  <si>
    <t>Chinasat-5</t>
  </si>
  <si>
    <t>STEP-3</t>
  </si>
  <si>
    <t>EER</t>
  </si>
  <si>
    <t>Conestoga-1620</t>
  </si>
  <si>
    <t>METEOR</t>
  </si>
  <si>
    <t>HETE &amp; SAC-B</t>
  </si>
  <si>
    <t>IRS-1D</t>
  </si>
  <si>
    <t>GSAT-1</t>
  </si>
  <si>
    <t>Orbview-4/QuikTOMS</t>
  </si>
  <si>
    <t>Hot Bird 7, Stentor, MFD-A, MFD-B</t>
  </si>
  <si>
    <t>STS-107</t>
  </si>
  <si>
    <t>DemoSat and 3CS-1 &amp; 2</t>
  </si>
  <si>
    <t>CryoSat-1</t>
  </si>
  <si>
    <t>FalconSat-2</t>
  </si>
  <si>
    <t>INSAT-4C</t>
  </si>
  <si>
    <t>BelKa 1 &amp; Others</t>
  </si>
  <si>
    <t>DemoSat</t>
  </si>
  <si>
    <t>NROL-30 &amp; NOSS-3</t>
  </si>
  <si>
    <t>INSAT-4CR</t>
  </si>
  <si>
    <t>Flight 3</t>
  </si>
  <si>
    <t>Orbiting Carbon Observatory</t>
  </si>
  <si>
    <t>GSAT-4</t>
  </si>
  <si>
    <t>GSAT-5P</t>
  </si>
  <si>
    <t>Cosmos 2470</t>
  </si>
  <si>
    <t>Glory, KySat-1, Hermes, and Explorer-1 [PRIME]</t>
  </si>
  <si>
    <t>CRS-1</t>
  </si>
  <si>
    <t>Cosmos 2482 to 2484</t>
  </si>
  <si>
    <t>Cosmos 2488, 2489 &amp; 2490</t>
  </si>
  <si>
    <t>Galileo FOC FM01-FM02</t>
  </si>
  <si>
    <t>Antares 130</t>
  </si>
  <si>
    <t>CRS Orb-3</t>
  </si>
  <si>
    <t>CRS-7</t>
  </si>
  <si>
    <t>Sandia</t>
  </si>
  <si>
    <t>LP-41, Kauai, Pacific Missile Range Facility</t>
  </si>
  <si>
    <t>Super Stripy</t>
  </si>
  <si>
    <t>HiakaSat, STACEM &amp; Others</t>
  </si>
  <si>
    <t>Gaofen-10</t>
  </si>
  <si>
    <t>AMOS-6</t>
  </si>
  <si>
    <t>Prelaunch Failure</t>
  </si>
  <si>
    <t>SuperView-1 1, 2 &amp; Bayi Kepu 1</t>
  </si>
  <si>
    <t>Electron</t>
  </si>
  <si>
    <t>It's a Test</t>
  </si>
  <si>
    <t>ChinaSat 9A</t>
  </si>
  <si>
    <t>Kanopus-V IK &amp; Rideshares</t>
  </si>
  <si>
    <t>IRNSS-1H</t>
  </si>
  <si>
    <t>Meteor-M No.2-1 &amp; Rideshares</t>
  </si>
  <si>
    <t>SES-14/GOLD &amp; Al Yah-3</t>
  </si>
  <si>
    <t>Yaogan Weixing-33</t>
  </si>
  <si>
    <t>Falcon Eye 1</t>
  </si>
  <si>
    <t>Nusantara Dua</t>
  </si>
  <si>
    <t>Pics Or It Didn't Happen</t>
  </si>
  <si>
    <t>Kuaizhou 11</t>
  </si>
  <si>
    <t>Jilin-1 02E, CentiSpace-1 S2</t>
  </si>
  <si>
    <t>Rocket 3.1</t>
  </si>
  <si>
    <t>Jilin-1 High Resolution 02C</t>
  </si>
  <si>
    <t>Taranis &amp; Seosat</t>
  </si>
  <si>
    <t>Rocket 3.2</t>
  </si>
  <si>
    <t>Running Out of Toes</t>
  </si>
  <si>
    <t>EOS-03</t>
  </si>
  <si>
    <t>STP-27AD1</t>
  </si>
  <si>
    <t>Ekspress-AMU3 &amp; AMU7</t>
  </si>
  <si>
    <t>GeeSAT-1A &amp; 1B</t>
  </si>
  <si>
    <t>Angara A5/Persey</t>
  </si>
  <si>
    <t>MGM nÂ°3</t>
  </si>
  <si>
    <t>SLC-46, Cape Canaveral SFS, Florida, USA</t>
  </si>
  <si>
    <t>VCLS Demo-2A</t>
  </si>
  <si>
    <t>TROPICS Flight 1</t>
  </si>
  <si>
    <t>Count of Mission</t>
  </si>
  <si>
    <t>Row Labels</t>
  </si>
  <si>
    <t>Grand Total</t>
  </si>
  <si>
    <t>(blank)</t>
  </si>
  <si>
    <t>Count of Rocket</t>
  </si>
  <si>
    <t>Details for Count of MissionStatus</t>
  </si>
  <si>
    <t>Total Missions</t>
  </si>
  <si>
    <t>Successful Missions</t>
  </si>
  <si>
    <t>Failed Missions</t>
  </si>
  <si>
    <t>Toatl Price</t>
  </si>
  <si>
    <t>Success Rate</t>
  </si>
  <si>
    <t>YEAR</t>
  </si>
  <si>
    <t>Count of Location</t>
  </si>
  <si>
    <t>Average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</si>
</sst>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
  </numFmts>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sz val="12"/>
      <color theme="1"/>
      <name val="Aptos Narrow"/>
      <family val="2"/>
      <scheme val="minor"/>
    </font>
    <font>
      <sz val="11"/>
      <name val="Aptos Narrow"/>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9" fontId="0" fillId="0" borderId="0" xfId="0" applyNumberFormat="1"/>
    <xf numFmtId="0" fontId="2" fillId="0" borderId="0" xfId="0" applyFont="1"/>
    <xf numFmtId="165" fontId="0" fillId="0" borderId="0" xfId="1" applyNumberFormat="1" applyFont="1"/>
    <xf numFmtId="0" fontId="0" fillId="2" borderId="0" xfId="0" applyFill="1"/>
    <xf numFmtId="0" fontId="3" fillId="2" borderId="0" xfId="0" applyFont="1" applyFill="1"/>
    <xf numFmtId="0" fontId="4" fillId="2" borderId="0" xfId="0" applyFont="1" applyFill="1"/>
    <xf numFmtId="0" fontId="0" fillId="0" borderId="0" xfId="0" applyNumberFormat="1"/>
  </cellXfs>
  <cellStyles count="2">
    <cellStyle name="Normal" xfId="0" builtinId="0"/>
    <cellStyle name="Percent" xfId="1" builtinId="5"/>
  </cellStyles>
  <dxfs count="11">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0" formatCode="General"/>
    </dxf>
    <dxf>
      <numFmt numFmtId="0" formatCode="General"/>
    </dxf>
    <dxf>
      <numFmt numFmtId="24" formatCode="h:mm:ss\ AM/PM"/>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powerPivotData" Target="model/item.data"/><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41"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1.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 Mission.xlsx]Sheet3!PivotTable2</c:name>
    <c:fmtId val="0"/>
  </c:pivotSource>
  <c:chart>
    <c:autoTitleDeleted val="1"/>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Sheet3!$A$4:$A$77</c:f>
              <c:strCache>
                <c:ptCount val="73"/>
                <c:pt idx="0">
                  <c:v>Cosmic Girl, Mojave Air and Space Port, California, USA</c:v>
                </c:pt>
                <c:pt idx="1">
                  <c:v>DeBo 3 Barge, Yellow Sea</c:v>
                </c:pt>
                <c:pt idx="2">
                  <c:v>ELA-3, Guiana Space Centre, French Guiana, France</c:v>
                </c:pt>
                <c:pt idx="3">
                  <c:v>ELS, Guiana Space Centre, French Guiana, France</c:v>
                </c:pt>
                <c:pt idx="4">
                  <c:v>ELV-1 (SLV), Guiana Space Centre, French Guiana, France</c:v>
                </c:pt>
                <c:pt idx="5">
                  <c:v>ELV-1, Guiana Space Centre, French Guiana, France</c:v>
                </c:pt>
                <c:pt idx="6">
                  <c:v>First Launch Pad, Satish Dhawan Space Centre, India</c:v>
                </c:pt>
                <c:pt idx="7">
                  <c:v>LA-Y1, Tanegashima Space Center, Japan</c:v>
                </c:pt>
                <c:pt idx="8">
                  <c:v>LA-Y2, Tanegashima Space Center, Japan</c:v>
                </c:pt>
                <c:pt idx="9">
                  <c:v>LC-16, Taiyuan Satellite Launch Center, China</c:v>
                </c:pt>
                <c:pt idx="10">
                  <c:v>LC-2, Xichang Satellite Launch Center, China</c:v>
                </c:pt>
                <c:pt idx="11">
                  <c:v>LC-201, Wenchang Satellite Launch Center, China</c:v>
                </c:pt>
                <c:pt idx="12">
                  <c:v>LC-3, Xichang Satellite Launch Center, China</c:v>
                </c:pt>
                <c:pt idx="13">
                  <c:v>LC-39A, Kennedy Space Center, Florida, USA</c:v>
                </c:pt>
                <c:pt idx="14">
                  <c:v>LC-39B, Kennedy Space Center, Florida, USA</c:v>
                </c:pt>
                <c:pt idx="15">
                  <c:v>LC-7, Taiyuan Satellite Launch Center, China</c:v>
                </c:pt>
                <c:pt idx="16">
                  <c:v>LC-9, Taiyuan Satellite Launch Center, China</c:v>
                </c:pt>
                <c:pt idx="17">
                  <c:v>LP-0A, Wallops Flight Facility, Virginia, USA</c:v>
                </c:pt>
                <c:pt idx="18">
                  <c:v>LP-0B, Wallops Flight Facility, Virginia, USA</c:v>
                </c:pt>
                <c:pt idx="19">
                  <c:v>LP-1, Pacific Spaceport Complex, Alaska, USA</c:v>
                </c:pt>
                <c:pt idx="20">
                  <c:v>LP-3B, Pacific Spaceport Complex, Kodiak, Alaska, USA</c:v>
                </c:pt>
                <c:pt idx="21">
                  <c:v>LP-41, Kauai, Pacific Missile Range Facility</c:v>
                </c:pt>
                <c:pt idx="22">
                  <c:v>Mu Pad, Uchinoura Space Center, Japan</c:v>
                </c:pt>
                <c:pt idx="23">
                  <c:v>NB-52B Carrier, Cape Canaveral AFS, Florida, USA</c:v>
                </c:pt>
                <c:pt idx="24">
                  <c:v>NB-52B Carrier, Edwards AFB, California, USA</c:v>
                </c:pt>
                <c:pt idx="25">
                  <c:v>Omelek Island, Ronald Reagan Ballistic Missile Defense Test Site, Marshall Islands, USA</c:v>
                </c:pt>
                <c:pt idx="26">
                  <c:v>Rocket Lab LC-1A, M?hia Peninsula, New Zealand</c:v>
                </c:pt>
                <c:pt idx="27">
                  <c:v>Rocket Lab LC-1A, MÄhia Peninsula, New Zealand</c:v>
                </c:pt>
                <c:pt idx="28">
                  <c:v>Rocket Lab LC-1B, MÄhia Peninsula, New Zealand</c:v>
                </c:pt>
                <c:pt idx="29">
                  <c:v>Second Launch Pad, Satish Dhawan Space Centre, India</c:v>
                </c:pt>
                <c:pt idx="30">
                  <c:v>Site 109/95, Baikonur Cosmodrome, Kazakhstan</c:v>
                </c:pt>
                <c:pt idx="31">
                  <c:v>Site 110/37, Baikonur Cosmodrome, Kazakhstan</c:v>
                </c:pt>
                <c:pt idx="32">
                  <c:v>Site 133/3, Plesetsk Cosmodrome, Russia</c:v>
                </c:pt>
                <c:pt idx="33">
                  <c:v>Site 138 (LA-2B), Jiuquan Satellite Launch Center, China</c:v>
                </c:pt>
                <c:pt idx="34">
                  <c:v>Site 1S, Vostochny Cosmodrome, Russia</c:v>
                </c:pt>
                <c:pt idx="35">
                  <c:v>Site 200/39, Baikonur Cosmodrome, Kazakhstan</c:v>
                </c:pt>
                <c:pt idx="36">
                  <c:v>Site 250, Baikonur Cosmodrome, Kazakhstan</c:v>
                </c:pt>
                <c:pt idx="37">
                  <c:v>Site 31/6, Baikonur Cosmodrome, Kazakhstan</c:v>
                </c:pt>
                <c:pt idx="38">
                  <c:v>Site 35/1, Plesetsk Cosmodrome, Russia</c:v>
                </c:pt>
                <c:pt idx="39">
                  <c:v>Site 370/13, Yasny Cosmodrome, Russia</c:v>
                </c:pt>
                <c:pt idx="40">
                  <c:v>Site 43/3, Plesetsk Cosmodrome, Russia</c:v>
                </c:pt>
                <c:pt idx="41">
                  <c:v>Site 43/4, Plesetsk Cosmodrome, Russia</c:v>
                </c:pt>
                <c:pt idx="42">
                  <c:v>Site 81/24, Baikonur Cosmodrome, Kazakhstan</c:v>
                </c:pt>
                <c:pt idx="43">
                  <c:v>Site 9401 (SLS-2), Jiuquan Satellite Launch Center, China</c:v>
                </c:pt>
                <c:pt idx="44">
                  <c:v>Site 95, Jiuquan Satellite Launch Center, China</c:v>
                </c:pt>
                <c:pt idx="45">
                  <c:v>SLC-20, Cape Canaveral AFS, Florida, USA</c:v>
                </c:pt>
                <c:pt idx="46">
                  <c:v>SLC-37B, Cape Canaveral AFS, Florida, USA</c:v>
                </c:pt>
                <c:pt idx="47">
                  <c:v>SLC-37B, Cape Canaveral SFS, Florida, USA</c:v>
                </c:pt>
                <c:pt idx="48">
                  <c:v>SLC-3E, Vandenberg AFB, California, USA</c:v>
                </c:pt>
                <c:pt idx="49">
                  <c:v>SLC-3E, Vandenberg SFB, California, USA</c:v>
                </c:pt>
                <c:pt idx="50">
                  <c:v>SLC-40, Cape Canaveral AFS, Florida, USA</c:v>
                </c:pt>
                <c:pt idx="51">
                  <c:v>SLC-40, Cape Canaveral SFS, Florida, USA</c:v>
                </c:pt>
                <c:pt idx="52">
                  <c:v>SLC-41, Cape Canaveral AFS, Florida, USA</c:v>
                </c:pt>
                <c:pt idx="53">
                  <c:v>SLC-41, Cape Canaveral SFS, Florida, USA</c:v>
                </c:pt>
                <c:pt idx="54">
                  <c:v>SLC-46, Cape Canaveral AFS, Florida, USA</c:v>
                </c:pt>
                <c:pt idx="55">
                  <c:v>SLC-46, Cape Canaveral SFS, Florida, USA</c:v>
                </c:pt>
                <c:pt idx="56">
                  <c:v>SLC-4E, Vandenberg AFB, California, USA</c:v>
                </c:pt>
                <c:pt idx="57">
                  <c:v>SLC-4E, Vandenberg SFB, California, USA</c:v>
                </c:pt>
                <c:pt idx="58">
                  <c:v>SLC-4W, Vandenberg AFB, California, USA</c:v>
                </c:pt>
                <c:pt idx="59">
                  <c:v>SLC-576E, Vandenberg AFB, California, USA</c:v>
                </c:pt>
                <c:pt idx="60">
                  <c:v>SLC-6, Vandenberg AFB, California, USA</c:v>
                </c:pt>
                <c:pt idx="61">
                  <c:v>SLC-6, Vandenberg SFB, California, USA</c:v>
                </c:pt>
                <c:pt idx="62">
                  <c:v>SLC-8, Vandenberg AFB, California, USA</c:v>
                </c:pt>
                <c:pt idx="63">
                  <c:v>Stargazer, Base Aerea de Gando, Gran Canaria</c:v>
                </c:pt>
                <c:pt idx="64">
                  <c:v>Stargazer, Cape Canaveral AFS, Florida, USA</c:v>
                </c:pt>
                <c:pt idx="65">
                  <c:v>Stargazer, Ronald Reagan Ballistic Missile Defense Test Site, Marshall Islands, USA</c:v>
                </c:pt>
                <c:pt idx="66">
                  <c:v>Stargazer, Vandenberg AFB, California, USA</c:v>
                </c:pt>
                <c:pt idx="67">
                  <c:v>Stargazer, Vandenberg SFB, California, USA</c:v>
                </c:pt>
                <c:pt idx="68">
                  <c:v>Stargazer, Wallops Flight Facility, Virginia, USA</c:v>
                </c:pt>
                <c:pt idx="69">
                  <c:v>Tai Rui Barge, Yellow Sea</c:v>
                </c:pt>
                <c:pt idx="70">
                  <c:v>Taiyuan Satellite Launch Center, China</c:v>
                </c:pt>
                <c:pt idx="71">
                  <c:v>Xichang Satellite Launch Center, China</c:v>
                </c:pt>
                <c:pt idx="72">
                  <c:v>(blank)</c:v>
                </c:pt>
              </c:strCache>
            </c:strRef>
          </c:cat>
          <c:val>
            <c:numRef>
              <c:f>Sheet3!$B$4:$B$77</c:f>
              <c:numCache>
                <c:formatCode>General</c:formatCode>
                <c:ptCount val="73"/>
                <c:pt idx="0">
                  <c:v>5</c:v>
                </c:pt>
                <c:pt idx="1">
                  <c:v>1</c:v>
                </c:pt>
                <c:pt idx="2">
                  <c:v>83</c:v>
                </c:pt>
                <c:pt idx="3">
                  <c:v>25</c:v>
                </c:pt>
                <c:pt idx="4">
                  <c:v>15</c:v>
                </c:pt>
                <c:pt idx="5">
                  <c:v>5</c:v>
                </c:pt>
                <c:pt idx="6">
                  <c:v>42</c:v>
                </c:pt>
                <c:pt idx="7">
                  <c:v>31</c:v>
                </c:pt>
                <c:pt idx="8">
                  <c:v>9</c:v>
                </c:pt>
                <c:pt idx="9">
                  <c:v>8</c:v>
                </c:pt>
                <c:pt idx="10">
                  <c:v>49</c:v>
                </c:pt>
                <c:pt idx="11">
                  <c:v>2</c:v>
                </c:pt>
                <c:pt idx="12">
                  <c:v>36</c:v>
                </c:pt>
                <c:pt idx="13">
                  <c:v>149</c:v>
                </c:pt>
                <c:pt idx="14">
                  <c:v>52</c:v>
                </c:pt>
                <c:pt idx="15">
                  <c:v>21</c:v>
                </c:pt>
                <c:pt idx="16">
                  <c:v>35</c:v>
                </c:pt>
                <c:pt idx="17">
                  <c:v>17</c:v>
                </c:pt>
                <c:pt idx="18">
                  <c:v>8</c:v>
                </c:pt>
                <c:pt idx="19">
                  <c:v>2</c:v>
                </c:pt>
                <c:pt idx="20">
                  <c:v>5</c:v>
                </c:pt>
                <c:pt idx="21">
                  <c:v>1</c:v>
                </c:pt>
                <c:pt idx="22">
                  <c:v>3</c:v>
                </c:pt>
                <c:pt idx="23">
                  <c:v>1</c:v>
                </c:pt>
                <c:pt idx="24">
                  <c:v>5</c:v>
                </c:pt>
                <c:pt idx="25">
                  <c:v>5</c:v>
                </c:pt>
                <c:pt idx="26">
                  <c:v>13</c:v>
                </c:pt>
                <c:pt idx="27">
                  <c:v>11</c:v>
                </c:pt>
                <c:pt idx="28">
                  <c:v>1</c:v>
                </c:pt>
                <c:pt idx="29">
                  <c:v>29</c:v>
                </c:pt>
                <c:pt idx="30">
                  <c:v>12</c:v>
                </c:pt>
                <c:pt idx="31">
                  <c:v>1</c:v>
                </c:pt>
                <c:pt idx="32">
                  <c:v>31</c:v>
                </c:pt>
                <c:pt idx="33">
                  <c:v>14</c:v>
                </c:pt>
                <c:pt idx="34">
                  <c:v>10</c:v>
                </c:pt>
                <c:pt idx="35">
                  <c:v>10</c:v>
                </c:pt>
                <c:pt idx="36">
                  <c:v>1</c:v>
                </c:pt>
                <c:pt idx="37">
                  <c:v>33</c:v>
                </c:pt>
                <c:pt idx="38">
                  <c:v>3</c:v>
                </c:pt>
                <c:pt idx="39">
                  <c:v>10</c:v>
                </c:pt>
                <c:pt idx="40">
                  <c:v>5</c:v>
                </c:pt>
                <c:pt idx="41">
                  <c:v>23</c:v>
                </c:pt>
                <c:pt idx="42">
                  <c:v>8</c:v>
                </c:pt>
                <c:pt idx="43">
                  <c:v>59</c:v>
                </c:pt>
                <c:pt idx="44">
                  <c:v>25</c:v>
                </c:pt>
                <c:pt idx="45">
                  <c:v>4</c:v>
                </c:pt>
                <c:pt idx="46">
                  <c:v>24</c:v>
                </c:pt>
                <c:pt idx="47">
                  <c:v>1</c:v>
                </c:pt>
                <c:pt idx="48">
                  <c:v>15</c:v>
                </c:pt>
                <c:pt idx="49">
                  <c:v>1</c:v>
                </c:pt>
                <c:pt idx="50">
                  <c:v>60</c:v>
                </c:pt>
                <c:pt idx="51">
                  <c:v>37</c:v>
                </c:pt>
                <c:pt idx="52">
                  <c:v>69</c:v>
                </c:pt>
                <c:pt idx="53">
                  <c:v>7</c:v>
                </c:pt>
                <c:pt idx="54">
                  <c:v>1</c:v>
                </c:pt>
                <c:pt idx="55">
                  <c:v>2</c:v>
                </c:pt>
                <c:pt idx="56">
                  <c:v>15</c:v>
                </c:pt>
                <c:pt idx="57">
                  <c:v>11</c:v>
                </c:pt>
                <c:pt idx="58">
                  <c:v>35</c:v>
                </c:pt>
                <c:pt idx="59">
                  <c:v>10</c:v>
                </c:pt>
                <c:pt idx="60">
                  <c:v>5</c:v>
                </c:pt>
                <c:pt idx="61">
                  <c:v>1</c:v>
                </c:pt>
                <c:pt idx="62">
                  <c:v>7</c:v>
                </c:pt>
                <c:pt idx="63">
                  <c:v>2</c:v>
                </c:pt>
                <c:pt idx="64">
                  <c:v>6</c:v>
                </c:pt>
                <c:pt idx="65">
                  <c:v>4</c:v>
                </c:pt>
                <c:pt idx="66">
                  <c:v>21</c:v>
                </c:pt>
                <c:pt idx="67">
                  <c:v>1</c:v>
                </c:pt>
                <c:pt idx="68">
                  <c:v>5</c:v>
                </c:pt>
                <c:pt idx="69">
                  <c:v>2</c:v>
                </c:pt>
                <c:pt idx="70">
                  <c:v>3</c:v>
                </c:pt>
                <c:pt idx="71">
                  <c:v>2</c:v>
                </c:pt>
              </c:numCache>
            </c:numRef>
          </c:val>
          <c:smooth val="0"/>
          <c:extLst>
            <c:ext xmlns:c16="http://schemas.microsoft.com/office/drawing/2014/chart" uri="{C3380CC4-5D6E-409C-BE32-E72D297353CC}">
              <c16:uniqueId val="{00000000-B6D2-4F40-9C61-D20131AF4C54}"/>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086364943"/>
        <c:axId val="1086365903"/>
      </c:lineChart>
      <c:catAx>
        <c:axId val="108636494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086365903"/>
        <c:crosses val="autoZero"/>
        <c:auto val="1"/>
        <c:lblAlgn val="ctr"/>
        <c:lblOffset val="100"/>
        <c:noMultiLvlLbl val="0"/>
      </c:catAx>
      <c:valAx>
        <c:axId val="1086365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8636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 Mission.xlsx]Sheet9!PivotTable9</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Total</a:t>
            </a:r>
            <a:r>
              <a:rPr lang="en-US" sz="1400" b="1" baseline="0"/>
              <a:t>  Missions  by  Mission  Status</a:t>
            </a:r>
            <a:endParaRPr lang="en-US"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accent6">
                <a:lumMod val="75000"/>
              </a:schemeClr>
            </a:solidFill>
          </a:ln>
          <a:effectLst/>
        </c:spPr>
      </c:pivotFmt>
      <c:pivotFmt>
        <c:idx val="2"/>
        <c:spPr>
          <a:solidFill>
            <a:schemeClr val="accent1"/>
          </a:solidFill>
          <a:ln w="19050">
            <a:solidFill>
              <a:schemeClr val="accent5"/>
            </a:solidFill>
          </a:ln>
          <a:effectLst/>
        </c:spPr>
      </c:pivotFmt>
      <c:pivotFmt>
        <c:idx val="3"/>
        <c:spPr>
          <a:solidFill>
            <a:schemeClr val="accent1"/>
          </a:solidFill>
          <a:ln w="19050">
            <a:solidFill>
              <a:schemeClr val="accent5"/>
            </a:solidFill>
          </a:ln>
          <a:effectLst/>
        </c:spPr>
      </c:pivotFmt>
      <c:pivotFmt>
        <c:idx val="4"/>
        <c:spPr>
          <a:solidFill>
            <a:schemeClr val="accent1"/>
          </a:solidFill>
          <a:ln w="19050">
            <a:solidFill>
              <a:schemeClr val="accent5"/>
            </a:solidFill>
          </a:ln>
          <a:effectLst/>
        </c:spPr>
      </c:pivotFmt>
      <c:pivotFmt>
        <c:idx val="5"/>
        <c:spPr>
          <a:solidFill>
            <a:schemeClr val="accent1"/>
          </a:solidFill>
          <a:ln w="19050">
            <a:solidFill>
              <a:schemeClr val="accent5"/>
            </a:solidFill>
          </a:ln>
          <a:effectLst/>
        </c:spPr>
      </c:pivotFmt>
      <c:pivotFmt>
        <c:idx val="6"/>
        <c:spPr>
          <a:solidFill>
            <a:schemeClr val="accent1"/>
          </a:solidFill>
          <a:ln w="19050">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accent5"/>
            </a:solidFill>
          </a:ln>
          <a:effectLst/>
        </c:spPr>
      </c:pivotFmt>
      <c:pivotFmt>
        <c:idx val="8"/>
        <c:spPr>
          <a:solidFill>
            <a:schemeClr val="accent1"/>
          </a:solidFill>
          <a:ln w="19050">
            <a:solidFill>
              <a:schemeClr val="accent5"/>
            </a:solidFill>
          </a:ln>
          <a:effectLst/>
        </c:spPr>
      </c:pivotFmt>
      <c:pivotFmt>
        <c:idx val="9"/>
        <c:spPr>
          <a:solidFill>
            <a:schemeClr val="accent1"/>
          </a:solidFill>
          <a:ln w="19050">
            <a:solidFill>
              <a:schemeClr val="accent5"/>
            </a:solidFill>
          </a:ln>
          <a:effectLst/>
        </c:spPr>
      </c:pivotFmt>
      <c:pivotFmt>
        <c:idx val="10"/>
        <c:spPr>
          <a:solidFill>
            <a:schemeClr val="accent6">
              <a:lumMod val="75000"/>
            </a:schemeClr>
          </a:solidFill>
          <a:ln w="19050">
            <a:solidFill>
              <a:schemeClr val="accent6">
                <a:lumMod val="75000"/>
              </a:schemeClr>
            </a:solidFill>
          </a:ln>
          <a:effectLst/>
        </c:spPr>
      </c:pivotFmt>
      <c:pivotFmt>
        <c:idx val="11"/>
        <c:spPr>
          <a:solidFill>
            <a:schemeClr val="accent1"/>
          </a:solidFill>
          <a:ln w="19050">
            <a:solidFill>
              <a:schemeClr val="accent5"/>
            </a:solidFill>
          </a:ln>
          <a:effectLst/>
        </c:spPr>
      </c:pivotFmt>
      <c:pivotFmt>
        <c:idx val="12"/>
        <c:spPr>
          <a:solidFill>
            <a:schemeClr val="accent1"/>
          </a:solidFill>
          <a:ln w="19050">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accent5"/>
            </a:solidFill>
          </a:ln>
          <a:effectLst/>
        </c:spPr>
      </c:pivotFmt>
      <c:pivotFmt>
        <c:idx val="14"/>
        <c:spPr>
          <a:solidFill>
            <a:schemeClr val="accent1"/>
          </a:solidFill>
          <a:ln w="19050">
            <a:solidFill>
              <a:schemeClr val="accent5"/>
            </a:solidFill>
          </a:ln>
          <a:effectLst/>
        </c:spPr>
      </c:pivotFmt>
      <c:pivotFmt>
        <c:idx val="15"/>
        <c:spPr>
          <a:solidFill>
            <a:schemeClr val="accent1"/>
          </a:solidFill>
          <a:ln w="19050">
            <a:solidFill>
              <a:schemeClr val="accent5"/>
            </a:solidFill>
          </a:ln>
          <a:effectLst/>
        </c:spPr>
      </c:pivotFmt>
      <c:pivotFmt>
        <c:idx val="16"/>
        <c:spPr>
          <a:solidFill>
            <a:schemeClr val="accent6">
              <a:lumMod val="75000"/>
            </a:schemeClr>
          </a:solidFill>
          <a:ln w="19050">
            <a:solidFill>
              <a:schemeClr val="accent6">
                <a:lumMod val="75000"/>
              </a:schemeClr>
            </a:solidFill>
          </a:ln>
          <a:effectLst/>
        </c:spPr>
      </c:pivotFmt>
      <c:pivotFmt>
        <c:idx val="17"/>
        <c:spPr>
          <a:solidFill>
            <a:schemeClr val="accent1"/>
          </a:solidFill>
          <a:ln w="19050">
            <a:solidFill>
              <a:schemeClr val="accent5"/>
            </a:solidFill>
          </a:ln>
          <a:effectLst/>
        </c:spPr>
      </c:pivotFmt>
    </c:pivotFmts>
    <c:plotArea>
      <c:layout/>
      <c:doughnutChart>
        <c:varyColors val="1"/>
        <c:ser>
          <c:idx val="0"/>
          <c:order val="0"/>
          <c:tx>
            <c:strRef>
              <c:f>Sheet9!$B$3</c:f>
              <c:strCache>
                <c:ptCount val="1"/>
                <c:pt idx="0">
                  <c:v>Total</c:v>
                </c:pt>
              </c:strCache>
            </c:strRef>
          </c:tx>
          <c:spPr>
            <a:ln>
              <a:solidFill>
                <a:schemeClr val="accent5"/>
              </a:solidFill>
            </a:ln>
          </c:spPr>
          <c:dPt>
            <c:idx val="0"/>
            <c:bubble3D val="0"/>
            <c:spPr>
              <a:solidFill>
                <a:schemeClr val="accent1"/>
              </a:solidFill>
              <a:ln w="19050">
                <a:solidFill>
                  <a:schemeClr val="accent5"/>
                </a:solidFill>
              </a:ln>
              <a:effectLst/>
            </c:spPr>
            <c:extLst>
              <c:ext xmlns:c16="http://schemas.microsoft.com/office/drawing/2014/chart" uri="{C3380CC4-5D6E-409C-BE32-E72D297353CC}">
                <c16:uniqueId val="{00000001-FCEC-43D9-8678-BE1135E104C9}"/>
              </c:ext>
            </c:extLst>
          </c:dPt>
          <c:dPt>
            <c:idx val="1"/>
            <c:bubble3D val="0"/>
            <c:spPr>
              <a:solidFill>
                <a:schemeClr val="accent2"/>
              </a:solidFill>
              <a:ln w="19050">
                <a:solidFill>
                  <a:schemeClr val="accent5"/>
                </a:solidFill>
              </a:ln>
              <a:effectLst/>
            </c:spPr>
            <c:extLst>
              <c:ext xmlns:c16="http://schemas.microsoft.com/office/drawing/2014/chart" uri="{C3380CC4-5D6E-409C-BE32-E72D297353CC}">
                <c16:uniqueId val="{00000003-FCEC-43D9-8678-BE1135E104C9}"/>
              </c:ext>
            </c:extLst>
          </c:dPt>
          <c:dPt>
            <c:idx val="2"/>
            <c:bubble3D val="0"/>
            <c:spPr>
              <a:solidFill>
                <a:schemeClr val="accent3"/>
              </a:solidFill>
              <a:ln w="19050">
                <a:solidFill>
                  <a:schemeClr val="accent5"/>
                </a:solidFill>
              </a:ln>
              <a:effectLst/>
            </c:spPr>
            <c:extLst>
              <c:ext xmlns:c16="http://schemas.microsoft.com/office/drawing/2014/chart" uri="{C3380CC4-5D6E-409C-BE32-E72D297353CC}">
                <c16:uniqueId val="{00000005-FCEC-43D9-8678-BE1135E104C9}"/>
              </c:ext>
            </c:extLst>
          </c:dPt>
          <c:dPt>
            <c:idx val="3"/>
            <c:bubble3D val="0"/>
            <c:spPr>
              <a:solidFill>
                <a:schemeClr val="accent4"/>
              </a:solidFill>
              <a:ln w="19050">
                <a:solidFill>
                  <a:schemeClr val="accent5"/>
                </a:solidFill>
              </a:ln>
              <a:effectLst/>
            </c:spPr>
            <c:extLst>
              <c:ext xmlns:c16="http://schemas.microsoft.com/office/drawing/2014/chart" uri="{C3380CC4-5D6E-409C-BE32-E72D297353CC}">
                <c16:uniqueId val="{00000007-FCEC-43D9-8678-BE1135E104C9}"/>
              </c:ext>
            </c:extLst>
          </c:dPt>
          <c:dPt>
            <c:idx val="4"/>
            <c:bubble3D val="0"/>
            <c:spPr>
              <a:solidFill>
                <a:schemeClr val="accent5"/>
              </a:solidFill>
              <a:ln w="19050">
                <a:solidFill>
                  <a:schemeClr val="accent5"/>
                </a:solidFill>
              </a:ln>
              <a:effectLst/>
            </c:spPr>
            <c:extLst>
              <c:ext xmlns:c16="http://schemas.microsoft.com/office/drawing/2014/chart" uri="{C3380CC4-5D6E-409C-BE32-E72D297353CC}">
                <c16:uniqueId val="{00000009-FCEC-43D9-8678-BE1135E104C9}"/>
              </c:ext>
            </c:extLst>
          </c:dPt>
          <c:cat>
            <c:strRef>
              <c:f>Sheet9!$A$4:$A$5</c:f>
              <c:strCache>
                <c:ptCount val="1"/>
                <c:pt idx="0">
                  <c:v>Failure</c:v>
                </c:pt>
              </c:strCache>
            </c:strRef>
          </c:cat>
          <c:val>
            <c:numRef>
              <c:f>Sheet9!$B$4:$B$5</c:f>
              <c:numCache>
                <c:formatCode>General</c:formatCode>
                <c:ptCount val="1"/>
                <c:pt idx="0">
                  <c:v>17</c:v>
                </c:pt>
              </c:numCache>
            </c:numRef>
          </c:val>
          <c:extLst>
            <c:ext xmlns:c16="http://schemas.microsoft.com/office/drawing/2014/chart" uri="{C3380CC4-5D6E-409C-BE32-E72D297353CC}">
              <c16:uniqueId val="{0000000A-FCEC-43D9-8678-BE1135E104C9}"/>
            </c:ext>
          </c:extLst>
        </c:ser>
        <c:dLbls>
          <c:showLegendKey val="0"/>
          <c:showVal val="0"/>
          <c:showCatName val="0"/>
          <c:showSerName val="0"/>
          <c:showPercent val="0"/>
          <c:showBubbleSize val="0"/>
          <c:showLeaderLines val="1"/>
        </c:dLbls>
        <c:firstSliceAng val="0"/>
        <c:holeSize val="6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 Mission.xlsx]Sheet3!PivotTable2</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accent1">
                        <a:shade val="15000"/>
                      </a:schemeClr>
                    </a:solidFill>
                  </a:ln>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hade val="15000"/>
                      </a:schemeClr>
                    </a:solidFill>
                  </a:ln>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hade val="15000"/>
                      </a:schemeClr>
                    </a:solidFill>
                  </a:ln>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cat>
            <c:strRef>
              <c:f>Sheet3!$A$4:$A$77</c:f>
              <c:strCache>
                <c:ptCount val="73"/>
                <c:pt idx="0">
                  <c:v>Cosmic Girl, Mojave Air and Space Port, California, USA</c:v>
                </c:pt>
                <c:pt idx="1">
                  <c:v>DeBo 3 Barge, Yellow Sea</c:v>
                </c:pt>
                <c:pt idx="2">
                  <c:v>ELA-3, Guiana Space Centre, French Guiana, France</c:v>
                </c:pt>
                <c:pt idx="3">
                  <c:v>ELS, Guiana Space Centre, French Guiana, France</c:v>
                </c:pt>
                <c:pt idx="4">
                  <c:v>ELV-1 (SLV), Guiana Space Centre, French Guiana, France</c:v>
                </c:pt>
                <c:pt idx="5">
                  <c:v>ELV-1, Guiana Space Centre, French Guiana, France</c:v>
                </c:pt>
                <c:pt idx="6">
                  <c:v>First Launch Pad, Satish Dhawan Space Centre, India</c:v>
                </c:pt>
                <c:pt idx="7">
                  <c:v>LA-Y1, Tanegashima Space Center, Japan</c:v>
                </c:pt>
                <c:pt idx="8">
                  <c:v>LA-Y2, Tanegashima Space Center, Japan</c:v>
                </c:pt>
                <c:pt idx="9">
                  <c:v>LC-16, Taiyuan Satellite Launch Center, China</c:v>
                </c:pt>
                <c:pt idx="10">
                  <c:v>LC-2, Xichang Satellite Launch Center, China</c:v>
                </c:pt>
                <c:pt idx="11">
                  <c:v>LC-201, Wenchang Satellite Launch Center, China</c:v>
                </c:pt>
                <c:pt idx="12">
                  <c:v>LC-3, Xichang Satellite Launch Center, China</c:v>
                </c:pt>
                <c:pt idx="13">
                  <c:v>LC-39A, Kennedy Space Center, Florida, USA</c:v>
                </c:pt>
                <c:pt idx="14">
                  <c:v>LC-39B, Kennedy Space Center, Florida, USA</c:v>
                </c:pt>
                <c:pt idx="15">
                  <c:v>LC-7, Taiyuan Satellite Launch Center, China</c:v>
                </c:pt>
                <c:pt idx="16">
                  <c:v>LC-9, Taiyuan Satellite Launch Center, China</c:v>
                </c:pt>
                <c:pt idx="17">
                  <c:v>LP-0A, Wallops Flight Facility, Virginia, USA</c:v>
                </c:pt>
                <c:pt idx="18">
                  <c:v>LP-0B, Wallops Flight Facility, Virginia, USA</c:v>
                </c:pt>
                <c:pt idx="19">
                  <c:v>LP-1, Pacific Spaceport Complex, Alaska, USA</c:v>
                </c:pt>
                <c:pt idx="20">
                  <c:v>LP-3B, Pacific Spaceport Complex, Kodiak, Alaska, USA</c:v>
                </c:pt>
                <c:pt idx="21">
                  <c:v>LP-41, Kauai, Pacific Missile Range Facility</c:v>
                </c:pt>
                <c:pt idx="22">
                  <c:v>Mu Pad, Uchinoura Space Center, Japan</c:v>
                </c:pt>
                <c:pt idx="23">
                  <c:v>NB-52B Carrier, Cape Canaveral AFS, Florida, USA</c:v>
                </c:pt>
                <c:pt idx="24">
                  <c:v>NB-52B Carrier, Edwards AFB, California, USA</c:v>
                </c:pt>
                <c:pt idx="25">
                  <c:v>Omelek Island, Ronald Reagan Ballistic Missile Defense Test Site, Marshall Islands, USA</c:v>
                </c:pt>
                <c:pt idx="26">
                  <c:v>Rocket Lab LC-1A, M?hia Peninsula, New Zealand</c:v>
                </c:pt>
                <c:pt idx="27">
                  <c:v>Rocket Lab LC-1A, MÄhia Peninsula, New Zealand</c:v>
                </c:pt>
                <c:pt idx="28">
                  <c:v>Rocket Lab LC-1B, MÄhia Peninsula, New Zealand</c:v>
                </c:pt>
                <c:pt idx="29">
                  <c:v>Second Launch Pad, Satish Dhawan Space Centre, India</c:v>
                </c:pt>
                <c:pt idx="30">
                  <c:v>Site 109/95, Baikonur Cosmodrome, Kazakhstan</c:v>
                </c:pt>
                <c:pt idx="31">
                  <c:v>Site 110/37, Baikonur Cosmodrome, Kazakhstan</c:v>
                </c:pt>
                <c:pt idx="32">
                  <c:v>Site 133/3, Plesetsk Cosmodrome, Russia</c:v>
                </c:pt>
                <c:pt idx="33">
                  <c:v>Site 138 (LA-2B), Jiuquan Satellite Launch Center, China</c:v>
                </c:pt>
                <c:pt idx="34">
                  <c:v>Site 1S, Vostochny Cosmodrome, Russia</c:v>
                </c:pt>
                <c:pt idx="35">
                  <c:v>Site 200/39, Baikonur Cosmodrome, Kazakhstan</c:v>
                </c:pt>
                <c:pt idx="36">
                  <c:v>Site 250, Baikonur Cosmodrome, Kazakhstan</c:v>
                </c:pt>
                <c:pt idx="37">
                  <c:v>Site 31/6, Baikonur Cosmodrome, Kazakhstan</c:v>
                </c:pt>
                <c:pt idx="38">
                  <c:v>Site 35/1, Plesetsk Cosmodrome, Russia</c:v>
                </c:pt>
                <c:pt idx="39">
                  <c:v>Site 370/13, Yasny Cosmodrome, Russia</c:v>
                </c:pt>
                <c:pt idx="40">
                  <c:v>Site 43/3, Plesetsk Cosmodrome, Russia</c:v>
                </c:pt>
                <c:pt idx="41">
                  <c:v>Site 43/4, Plesetsk Cosmodrome, Russia</c:v>
                </c:pt>
                <c:pt idx="42">
                  <c:v>Site 81/24, Baikonur Cosmodrome, Kazakhstan</c:v>
                </c:pt>
                <c:pt idx="43">
                  <c:v>Site 9401 (SLS-2), Jiuquan Satellite Launch Center, China</c:v>
                </c:pt>
                <c:pt idx="44">
                  <c:v>Site 95, Jiuquan Satellite Launch Center, China</c:v>
                </c:pt>
                <c:pt idx="45">
                  <c:v>SLC-20, Cape Canaveral AFS, Florida, USA</c:v>
                </c:pt>
                <c:pt idx="46">
                  <c:v>SLC-37B, Cape Canaveral AFS, Florida, USA</c:v>
                </c:pt>
                <c:pt idx="47">
                  <c:v>SLC-37B, Cape Canaveral SFS, Florida, USA</c:v>
                </c:pt>
                <c:pt idx="48">
                  <c:v>SLC-3E, Vandenberg AFB, California, USA</c:v>
                </c:pt>
                <c:pt idx="49">
                  <c:v>SLC-3E, Vandenberg SFB, California, USA</c:v>
                </c:pt>
                <c:pt idx="50">
                  <c:v>SLC-40, Cape Canaveral AFS, Florida, USA</c:v>
                </c:pt>
                <c:pt idx="51">
                  <c:v>SLC-40, Cape Canaveral SFS, Florida, USA</c:v>
                </c:pt>
                <c:pt idx="52">
                  <c:v>SLC-41, Cape Canaveral AFS, Florida, USA</c:v>
                </c:pt>
                <c:pt idx="53">
                  <c:v>SLC-41, Cape Canaveral SFS, Florida, USA</c:v>
                </c:pt>
                <c:pt idx="54">
                  <c:v>SLC-46, Cape Canaveral AFS, Florida, USA</c:v>
                </c:pt>
                <c:pt idx="55">
                  <c:v>SLC-46, Cape Canaveral SFS, Florida, USA</c:v>
                </c:pt>
                <c:pt idx="56">
                  <c:v>SLC-4E, Vandenberg AFB, California, USA</c:v>
                </c:pt>
                <c:pt idx="57">
                  <c:v>SLC-4E, Vandenberg SFB, California, USA</c:v>
                </c:pt>
                <c:pt idx="58">
                  <c:v>SLC-4W, Vandenberg AFB, California, USA</c:v>
                </c:pt>
                <c:pt idx="59">
                  <c:v>SLC-576E, Vandenberg AFB, California, USA</c:v>
                </c:pt>
                <c:pt idx="60">
                  <c:v>SLC-6, Vandenberg AFB, California, USA</c:v>
                </c:pt>
                <c:pt idx="61">
                  <c:v>SLC-6, Vandenberg SFB, California, USA</c:v>
                </c:pt>
                <c:pt idx="62">
                  <c:v>SLC-8, Vandenberg AFB, California, USA</c:v>
                </c:pt>
                <c:pt idx="63">
                  <c:v>Stargazer, Base Aerea de Gando, Gran Canaria</c:v>
                </c:pt>
                <c:pt idx="64">
                  <c:v>Stargazer, Cape Canaveral AFS, Florida, USA</c:v>
                </c:pt>
                <c:pt idx="65">
                  <c:v>Stargazer, Ronald Reagan Ballistic Missile Defense Test Site, Marshall Islands, USA</c:v>
                </c:pt>
                <c:pt idx="66">
                  <c:v>Stargazer, Vandenberg AFB, California, USA</c:v>
                </c:pt>
                <c:pt idx="67">
                  <c:v>Stargazer, Vandenberg SFB, California, USA</c:v>
                </c:pt>
                <c:pt idx="68">
                  <c:v>Stargazer, Wallops Flight Facility, Virginia, USA</c:v>
                </c:pt>
                <c:pt idx="69">
                  <c:v>Tai Rui Barge, Yellow Sea</c:v>
                </c:pt>
                <c:pt idx="70">
                  <c:v>Taiyuan Satellite Launch Center, China</c:v>
                </c:pt>
                <c:pt idx="71">
                  <c:v>Xichang Satellite Launch Center, China</c:v>
                </c:pt>
                <c:pt idx="72">
                  <c:v>(blank)</c:v>
                </c:pt>
              </c:strCache>
            </c:strRef>
          </c:cat>
          <c:val>
            <c:numRef>
              <c:f>Sheet3!$B$4:$B$77</c:f>
              <c:numCache>
                <c:formatCode>General</c:formatCode>
                <c:ptCount val="73"/>
                <c:pt idx="0">
                  <c:v>5</c:v>
                </c:pt>
                <c:pt idx="1">
                  <c:v>1</c:v>
                </c:pt>
                <c:pt idx="2">
                  <c:v>83</c:v>
                </c:pt>
                <c:pt idx="3">
                  <c:v>25</c:v>
                </c:pt>
                <c:pt idx="4">
                  <c:v>15</c:v>
                </c:pt>
                <c:pt idx="5">
                  <c:v>5</c:v>
                </c:pt>
                <c:pt idx="6">
                  <c:v>42</c:v>
                </c:pt>
                <c:pt idx="7">
                  <c:v>31</c:v>
                </c:pt>
                <c:pt idx="8">
                  <c:v>9</c:v>
                </c:pt>
                <c:pt idx="9">
                  <c:v>8</c:v>
                </c:pt>
                <c:pt idx="10">
                  <c:v>49</c:v>
                </c:pt>
                <c:pt idx="11">
                  <c:v>2</c:v>
                </c:pt>
                <c:pt idx="12">
                  <c:v>36</c:v>
                </c:pt>
                <c:pt idx="13">
                  <c:v>149</c:v>
                </c:pt>
                <c:pt idx="14">
                  <c:v>52</c:v>
                </c:pt>
                <c:pt idx="15">
                  <c:v>21</c:v>
                </c:pt>
                <c:pt idx="16">
                  <c:v>35</c:v>
                </c:pt>
                <c:pt idx="17">
                  <c:v>17</c:v>
                </c:pt>
                <c:pt idx="18">
                  <c:v>8</c:v>
                </c:pt>
                <c:pt idx="19">
                  <c:v>2</c:v>
                </c:pt>
                <c:pt idx="20">
                  <c:v>5</c:v>
                </c:pt>
                <c:pt idx="21">
                  <c:v>1</c:v>
                </c:pt>
                <c:pt idx="22">
                  <c:v>3</c:v>
                </c:pt>
                <c:pt idx="23">
                  <c:v>1</c:v>
                </c:pt>
                <c:pt idx="24">
                  <c:v>5</c:v>
                </c:pt>
                <c:pt idx="25">
                  <c:v>5</c:v>
                </c:pt>
                <c:pt idx="26">
                  <c:v>13</c:v>
                </c:pt>
                <c:pt idx="27">
                  <c:v>11</c:v>
                </c:pt>
                <c:pt idx="28">
                  <c:v>1</c:v>
                </c:pt>
                <c:pt idx="29">
                  <c:v>29</c:v>
                </c:pt>
                <c:pt idx="30">
                  <c:v>12</c:v>
                </c:pt>
                <c:pt idx="31">
                  <c:v>1</c:v>
                </c:pt>
                <c:pt idx="32">
                  <c:v>31</c:v>
                </c:pt>
                <c:pt idx="33">
                  <c:v>14</c:v>
                </c:pt>
                <c:pt idx="34">
                  <c:v>10</c:v>
                </c:pt>
                <c:pt idx="35">
                  <c:v>10</c:v>
                </c:pt>
                <c:pt idx="36">
                  <c:v>1</c:v>
                </c:pt>
                <c:pt idx="37">
                  <c:v>33</c:v>
                </c:pt>
                <c:pt idx="38">
                  <c:v>3</c:v>
                </c:pt>
                <c:pt idx="39">
                  <c:v>10</c:v>
                </c:pt>
                <c:pt idx="40">
                  <c:v>5</c:v>
                </c:pt>
                <c:pt idx="41">
                  <c:v>23</c:v>
                </c:pt>
                <c:pt idx="42">
                  <c:v>8</c:v>
                </c:pt>
                <c:pt idx="43">
                  <c:v>59</c:v>
                </c:pt>
                <c:pt idx="44">
                  <c:v>25</c:v>
                </c:pt>
                <c:pt idx="45">
                  <c:v>4</c:v>
                </c:pt>
                <c:pt idx="46">
                  <c:v>24</c:v>
                </c:pt>
                <c:pt idx="47">
                  <c:v>1</c:v>
                </c:pt>
                <c:pt idx="48">
                  <c:v>15</c:v>
                </c:pt>
                <c:pt idx="49">
                  <c:v>1</c:v>
                </c:pt>
                <c:pt idx="50">
                  <c:v>60</c:v>
                </c:pt>
                <c:pt idx="51">
                  <c:v>37</c:v>
                </c:pt>
                <c:pt idx="52">
                  <c:v>69</c:v>
                </c:pt>
                <c:pt idx="53">
                  <c:v>7</c:v>
                </c:pt>
                <c:pt idx="54">
                  <c:v>1</c:v>
                </c:pt>
                <c:pt idx="55">
                  <c:v>2</c:v>
                </c:pt>
                <c:pt idx="56">
                  <c:v>15</c:v>
                </c:pt>
                <c:pt idx="57">
                  <c:v>11</c:v>
                </c:pt>
                <c:pt idx="58">
                  <c:v>35</c:v>
                </c:pt>
                <c:pt idx="59">
                  <c:v>10</c:v>
                </c:pt>
                <c:pt idx="60">
                  <c:v>5</c:v>
                </c:pt>
                <c:pt idx="61">
                  <c:v>1</c:v>
                </c:pt>
                <c:pt idx="62">
                  <c:v>7</c:v>
                </c:pt>
                <c:pt idx="63">
                  <c:v>2</c:v>
                </c:pt>
                <c:pt idx="64">
                  <c:v>6</c:v>
                </c:pt>
                <c:pt idx="65">
                  <c:v>4</c:v>
                </c:pt>
                <c:pt idx="66">
                  <c:v>21</c:v>
                </c:pt>
                <c:pt idx="67">
                  <c:v>1</c:v>
                </c:pt>
                <c:pt idx="68">
                  <c:v>5</c:v>
                </c:pt>
                <c:pt idx="69">
                  <c:v>2</c:v>
                </c:pt>
                <c:pt idx="70">
                  <c:v>3</c:v>
                </c:pt>
                <c:pt idx="71">
                  <c:v>2</c:v>
                </c:pt>
              </c:numCache>
            </c:numRef>
          </c:val>
          <c:smooth val="0"/>
          <c:extLst>
            <c:ext xmlns:c16="http://schemas.microsoft.com/office/drawing/2014/chart" uri="{C3380CC4-5D6E-409C-BE32-E72D297353CC}">
              <c16:uniqueId val="{00000000-7449-4C79-B608-5BFEC0C79E4E}"/>
            </c:ext>
          </c:extLst>
        </c:ser>
        <c:dLbls>
          <c:showLegendKey val="0"/>
          <c:showVal val="0"/>
          <c:showCatName val="0"/>
          <c:showSerName val="0"/>
          <c:showPercent val="0"/>
          <c:showBubbleSize val="0"/>
        </c:dLbls>
        <c:smooth val="0"/>
        <c:axId val="1086364943"/>
        <c:axId val="1086365903"/>
      </c:lineChart>
      <c:catAx>
        <c:axId val="108636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solidFill>
                    <a:schemeClr val="accent1">
                      <a:shade val="15000"/>
                    </a:schemeClr>
                  </a:solidFill>
                </a:ln>
                <a:solidFill>
                  <a:schemeClr val="bg2"/>
                </a:solidFill>
                <a:latin typeface="+mn-lt"/>
                <a:ea typeface="+mn-ea"/>
                <a:cs typeface="+mn-cs"/>
              </a:defRPr>
            </a:pPr>
            <a:endParaRPr lang="en-US"/>
          </a:p>
        </c:txPr>
        <c:crossAx val="1086365903"/>
        <c:crosses val="autoZero"/>
        <c:auto val="1"/>
        <c:lblAlgn val="ctr"/>
        <c:lblOffset val="100"/>
        <c:noMultiLvlLbl val="0"/>
      </c:catAx>
      <c:valAx>
        <c:axId val="1086365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ln>
                  <a:solidFill>
                    <a:schemeClr val="accent1">
                      <a:shade val="15000"/>
                    </a:schemeClr>
                  </a:solidFill>
                </a:ln>
                <a:solidFill>
                  <a:schemeClr val="bg2"/>
                </a:solidFill>
                <a:latin typeface="+mn-lt"/>
                <a:ea typeface="+mn-ea"/>
                <a:cs typeface="+mn-cs"/>
              </a:defRPr>
            </a:pPr>
            <a:endParaRPr lang="en-US"/>
          </a:p>
        </c:txPr>
        <c:crossAx val="108636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ln>
                <a:solidFill>
                  <a:schemeClr val="accent1">
                    <a:shade val="15000"/>
                  </a:schemeClr>
                </a:solidFill>
              </a:ln>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ln>
            <a:solidFill>
              <a:schemeClr val="accent1">
                <a:shade val="15000"/>
              </a:schemeClr>
            </a:solidFill>
          </a:ln>
          <a:solidFill>
            <a:schemeClr val="tx2"/>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 Mission.xlsx]Sheet8!PivotTable8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Sheet8!$B$3</c:f>
              <c:strCache>
                <c:ptCount val="1"/>
                <c:pt idx="0">
                  <c:v>Count of Mission</c:v>
                </c:pt>
              </c:strCache>
            </c:strRef>
          </c:tx>
          <c:spPr>
            <a:solidFill>
              <a:schemeClr val="accent1"/>
            </a:solidFill>
            <a:ln>
              <a:noFill/>
            </a:ln>
            <a:effectLst/>
          </c:spPr>
          <c:invertIfNegative val="0"/>
          <c:cat>
            <c:strRef>
              <c:f>Sheet8!$A$4:$A$13</c:f>
              <c:strCache>
                <c:ptCount val="9"/>
                <c:pt idx="0">
                  <c:v>EER</c:v>
                </c:pt>
                <c:pt idx="1">
                  <c:v>Eurockot</c:v>
                </c:pt>
                <c:pt idx="2">
                  <c:v>ISRO</c:v>
                </c:pt>
                <c:pt idx="3">
                  <c:v>Kosmotras</c:v>
                </c:pt>
                <c:pt idx="4">
                  <c:v>Martin Marietta</c:v>
                </c:pt>
                <c:pt idx="5">
                  <c:v>NASA</c:v>
                </c:pt>
                <c:pt idx="6">
                  <c:v>Northrop</c:v>
                </c:pt>
                <c:pt idx="7">
                  <c:v>SpaceX</c:v>
                </c:pt>
                <c:pt idx="8">
                  <c:v>US Air Force</c:v>
                </c:pt>
              </c:strCache>
            </c:strRef>
          </c:cat>
          <c:val>
            <c:numRef>
              <c:f>Sheet8!$B$4:$B$13</c:f>
              <c:numCache>
                <c:formatCode>General</c:formatCode>
                <c:ptCount val="9"/>
                <c:pt idx="0">
                  <c:v>1</c:v>
                </c:pt>
                <c:pt idx="1">
                  <c:v>1</c:v>
                </c:pt>
                <c:pt idx="2">
                  <c:v>3</c:v>
                </c:pt>
                <c:pt idx="3">
                  <c:v>1</c:v>
                </c:pt>
                <c:pt idx="4">
                  <c:v>2</c:v>
                </c:pt>
                <c:pt idx="5">
                  <c:v>2</c:v>
                </c:pt>
                <c:pt idx="6">
                  <c:v>1</c:v>
                </c:pt>
                <c:pt idx="7">
                  <c:v>4</c:v>
                </c:pt>
                <c:pt idx="8">
                  <c:v>2</c:v>
                </c:pt>
              </c:numCache>
            </c:numRef>
          </c:val>
          <c:extLst>
            <c:ext xmlns:c16="http://schemas.microsoft.com/office/drawing/2014/chart" uri="{C3380CC4-5D6E-409C-BE32-E72D297353CC}">
              <c16:uniqueId val="{00000000-3C08-4177-A8F3-60CE1AAA17D6}"/>
            </c:ext>
          </c:extLst>
        </c:ser>
        <c:ser>
          <c:idx val="1"/>
          <c:order val="1"/>
          <c:tx>
            <c:strRef>
              <c:f>Sheet8!$C$3</c:f>
              <c:strCache>
                <c:ptCount val="1"/>
                <c:pt idx="0">
                  <c:v>Count of Rocket</c:v>
                </c:pt>
              </c:strCache>
            </c:strRef>
          </c:tx>
          <c:spPr>
            <a:solidFill>
              <a:schemeClr val="accent2"/>
            </a:solidFill>
            <a:ln>
              <a:noFill/>
            </a:ln>
            <a:effectLst/>
          </c:spPr>
          <c:invertIfNegative val="0"/>
          <c:cat>
            <c:strRef>
              <c:f>Sheet8!$A$4:$A$13</c:f>
              <c:strCache>
                <c:ptCount val="9"/>
                <c:pt idx="0">
                  <c:v>EER</c:v>
                </c:pt>
                <c:pt idx="1">
                  <c:v>Eurockot</c:v>
                </c:pt>
                <c:pt idx="2">
                  <c:v>ISRO</c:v>
                </c:pt>
                <c:pt idx="3">
                  <c:v>Kosmotras</c:v>
                </c:pt>
                <c:pt idx="4">
                  <c:v>Martin Marietta</c:v>
                </c:pt>
                <c:pt idx="5">
                  <c:v>NASA</c:v>
                </c:pt>
                <c:pt idx="6">
                  <c:v>Northrop</c:v>
                </c:pt>
                <c:pt idx="7">
                  <c:v>SpaceX</c:v>
                </c:pt>
                <c:pt idx="8">
                  <c:v>US Air Force</c:v>
                </c:pt>
              </c:strCache>
            </c:strRef>
          </c:cat>
          <c:val>
            <c:numRef>
              <c:f>Sheet8!$C$4:$C$13</c:f>
              <c:numCache>
                <c:formatCode>General</c:formatCode>
                <c:ptCount val="9"/>
                <c:pt idx="0">
                  <c:v>1</c:v>
                </c:pt>
                <c:pt idx="1">
                  <c:v>1</c:v>
                </c:pt>
                <c:pt idx="2">
                  <c:v>3</c:v>
                </c:pt>
                <c:pt idx="3">
                  <c:v>1</c:v>
                </c:pt>
                <c:pt idx="4">
                  <c:v>2</c:v>
                </c:pt>
                <c:pt idx="5">
                  <c:v>2</c:v>
                </c:pt>
                <c:pt idx="6">
                  <c:v>1</c:v>
                </c:pt>
                <c:pt idx="7">
                  <c:v>4</c:v>
                </c:pt>
                <c:pt idx="8">
                  <c:v>2</c:v>
                </c:pt>
              </c:numCache>
            </c:numRef>
          </c:val>
          <c:extLst>
            <c:ext xmlns:c16="http://schemas.microsoft.com/office/drawing/2014/chart" uri="{C3380CC4-5D6E-409C-BE32-E72D297353CC}">
              <c16:uniqueId val="{00000001-3C08-4177-A8F3-60CE1AAA17D6}"/>
            </c:ext>
          </c:extLst>
        </c:ser>
        <c:ser>
          <c:idx val="2"/>
          <c:order val="2"/>
          <c:tx>
            <c:strRef>
              <c:f>Sheet8!$D$3</c:f>
              <c:strCache>
                <c:ptCount val="1"/>
                <c:pt idx="0">
                  <c:v>Count of Location</c:v>
                </c:pt>
              </c:strCache>
            </c:strRef>
          </c:tx>
          <c:spPr>
            <a:solidFill>
              <a:schemeClr val="accent3"/>
            </a:solidFill>
            <a:ln>
              <a:noFill/>
            </a:ln>
            <a:effectLst/>
          </c:spPr>
          <c:invertIfNegative val="0"/>
          <c:cat>
            <c:strRef>
              <c:f>Sheet8!$A$4:$A$13</c:f>
              <c:strCache>
                <c:ptCount val="9"/>
                <c:pt idx="0">
                  <c:v>EER</c:v>
                </c:pt>
                <c:pt idx="1">
                  <c:v>Eurockot</c:v>
                </c:pt>
                <c:pt idx="2">
                  <c:v>ISRO</c:v>
                </c:pt>
                <c:pt idx="3">
                  <c:v>Kosmotras</c:v>
                </c:pt>
                <c:pt idx="4">
                  <c:v>Martin Marietta</c:v>
                </c:pt>
                <c:pt idx="5">
                  <c:v>NASA</c:v>
                </c:pt>
                <c:pt idx="6">
                  <c:v>Northrop</c:v>
                </c:pt>
                <c:pt idx="7">
                  <c:v>SpaceX</c:v>
                </c:pt>
                <c:pt idx="8">
                  <c:v>US Air Force</c:v>
                </c:pt>
              </c:strCache>
            </c:strRef>
          </c:cat>
          <c:val>
            <c:numRef>
              <c:f>Sheet8!$D$4:$D$13</c:f>
              <c:numCache>
                <c:formatCode>General</c:formatCode>
                <c:ptCount val="9"/>
                <c:pt idx="0">
                  <c:v>1</c:v>
                </c:pt>
                <c:pt idx="1">
                  <c:v>1</c:v>
                </c:pt>
                <c:pt idx="2">
                  <c:v>3</c:v>
                </c:pt>
                <c:pt idx="3">
                  <c:v>1</c:v>
                </c:pt>
                <c:pt idx="4">
                  <c:v>2</c:v>
                </c:pt>
                <c:pt idx="5">
                  <c:v>2</c:v>
                </c:pt>
                <c:pt idx="6">
                  <c:v>1</c:v>
                </c:pt>
                <c:pt idx="7">
                  <c:v>4</c:v>
                </c:pt>
                <c:pt idx="8">
                  <c:v>2</c:v>
                </c:pt>
              </c:numCache>
            </c:numRef>
          </c:val>
          <c:extLst>
            <c:ext xmlns:c16="http://schemas.microsoft.com/office/drawing/2014/chart" uri="{C3380CC4-5D6E-409C-BE32-E72D297353CC}">
              <c16:uniqueId val="{00000002-3C08-4177-A8F3-60CE1AAA17D6}"/>
            </c:ext>
          </c:extLst>
        </c:ser>
        <c:dLbls>
          <c:showLegendKey val="0"/>
          <c:showVal val="0"/>
          <c:showCatName val="0"/>
          <c:showSerName val="0"/>
          <c:showPercent val="0"/>
          <c:showBubbleSize val="0"/>
        </c:dLbls>
        <c:gapWidth val="182"/>
        <c:axId val="1203821231"/>
        <c:axId val="1203819791"/>
      </c:barChart>
      <c:catAx>
        <c:axId val="1203821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819791"/>
        <c:crosses val="autoZero"/>
        <c:auto val="1"/>
        <c:lblAlgn val="ctr"/>
        <c:lblOffset val="100"/>
        <c:noMultiLvlLbl val="0"/>
      </c:catAx>
      <c:valAx>
        <c:axId val="12038197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82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 Mission.xlsx]Sheet7!PivotTable7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580927384076997E-2"/>
          <c:y val="0.12397929425488481"/>
          <c:w val="0.65845516185476816"/>
          <c:h val="0.62531350247885686"/>
        </c:manualLayout>
      </c:layout>
      <c:barChart>
        <c:barDir val="col"/>
        <c:grouping val="clustered"/>
        <c:varyColors val="0"/>
        <c:ser>
          <c:idx val="0"/>
          <c:order val="0"/>
          <c:tx>
            <c:strRef>
              <c:f>Sheet7!$B$3</c:f>
              <c:strCache>
                <c:ptCount val="1"/>
                <c:pt idx="0">
                  <c:v>Count of Mission</c:v>
                </c:pt>
              </c:strCache>
            </c:strRef>
          </c:tx>
          <c:spPr>
            <a:solidFill>
              <a:schemeClr val="accent1"/>
            </a:solidFill>
            <a:ln>
              <a:noFill/>
            </a:ln>
            <a:effectLst/>
          </c:spPr>
          <c:invertIfNegative val="0"/>
          <c:cat>
            <c:strRef>
              <c:f>Sheet7!$A$4:$A$18</c:f>
              <c:strCache>
                <c:ptCount val="14"/>
                <c:pt idx="0">
                  <c:v>1964</c:v>
                </c:pt>
                <c:pt idx="1">
                  <c:v>1967</c:v>
                </c:pt>
                <c:pt idx="2">
                  <c:v>1986</c:v>
                </c:pt>
                <c:pt idx="3">
                  <c:v>1990</c:v>
                </c:pt>
                <c:pt idx="4">
                  <c:v>1993</c:v>
                </c:pt>
                <c:pt idx="5">
                  <c:v>1995</c:v>
                </c:pt>
                <c:pt idx="6">
                  <c:v>2003</c:v>
                </c:pt>
                <c:pt idx="7">
                  <c:v>2005</c:v>
                </c:pt>
                <c:pt idx="8">
                  <c:v>2006</c:v>
                </c:pt>
                <c:pt idx="9">
                  <c:v>2007</c:v>
                </c:pt>
                <c:pt idx="10">
                  <c:v>2008</c:v>
                </c:pt>
                <c:pt idx="11">
                  <c:v>2010</c:v>
                </c:pt>
                <c:pt idx="12">
                  <c:v>2014</c:v>
                </c:pt>
                <c:pt idx="13">
                  <c:v>2015</c:v>
                </c:pt>
              </c:strCache>
            </c:strRef>
          </c:cat>
          <c:val>
            <c:numRef>
              <c:f>Sheet7!$B$4:$B$18</c:f>
              <c:numCache>
                <c:formatCode>General</c:formatCode>
                <c:ptCount val="14"/>
                <c:pt idx="0">
                  <c:v>1</c:v>
                </c:pt>
                <c:pt idx="1">
                  <c:v>1</c:v>
                </c:pt>
                <c:pt idx="2">
                  <c:v>1</c:v>
                </c:pt>
                <c:pt idx="3">
                  <c:v>1</c:v>
                </c:pt>
                <c:pt idx="4">
                  <c:v>2</c:v>
                </c:pt>
                <c:pt idx="5">
                  <c:v>1</c:v>
                </c:pt>
                <c:pt idx="6">
                  <c:v>1</c:v>
                </c:pt>
                <c:pt idx="7">
                  <c:v>1</c:v>
                </c:pt>
                <c:pt idx="8">
                  <c:v>3</c:v>
                </c:pt>
                <c:pt idx="9">
                  <c:v>1</c:v>
                </c:pt>
                <c:pt idx="10">
                  <c:v>1</c:v>
                </c:pt>
                <c:pt idx="11">
                  <c:v>1</c:v>
                </c:pt>
                <c:pt idx="12">
                  <c:v>1</c:v>
                </c:pt>
                <c:pt idx="13">
                  <c:v>1</c:v>
                </c:pt>
              </c:numCache>
            </c:numRef>
          </c:val>
          <c:extLst>
            <c:ext xmlns:c16="http://schemas.microsoft.com/office/drawing/2014/chart" uri="{C3380CC4-5D6E-409C-BE32-E72D297353CC}">
              <c16:uniqueId val="{00000000-E02C-4F47-A2AD-334F5EA16D3F}"/>
            </c:ext>
          </c:extLst>
        </c:ser>
        <c:ser>
          <c:idx val="1"/>
          <c:order val="1"/>
          <c:tx>
            <c:strRef>
              <c:f>Sheet7!$C$3</c:f>
              <c:strCache>
                <c:ptCount val="1"/>
                <c:pt idx="0">
                  <c:v>Count of Rocket</c:v>
                </c:pt>
              </c:strCache>
            </c:strRef>
          </c:tx>
          <c:spPr>
            <a:solidFill>
              <a:schemeClr val="accent2"/>
            </a:solidFill>
            <a:ln>
              <a:noFill/>
            </a:ln>
            <a:effectLst/>
          </c:spPr>
          <c:invertIfNegative val="0"/>
          <c:cat>
            <c:strRef>
              <c:f>Sheet7!$A$4:$A$18</c:f>
              <c:strCache>
                <c:ptCount val="14"/>
                <c:pt idx="0">
                  <c:v>1964</c:v>
                </c:pt>
                <c:pt idx="1">
                  <c:v>1967</c:v>
                </c:pt>
                <c:pt idx="2">
                  <c:v>1986</c:v>
                </c:pt>
                <c:pt idx="3">
                  <c:v>1990</c:v>
                </c:pt>
                <c:pt idx="4">
                  <c:v>1993</c:v>
                </c:pt>
                <c:pt idx="5">
                  <c:v>1995</c:v>
                </c:pt>
                <c:pt idx="6">
                  <c:v>2003</c:v>
                </c:pt>
                <c:pt idx="7">
                  <c:v>2005</c:v>
                </c:pt>
                <c:pt idx="8">
                  <c:v>2006</c:v>
                </c:pt>
                <c:pt idx="9">
                  <c:v>2007</c:v>
                </c:pt>
                <c:pt idx="10">
                  <c:v>2008</c:v>
                </c:pt>
                <c:pt idx="11">
                  <c:v>2010</c:v>
                </c:pt>
                <c:pt idx="12">
                  <c:v>2014</c:v>
                </c:pt>
                <c:pt idx="13">
                  <c:v>2015</c:v>
                </c:pt>
              </c:strCache>
            </c:strRef>
          </c:cat>
          <c:val>
            <c:numRef>
              <c:f>Sheet7!$C$4:$C$18</c:f>
              <c:numCache>
                <c:formatCode>General</c:formatCode>
                <c:ptCount val="14"/>
                <c:pt idx="0">
                  <c:v>1</c:v>
                </c:pt>
                <c:pt idx="1">
                  <c:v>1</c:v>
                </c:pt>
                <c:pt idx="2">
                  <c:v>1</c:v>
                </c:pt>
                <c:pt idx="3">
                  <c:v>1</c:v>
                </c:pt>
                <c:pt idx="4">
                  <c:v>2</c:v>
                </c:pt>
                <c:pt idx="5">
                  <c:v>1</c:v>
                </c:pt>
                <c:pt idx="6">
                  <c:v>1</c:v>
                </c:pt>
                <c:pt idx="7">
                  <c:v>1</c:v>
                </c:pt>
                <c:pt idx="8">
                  <c:v>3</c:v>
                </c:pt>
                <c:pt idx="9">
                  <c:v>1</c:v>
                </c:pt>
                <c:pt idx="10">
                  <c:v>1</c:v>
                </c:pt>
                <c:pt idx="11">
                  <c:v>1</c:v>
                </c:pt>
                <c:pt idx="12">
                  <c:v>1</c:v>
                </c:pt>
                <c:pt idx="13">
                  <c:v>1</c:v>
                </c:pt>
              </c:numCache>
            </c:numRef>
          </c:val>
          <c:extLst>
            <c:ext xmlns:c16="http://schemas.microsoft.com/office/drawing/2014/chart" uri="{C3380CC4-5D6E-409C-BE32-E72D297353CC}">
              <c16:uniqueId val="{00000001-E02C-4F47-A2AD-334F5EA16D3F}"/>
            </c:ext>
          </c:extLst>
        </c:ser>
        <c:dLbls>
          <c:showLegendKey val="0"/>
          <c:showVal val="0"/>
          <c:showCatName val="0"/>
          <c:showSerName val="0"/>
          <c:showPercent val="0"/>
          <c:showBubbleSize val="0"/>
        </c:dLbls>
        <c:gapWidth val="219"/>
        <c:overlap val="-27"/>
        <c:axId val="1375283791"/>
        <c:axId val="1375284751"/>
      </c:barChart>
      <c:catAx>
        <c:axId val="1375283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284751"/>
        <c:crosses val="autoZero"/>
        <c:auto val="1"/>
        <c:lblAlgn val="ctr"/>
        <c:lblOffset val="100"/>
        <c:noMultiLvlLbl val="0"/>
      </c:catAx>
      <c:valAx>
        <c:axId val="1375284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28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 Mission.xlsx]Sheet9!PivotTable9</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Total</a:t>
            </a:r>
            <a:r>
              <a:rPr lang="en-US" sz="1400" b="1" baseline="0"/>
              <a:t>  Missions  by  Mission  Status</a:t>
            </a:r>
            <a:endParaRPr lang="en-US"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accent6">
                <a:lumMod val="75000"/>
              </a:schemeClr>
            </a:solidFill>
          </a:ln>
          <a:effectLst/>
        </c:spPr>
      </c:pivotFmt>
      <c:pivotFmt>
        <c:idx val="2"/>
        <c:spPr>
          <a:solidFill>
            <a:schemeClr val="accent1"/>
          </a:solidFill>
          <a:ln w="19050">
            <a:solidFill>
              <a:schemeClr val="accent5"/>
            </a:solidFill>
          </a:ln>
          <a:effectLst/>
        </c:spPr>
      </c:pivotFmt>
      <c:pivotFmt>
        <c:idx val="3"/>
        <c:spPr>
          <a:solidFill>
            <a:schemeClr val="accent1"/>
          </a:solidFill>
          <a:ln w="19050">
            <a:solidFill>
              <a:schemeClr val="accent5"/>
            </a:solidFill>
          </a:ln>
          <a:effectLst/>
        </c:spPr>
      </c:pivotFmt>
      <c:pivotFmt>
        <c:idx val="4"/>
        <c:spPr>
          <a:solidFill>
            <a:schemeClr val="accent1"/>
          </a:solidFill>
          <a:ln w="19050">
            <a:solidFill>
              <a:schemeClr val="accent5"/>
            </a:solidFill>
          </a:ln>
          <a:effectLst/>
        </c:spPr>
      </c:pivotFmt>
      <c:pivotFmt>
        <c:idx val="5"/>
        <c:spPr>
          <a:solidFill>
            <a:schemeClr val="accent1"/>
          </a:solidFill>
          <a:ln w="19050">
            <a:solidFill>
              <a:schemeClr val="accent5"/>
            </a:solidFill>
          </a:ln>
          <a:effectLst/>
        </c:spPr>
      </c:pivotFmt>
    </c:pivotFmts>
    <c:plotArea>
      <c:layout/>
      <c:doughnutChart>
        <c:varyColors val="1"/>
        <c:ser>
          <c:idx val="0"/>
          <c:order val="0"/>
          <c:tx>
            <c:strRef>
              <c:f>Sheet9!$B$3</c:f>
              <c:strCache>
                <c:ptCount val="1"/>
                <c:pt idx="0">
                  <c:v>Total</c:v>
                </c:pt>
              </c:strCache>
            </c:strRef>
          </c:tx>
          <c:spPr>
            <a:ln>
              <a:solidFill>
                <a:schemeClr val="accent5"/>
              </a:solidFill>
            </a:ln>
          </c:spPr>
          <c:dPt>
            <c:idx val="0"/>
            <c:bubble3D val="0"/>
            <c:spPr>
              <a:solidFill>
                <a:schemeClr val="accent1"/>
              </a:solidFill>
              <a:ln w="19050">
                <a:solidFill>
                  <a:schemeClr val="accent5"/>
                </a:solidFill>
              </a:ln>
              <a:effectLst/>
            </c:spPr>
            <c:extLst>
              <c:ext xmlns:c16="http://schemas.microsoft.com/office/drawing/2014/chart" uri="{C3380CC4-5D6E-409C-BE32-E72D297353CC}">
                <c16:uniqueId val="{00000001-62D8-45B6-B17C-CBEA56B5E714}"/>
              </c:ext>
            </c:extLst>
          </c:dPt>
          <c:dPt>
            <c:idx val="1"/>
            <c:bubble3D val="0"/>
            <c:spPr>
              <a:solidFill>
                <a:schemeClr val="accent2"/>
              </a:solidFill>
              <a:ln w="19050">
                <a:solidFill>
                  <a:schemeClr val="accent5"/>
                </a:solidFill>
              </a:ln>
              <a:effectLst/>
            </c:spPr>
            <c:extLst>
              <c:ext xmlns:c16="http://schemas.microsoft.com/office/drawing/2014/chart" uri="{C3380CC4-5D6E-409C-BE32-E72D297353CC}">
                <c16:uniqueId val="{00000003-62D8-45B6-B17C-CBEA56B5E714}"/>
              </c:ext>
            </c:extLst>
          </c:dPt>
          <c:dPt>
            <c:idx val="2"/>
            <c:bubble3D val="0"/>
            <c:spPr>
              <a:solidFill>
                <a:schemeClr val="accent3"/>
              </a:solidFill>
              <a:ln w="19050">
                <a:solidFill>
                  <a:schemeClr val="accent5"/>
                </a:solidFill>
              </a:ln>
              <a:effectLst/>
            </c:spPr>
            <c:extLst>
              <c:ext xmlns:c16="http://schemas.microsoft.com/office/drawing/2014/chart" uri="{C3380CC4-5D6E-409C-BE32-E72D297353CC}">
                <c16:uniqueId val="{00000005-62D8-45B6-B17C-CBEA56B5E714}"/>
              </c:ext>
            </c:extLst>
          </c:dPt>
          <c:dPt>
            <c:idx val="3"/>
            <c:bubble3D val="0"/>
            <c:spPr>
              <a:solidFill>
                <a:schemeClr val="accent4"/>
              </a:solidFill>
              <a:ln w="19050">
                <a:solidFill>
                  <a:schemeClr val="accent5"/>
                </a:solidFill>
              </a:ln>
              <a:effectLst/>
            </c:spPr>
            <c:extLst>
              <c:ext xmlns:c16="http://schemas.microsoft.com/office/drawing/2014/chart" uri="{C3380CC4-5D6E-409C-BE32-E72D297353CC}">
                <c16:uniqueId val="{00000002-3F98-4090-9500-053112862E46}"/>
              </c:ext>
            </c:extLst>
          </c:dPt>
          <c:dPt>
            <c:idx val="4"/>
            <c:bubble3D val="0"/>
            <c:spPr>
              <a:solidFill>
                <a:schemeClr val="accent5"/>
              </a:solidFill>
              <a:ln w="19050">
                <a:solidFill>
                  <a:schemeClr val="accent5"/>
                </a:solidFill>
              </a:ln>
              <a:effectLst/>
            </c:spPr>
            <c:extLst>
              <c:ext xmlns:c16="http://schemas.microsoft.com/office/drawing/2014/chart" uri="{C3380CC4-5D6E-409C-BE32-E72D297353CC}">
                <c16:uniqueId val="{00000009-62D8-45B6-B17C-CBEA56B5E714}"/>
              </c:ext>
            </c:extLst>
          </c:dPt>
          <c:cat>
            <c:strRef>
              <c:f>Sheet9!$A$4:$A$5</c:f>
              <c:strCache>
                <c:ptCount val="1"/>
                <c:pt idx="0">
                  <c:v>Failure</c:v>
                </c:pt>
              </c:strCache>
            </c:strRef>
          </c:cat>
          <c:val>
            <c:numRef>
              <c:f>Sheet9!$B$4:$B$5</c:f>
              <c:numCache>
                <c:formatCode>General</c:formatCode>
                <c:ptCount val="1"/>
                <c:pt idx="0">
                  <c:v>17</c:v>
                </c:pt>
              </c:numCache>
            </c:numRef>
          </c:val>
          <c:extLst>
            <c:ext xmlns:c16="http://schemas.microsoft.com/office/drawing/2014/chart" uri="{C3380CC4-5D6E-409C-BE32-E72D297353CC}">
              <c16:uniqueId val="{00000000-3F98-4090-9500-053112862E46}"/>
            </c:ext>
          </c:extLst>
        </c:ser>
        <c:dLbls>
          <c:showLegendKey val="0"/>
          <c:showVal val="0"/>
          <c:showCatName val="0"/>
          <c:showSerName val="0"/>
          <c:showPercent val="0"/>
          <c:showBubbleSize val="0"/>
          <c:showLeaderLines val="1"/>
        </c:dLbls>
        <c:firstSliceAng val="0"/>
        <c:holeSize val="6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 Mission.xlsx]Sheet10!PivotTable10</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Sheet10!$B$3</c:f>
              <c:strCache>
                <c:ptCount val="1"/>
                <c:pt idx="0">
                  <c:v>Count of Mission</c:v>
                </c:pt>
              </c:strCache>
            </c:strRef>
          </c:tx>
          <c:dPt>
            <c:idx val="0"/>
            <c:bubble3D val="0"/>
            <c:spPr>
              <a:solidFill>
                <a:schemeClr val="accent1"/>
              </a:solidFill>
              <a:ln w="25400">
                <a:solidFill>
                  <a:schemeClr val="lt1"/>
                </a:solidFill>
              </a:ln>
              <a:effectLst/>
              <a:sp3d contourW="25400">
                <a:contourClr>
                  <a:schemeClr val="lt1"/>
                </a:contourClr>
              </a:sp3d>
            </c:spPr>
          </c:dPt>
          <c:cat>
            <c:strRef>
              <c:f>Sheet10!$A$4:$A$5</c:f>
              <c:strCache>
                <c:ptCount val="1"/>
                <c:pt idx="0">
                  <c:v>Retired</c:v>
                </c:pt>
              </c:strCache>
            </c:strRef>
          </c:cat>
          <c:val>
            <c:numRef>
              <c:f>Sheet10!$B$4:$B$5</c:f>
              <c:numCache>
                <c:formatCode>General</c:formatCode>
                <c:ptCount val="1"/>
                <c:pt idx="0">
                  <c:v>17</c:v>
                </c:pt>
              </c:numCache>
            </c:numRef>
          </c:val>
          <c:extLst>
            <c:ext xmlns:c16="http://schemas.microsoft.com/office/drawing/2014/chart" uri="{C3380CC4-5D6E-409C-BE32-E72D297353CC}">
              <c16:uniqueId val="{00000000-C1DA-419A-A002-8FB0D15B14D1}"/>
            </c:ext>
          </c:extLst>
        </c:ser>
        <c:ser>
          <c:idx val="1"/>
          <c:order val="1"/>
          <c:tx>
            <c:strRef>
              <c:f>Sheet10!$C$3</c:f>
              <c:strCache>
                <c:ptCount val="1"/>
                <c:pt idx="0">
                  <c:v>Count of Rocket</c:v>
                </c:pt>
              </c:strCache>
            </c:strRef>
          </c:tx>
          <c:dPt>
            <c:idx val="0"/>
            <c:bubble3D val="0"/>
            <c:spPr>
              <a:solidFill>
                <a:schemeClr val="accent1"/>
              </a:solidFill>
              <a:ln w="25400">
                <a:solidFill>
                  <a:schemeClr val="lt1"/>
                </a:solidFill>
              </a:ln>
              <a:effectLst/>
              <a:sp3d contourW="25400">
                <a:contourClr>
                  <a:schemeClr val="lt1"/>
                </a:contourClr>
              </a:sp3d>
            </c:spPr>
          </c:dPt>
          <c:cat>
            <c:strRef>
              <c:f>Sheet10!$A$4:$A$5</c:f>
              <c:strCache>
                <c:ptCount val="1"/>
                <c:pt idx="0">
                  <c:v>Retired</c:v>
                </c:pt>
              </c:strCache>
            </c:strRef>
          </c:cat>
          <c:val>
            <c:numRef>
              <c:f>Sheet10!$C$4:$C$5</c:f>
              <c:numCache>
                <c:formatCode>General</c:formatCode>
                <c:ptCount val="1"/>
                <c:pt idx="0">
                  <c:v>17</c:v>
                </c:pt>
              </c:numCache>
            </c:numRef>
          </c:val>
          <c:extLst>
            <c:ext xmlns:c16="http://schemas.microsoft.com/office/drawing/2014/chart" uri="{C3380CC4-5D6E-409C-BE32-E72D297353CC}">
              <c16:uniqueId val="{00000001-C1DA-419A-A002-8FB0D15B14D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 Mission.xlsx]Sheet1!PivotTable1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CE-4E62-97A5-C9BD0593EB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CE-4E62-97A5-C9BD0593EB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CE-4E62-97A5-C9BD0593EB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8CE-4E62-97A5-C9BD0593EB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8CE-4E62-97A5-C9BD0593EB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8CE-4E62-97A5-C9BD0593EB7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8CE-4E62-97A5-C9BD0593EB7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8CE-4E62-97A5-C9BD0593EB7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8CE-4E62-97A5-C9BD0593EB7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8CE-4E62-97A5-C9BD0593EB7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8CE-4E62-97A5-C9BD0593EB7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88CE-4E62-97A5-C9BD0593EB7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88CE-4E62-97A5-C9BD0593EB7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88CE-4E62-97A5-C9BD0593EB7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88CE-4E62-97A5-C9BD0593EB7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88CE-4E62-97A5-C9BD0593EB7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88CE-4E62-97A5-C9BD0593EB7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88CE-4E62-97A5-C9BD0593EB7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88CE-4E62-97A5-C9BD0593EB7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88CE-4E62-97A5-C9BD0593EB7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88CE-4E62-97A5-C9BD0593EB7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88CE-4E62-97A5-C9BD0593EB7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88CE-4E62-97A5-C9BD0593EB7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88CE-4E62-97A5-C9BD0593EB7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88CE-4E62-97A5-C9BD0593EB7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88CE-4E62-97A5-C9BD0593EB7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88CE-4E62-97A5-C9BD0593EB7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88CE-4E62-97A5-C9BD0593EB7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88CE-4E62-97A5-C9BD0593EB7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88CE-4E62-97A5-C9BD0593EB7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88CE-4E62-97A5-C9BD0593EB7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88CE-4E62-97A5-C9BD0593EB71}"/>
              </c:ext>
            </c:extLst>
          </c:dPt>
          <c:cat>
            <c:strRef>
              <c:f>Sheet1!$A$4:$A$36</c:f>
              <c:strCache>
                <c:ptCount val="32"/>
                <c:pt idx="0">
                  <c:v>Arianespace</c:v>
                </c:pt>
                <c:pt idx="1">
                  <c:v>Astra</c:v>
                </c:pt>
                <c:pt idx="2">
                  <c:v>Boeing</c:v>
                </c:pt>
                <c:pt idx="3">
                  <c:v>CASC</c:v>
                </c:pt>
                <c:pt idx="4">
                  <c:v>CASIC</c:v>
                </c:pt>
                <c:pt idx="5">
                  <c:v>EER</c:v>
                </c:pt>
                <c:pt idx="6">
                  <c:v>ESA</c:v>
                </c:pt>
                <c:pt idx="7">
                  <c:v>Eurockot</c:v>
                </c:pt>
                <c:pt idx="8">
                  <c:v>ExPace</c:v>
                </c:pt>
                <c:pt idx="9">
                  <c:v>Galactic Energy</c:v>
                </c:pt>
                <c:pt idx="10">
                  <c:v>GK LS</c:v>
                </c:pt>
                <c:pt idx="11">
                  <c:v>ILS</c:v>
                </c:pt>
                <c:pt idx="12">
                  <c:v>ISRO</c:v>
                </c:pt>
                <c:pt idx="13">
                  <c:v>JAXA</c:v>
                </c:pt>
                <c:pt idx="14">
                  <c:v>Khrunichev</c:v>
                </c:pt>
                <c:pt idx="15">
                  <c:v>Kosmotras</c:v>
                </c:pt>
                <c:pt idx="16">
                  <c:v>Lockheed</c:v>
                </c:pt>
                <c:pt idx="17">
                  <c:v>Martin Marietta</c:v>
                </c:pt>
                <c:pt idx="18">
                  <c:v>MHI</c:v>
                </c:pt>
                <c:pt idx="19">
                  <c:v>NASA</c:v>
                </c:pt>
                <c:pt idx="20">
                  <c:v>Northrop</c:v>
                </c:pt>
                <c:pt idx="21">
                  <c:v>Rocket Lab</c:v>
                </c:pt>
                <c:pt idx="22">
                  <c:v>Roscosmos</c:v>
                </c:pt>
                <c:pt idx="23">
                  <c:v>RVSN USSR</c:v>
                </c:pt>
                <c:pt idx="24">
                  <c:v>Sandia</c:v>
                </c:pt>
                <c:pt idx="25">
                  <c:v>SpaceX</c:v>
                </c:pt>
                <c:pt idx="26">
                  <c:v>Starsem</c:v>
                </c:pt>
                <c:pt idx="27">
                  <c:v>ULA</c:v>
                </c:pt>
                <c:pt idx="28">
                  <c:v>US Air Force</c:v>
                </c:pt>
                <c:pt idx="29">
                  <c:v>Virgin Orbit</c:v>
                </c:pt>
                <c:pt idx="30">
                  <c:v>VKS RF</c:v>
                </c:pt>
                <c:pt idx="31">
                  <c:v>(blank)</c:v>
                </c:pt>
              </c:strCache>
            </c:strRef>
          </c:cat>
          <c:val>
            <c:numRef>
              <c:f>Sheet1!$B$4:$B$36</c:f>
              <c:numCache>
                <c:formatCode>General</c:formatCode>
                <c:ptCount val="32"/>
                <c:pt idx="0">
                  <c:v>140875968.99224806</c:v>
                </c:pt>
                <c:pt idx="1">
                  <c:v>2500000</c:v>
                </c:pt>
                <c:pt idx="2">
                  <c:v>177285714.2857143</c:v>
                </c:pt>
                <c:pt idx="3">
                  <c:v>39130669.456066944</c:v>
                </c:pt>
                <c:pt idx="4">
                  <c:v>5800000</c:v>
                </c:pt>
                <c:pt idx="5">
                  <c:v>20000000</c:v>
                </c:pt>
                <c:pt idx="6">
                  <c:v>37000000</c:v>
                </c:pt>
                <c:pt idx="7">
                  <c:v>41800000</c:v>
                </c:pt>
                <c:pt idx="8">
                  <c:v>7300000</c:v>
                </c:pt>
                <c:pt idx="9">
                  <c:v>4900000</c:v>
                </c:pt>
                <c:pt idx="10">
                  <c:v>23000000</c:v>
                </c:pt>
                <c:pt idx="11">
                  <c:v>101538461.53846154</c:v>
                </c:pt>
                <c:pt idx="12">
                  <c:v>32492957.746478874</c:v>
                </c:pt>
                <c:pt idx="13">
                  <c:v>51750000</c:v>
                </c:pt>
                <c:pt idx="14">
                  <c:v>100000000</c:v>
                </c:pt>
                <c:pt idx="15">
                  <c:v>29000000</c:v>
                </c:pt>
                <c:pt idx="16">
                  <c:v>35000000</c:v>
                </c:pt>
                <c:pt idx="17">
                  <c:v>80155555.555555552</c:v>
                </c:pt>
                <c:pt idx="18">
                  <c:v>95192307.692307696</c:v>
                </c:pt>
                <c:pt idx="19">
                  <c:v>511946308.72483224</c:v>
                </c:pt>
                <c:pt idx="20">
                  <c:v>48876404.494382024</c:v>
                </c:pt>
                <c:pt idx="21">
                  <c:v>7500000</c:v>
                </c:pt>
                <c:pt idx="22">
                  <c:v>29581000</c:v>
                </c:pt>
                <c:pt idx="23">
                  <c:v>5000000000</c:v>
                </c:pt>
                <c:pt idx="24">
                  <c:v>15000000</c:v>
                </c:pt>
                <c:pt idx="25">
                  <c:v>63528409.090909094</c:v>
                </c:pt>
                <c:pt idx="26">
                  <c:v>25000000</c:v>
                </c:pt>
                <c:pt idx="27">
                  <c:v>153259259.25925925</c:v>
                </c:pt>
                <c:pt idx="28">
                  <c:v>59650769.230769232</c:v>
                </c:pt>
                <c:pt idx="29">
                  <c:v>12000000</c:v>
                </c:pt>
                <c:pt idx="30">
                  <c:v>36570384.615384616</c:v>
                </c:pt>
              </c:numCache>
            </c:numRef>
          </c:val>
          <c:extLst>
            <c:ext xmlns:c16="http://schemas.microsoft.com/office/drawing/2014/chart" uri="{C3380CC4-5D6E-409C-BE32-E72D297353CC}">
              <c16:uniqueId val="{00000000-9A11-44FF-A0E6-B56FFA86B86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 Mission.xlsx]Sheet10!PivotTable10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Missions  by  Rocket  Status</a:t>
            </a:r>
          </a:p>
        </c:rich>
      </c:tx>
      <c:overlay val="0"/>
      <c:spPr>
        <a:noFill/>
        <a:ln>
          <a:noFill/>
        </a:ln>
        <a:effectLst/>
      </c:sp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marker>
          <c:symbol val="none"/>
        </c:marker>
        <c:dLbl>
          <c:idx val="0"/>
          <c:delete val="1"/>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2"/>
          </a:solidFill>
          <a:ln w="25400">
            <a:solidFill>
              <a:schemeClr val="lt1"/>
            </a:solidFill>
          </a:ln>
          <a:effectLst/>
          <a:sp3d contourW="25400">
            <a:contourClr>
              <a:schemeClr val="lt1"/>
            </a:contourClr>
          </a:sp3d>
        </c:spPr>
      </c:pivotFmt>
      <c:pivotFmt>
        <c:idx val="21"/>
        <c:spPr>
          <a:solidFill>
            <a:schemeClr val="accent3"/>
          </a:solidFill>
          <a:ln w="25400">
            <a:solidFill>
              <a:schemeClr val="lt1"/>
            </a:solidFill>
          </a:ln>
          <a:effectLst/>
          <a:sp3d contourW="25400">
            <a:contourClr>
              <a:schemeClr val="lt1"/>
            </a:contourClr>
          </a:sp3d>
        </c:spPr>
      </c:pivotFmt>
      <c:pivotFmt>
        <c:idx val="22"/>
        <c:marker>
          <c:symbol val="none"/>
        </c:marker>
        <c:dLbl>
          <c:idx val="0"/>
          <c:delete val="1"/>
          <c:extLst>
            <c:ext xmlns:c15="http://schemas.microsoft.com/office/drawing/2012/chart" uri="{CE6537A1-D6FC-4f65-9D91-7224C49458BB}"/>
          </c:extLst>
        </c:dLbl>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2"/>
          </a:solidFill>
          <a:ln w="25400">
            <a:solidFill>
              <a:schemeClr val="lt1"/>
            </a:solidFill>
          </a:ln>
          <a:effectLst/>
          <a:sp3d contourW="25400">
            <a:contourClr>
              <a:schemeClr val="lt1"/>
            </a:contourClr>
          </a:sp3d>
        </c:spPr>
      </c:pivotFmt>
      <c:pivotFmt>
        <c:idx val="25"/>
        <c:spPr>
          <a:solidFill>
            <a:schemeClr val="accent3"/>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Sheet10!$B$3</c:f>
              <c:strCache>
                <c:ptCount val="1"/>
                <c:pt idx="0">
                  <c:v>Count of Mission</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E-432A-4CD0-A080-B16BC5BE8D56}"/>
              </c:ext>
            </c:extLst>
          </c:dPt>
          <c:dPt>
            <c:idx val="1"/>
            <c:bubble3D val="0"/>
            <c:extLst>
              <c:ext xmlns:c16="http://schemas.microsoft.com/office/drawing/2014/chart" uri="{C3380CC4-5D6E-409C-BE32-E72D297353CC}">
                <c16:uniqueId val="{00000010-432A-4CD0-A080-B16BC5BE8D56}"/>
              </c:ext>
            </c:extLst>
          </c:dPt>
          <c:dPt>
            <c:idx val="2"/>
            <c:bubble3D val="0"/>
            <c:extLst>
              <c:ext xmlns:c16="http://schemas.microsoft.com/office/drawing/2014/chart" uri="{C3380CC4-5D6E-409C-BE32-E72D297353CC}">
                <c16:uniqueId val="{00000012-432A-4CD0-A080-B16BC5BE8D56}"/>
              </c:ext>
            </c:extLst>
          </c:dPt>
          <c:cat>
            <c:strRef>
              <c:f>Sheet10!$A$4:$A$5</c:f>
              <c:strCache>
                <c:ptCount val="1"/>
                <c:pt idx="0">
                  <c:v>Retired</c:v>
                </c:pt>
              </c:strCache>
            </c:strRef>
          </c:cat>
          <c:val>
            <c:numRef>
              <c:f>Sheet10!$B$4:$B$5</c:f>
              <c:numCache>
                <c:formatCode>General</c:formatCode>
                <c:ptCount val="1"/>
                <c:pt idx="0">
                  <c:v>17</c:v>
                </c:pt>
              </c:numCache>
            </c:numRef>
          </c:val>
          <c:extLst>
            <c:ext xmlns:c16="http://schemas.microsoft.com/office/drawing/2014/chart" uri="{C3380CC4-5D6E-409C-BE32-E72D297353CC}">
              <c16:uniqueId val="{00000013-432A-4CD0-A080-B16BC5BE8D56}"/>
            </c:ext>
          </c:extLst>
        </c:ser>
        <c:ser>
          <c:idx val="1"/>
          <c:order val="1"/>
          <c:tx>
            <c:strRef>
              <c:f>Sheet10!$C$3</c:f>
              <c:strCache>
                <c:ptCount val="1"/>
                <c:pt idx="0">
                  <c:v>Count of Rocket</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6-432A-4CD0-A080-B16BC5BE8D56}"/>
              </c:ext>
            </c:extLst>
          </c:dPt>
          <c:dPt>
            <c:idx val="1"/>
            <c:bubble3D val="0"/>
            <c:extLst>
              <c:ext xmlns:c16="http://schemas.microsoft.com/office/drawing/2014/chart" uri="{C3380CC4-5D6E-409C-BE32-E72D297353CC}">
                <c16:uniqueId val="{00000018-432A-4CD0-A080-B16BC5BE8D56}"/>
              </c:ext>
            </c:extLst>
          </c:dPt>
          <c:dPt>
            <c:idx val="2"/>
            <c:bubble3D val="0"/>
            <c:extLst>
              <c:ext xmlns:c16="http://schemas.microsoft.com/office/drawing/2014/chart" uri="{C3380CC4-5D6E-409C-BE32-E72D297353CC}">
                <c16:uniqueId val="{0000001A-432A-4CD0-A080-B16BC5BE8D56}"/>
              </c:ext>
            </c:extLst>
          </c:dPt>
          <c:cat>
            <c:strRef>
              <c:f>Sheet10!$A$4:$A$5</c:f>
              <c:strCache>
                <c:ptCount val="1"/>
                <c:pt idx="0">
                  <c:v>Retired</c:v>
                </c:pt>
              </c:strCache>
            </c:strRef>
          </c:cat>
          <c:val>
            <c:numRef>
              <c:f>Sheet10!$C$4:$C$5</c:f>
              <c:numCache>
                <c:formatCode>General</c:formatCode>
                <c:ptCount val="1"/>
                <c:pt idx="0">
                  <c:v>17</c:v>
                </c:pt>
              </c:numCache>
            </c:numRef>
          </c:val>
          <c:extLst>
            <c:ext xmlns:c16="http://schemas.microsoft.com/office/drawing/2014/chart" uri="{C3380CC4-5D6E-409C-BE32-E72D297353CC}">
              <c16:uniqueId val="{0000001B-432A-4CD0-A080-B16BC5BE8D56}"/>
            </c:ext>
          </c:extLst>
        </c:ser>
        <c:dLbls>
          <c:showLegendKey val="0"/>
          <c:showVal val="0"/>
          <c:showCatName val="0"/>
          <c:showSerName val="0"/>
          <c:showPercent val="0"/>
          <c:showBubbleSize val="0"/>
          <c:showLeaderLines val="1"/>
        </c:dLbls>
      </c:pie3D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tx1"/>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 Mission.xlsx]Sheet8!PivotTable8</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060317067696378"/>
          <c:y val="0.26352396739881201"/>
          <c:w val="0.45098482454091143"/>
          <c:h val="0.60128148455127317"/>
        </c:manualLayout>
      </c:layout>
      <c:barChart>
        <c:barDir val="bar"/>
        <c:grouping val="clustered"/>
        <c:varyColors val="0"/>
        <c:ser>
          <c:idx val="0"/>
          <c:order val="0"/>
          <c:tx>
            <c:strRef>
              <c:f>Sheet8!$B$3</c:f>
              <c:strCache>
                <c:ptCount val="1"/>
                <c:pt idx="0">
                  <c:v>Count of Mission</c:v>
                </c:pt>
              </c:strCache>
            </c:strRef>
          </c:tx>
          <c:spPr>
            <a:solidFill>
              <a:schemeClr val="accent1"/>
            </a:solidFill>
            <a:ln>
              <a:noFill/>
            </a:ln>
            <a:effectLst/>
          </c:spPr>
          <c:invertIfNegative val="0"/>
          <c:cat>
            <c:strRef>
              <c:f>Sheet8!$A$4:$A$13</c:f>
              <c:strCache>
                <c:ptCount val="9"/>
                <c:pt idx="0">
                  <c:v>EER</c:v>
                </c:pt>
                <c:pt idx="1">
                  <c:v>Eurockot</c:v>
                </c:pt>
                <c:pt idx="2">
                  <c:v>ISRO</c:v>
                </c:pt>
                <c:pt idx="3">
                  <c:v>Kosmotras</c:v>
                </c:pt>
                <c:pt idx="4">
                  <c:v>Martin Marietta</c:v>
                </c:pt>
                <c:pt idx="5">
                  <c:v>NASA</c:v>
                </c:pt>
                <c:pt idx="6">
                  <c:v>Northrop</c:v>
                </c:pt>
                <c:pt idx="7">
                  <c:v>SpaceX</c:v>
                </c:pt>
                <c:pt idx="8">
                  <c:v>US Air Force</c:v>
                </c:pt>
              </c:strCache>
            </c:strRef>
          </c:cat>
          <c:val>
            <c:numRef>
              <c:f>Sheet8!$B$4:$B$13</c:f>
              <c:numCache>
                <c:formatCode>General</c:formatCode>
                <c:ptCount val="9"/>
                <c:pt idx="0">
                  <c:v>1</c:v>
                </c:pt>
                <c:pt idx="1">
                  <c:v>1</c:v>
                </c:pt>
                <c:pt idx="2">
                  <c:v>3</c:v>
                </c:pt>
                <c:pt idx="3">
                  <c:v>1</c:v>
                </c:pt>
                <c:pt idx="4">
                  <c:v>2</c:v>
                </c:pt>
                <c:pt idx="5">
                  <c:v>2</c:v>
                </c:pt>
                <c:pt idx="6">
                  <c:v>1</c:v>
                </c:pt>
                <c:pt idx="7">
                  <c:v>4</c:v>
                </c:pt>
                <c:pt idx="8">
                  <c:v>2</c:v>
                </c:pt>
              </c:numCache>
            </c:numRef>
          </c:val>
          <c:extLst>
            <c:ext xmlns:c16="http://schemas.microsoft.com/office/drawing/2014/chart" uri="{C3380CC4-5D6E-409C-BE32-E72D297353CC}">
              <c16:uniqueId val="{00000000-DAD4-48A0-A232-70FAC76E2F2A}"/>
            </c:ext>
          </c:extLst>
        </c:ser>
        <c:ser>
          <c:idx val="1"/>
          <c:order val="1"/>
          <c:tx>
            <c:strRef>
              <c:f>Sheet8!$C$3</c:f>
              <c:strCache>
                <c:ptCount val="1"/>
                <c:pt idx="0">
                  <c:v>Count of Rocket</c:v>
                </c:pt>
              </c:strCache>
            </c:strRef>
          </c:tx>
          <c:spPr>
            <a:solidFill>
              <a:schemeClr val="accent2"/>
            </a:solidFill>
            <a:ln>
              <a:noFill/>
            </a:ln>
            <a:effectLst/>
          </c:spPr>
          <c:invertIfNegative val="0"/>
          <c:cat>
            <c:strRef>
              <c:f>Sheet8!$A$4:$A$13</c:f>
              <c:strCache>
                <c:ptCount val="9"/>
                <c:pt idx="0">
                  <c:v>EER</c:v>
                </c:pt>
                <c:pt idx="1">
                  <c:v>Eurockot</c:v>
                </c:pt>
                <c:pt idx="2">
                  <c:v>ISRO</c:v>
                </c:pt>
                <c:pt idx="3">
                  <c:v>Kosmotras</c:v>
                </c:pt>
                <c:pt idx="4">
                  <c:v>Martin Marietta</c:v>
                </c:pt>
                <c:pt idx="5">
                  <c:v>NASA</c:v>
                </c:pt>
                <c:pt idx="6">
                  <c:v>Northrop</c:v>
                </c:pt>
                <c:pt idx="7">
                  <c:v>SpaceX</c:v>
                </c:pt>
                <c:pt idx="8">
                  <c:v>US Air Force</c:v>
                </c:pt>
              </c:strCache>
            </c:strRef>
          </c:cat>
          <c:val>
            <c:numRef>
              <c:f>Sheet8!$C$4:$C$13</c:f>
              <c:numCache>
                <c:formatCode>General</c:formatCode>
                <c:ptCount val="9"/>
                <c:pt idx="0">
                  <c:v>1</c:v>
                </c:pt>
                <c:pt idx="1">
                  <c:v>1</c:v>
                </c:pt>
                <c:pt idx="2">
                  <c:v>3</c:v>
                </c:pt>
                <c:pt idx="3">
                  <c:v>1</c:v>
                </c:pt>
                <c:pt idx="4">
                  <c:v>2</c:v>
                </c:pt>
                <c:pt idx="5">
                  <c:v>2</c:v>
                </c:pt>
                <c:pt idx="6">
                  <c:v>1</c:v>
                </c:pt>
                <c:pt idx="7">
                  <c:v>4</c:v>
                </c:pt>
                <c:pt idx="8">
                  <c:v>2</c:v>
                </c:pt>
              </c:numCache>
            </c:numRef>
          </c:val>
          <c:extLst>
            <c:ext xmlns:c16="http://schemas.microsoft.com/office/drawing/2014/chart" uri="{C3380CC4-5D6E-409C-BE32-E72D297353CC}">
              <c16:uniqueId val="{00000001-DAD4-48A0-A232-70FAC76E2F2A}"/>
            </c:ext>
          </c:extLst>
        </c:ser>
        <c:ser>
          <c:idx val="2"/>
          <c:order val="2"/>
          <c:tx>
            <c:strRef>
              <c:f>Sheet8!$D$3</c:f>
              <c:strCache>
                <c:ptCount val="1"/>
                <c:pt idx="0">
                  <c:v>Count of Location</c:v>
                </c:pt>
              </c:strCache>
            </c:strRef>
          </c:tx>
          <c:spPr>
            <a:solidFill>
              <a:schemeClr val="accent3"/>
            </a:solidFill>
            <a:ln>
              <a:noFill/>
            </a:ln>
            <a:effectLst/>
          </c:spPr>
          <c:invertIfNegative val="0"/>
          <c:cat>
            <c:strRef>
              <c:f>Sheet8!$A$4:$A$13</c:f>
              <c:strCache>
                <c:ptCount val="9"/>
                <c:pt idx="0">
                  <c:v>EER</c:v>
                </c:pt>
                <c:pt idx="1">
                  <c:v>Eurockot</c:v>
                </c:pt>
                <c:pt idx="2">
                  <c:v>ISRO</c:v>
                </c:pt>
                <c:pt idx="3">
                  <c:v>Kosmotras</c:v>
                </c:pt>
                <c:pt idx="4">
                  <c:v>Martin Marietta</c:v>
                </c:pt>
                <c:pt idx="5">
                  <c:v>NASA</c:v>
                </c:pt>
                <c:pt idx="6">
                  <c:v>Northrop</c:v>
                </c:pt>
                <c:pt idx="7">
                  <c:v>SpaceX</c:v>
                </c:pt>
                <c:pt idx="8">
                  <c:v>US Air Force</c:v>
                </c:pt>
              </c:strCache>
            </c:strRef>
          </c:cat>
          <c:val>
            <c:numRef>
              <c:f>Sheet8!$D$4:$D$13</c:f>
              <c:numCache>
                <c:formatCode>General</c:formatCode>
                <c:ptCount val="9"/>
                <c:pt idx="0">
                  <c:v>1</c:v>
                </c:pt>
                <c:pt idx="1">
                  <c:v>1</c:v>
                </c:pt>
                <c:pt idx="2">
                  <c:v>3</c:v>
                </c:pt>
                <c:pt idx="3">
                  <c:v>1</c:v>
                </c:pt>
                <c:pt idx="4">
                  <c:v>2</c:v>
                </c:pt>
                <c:pt idx="5">
                  <c:v>2</c:v>
                </c:pt>
                <c:pt idx="6">
                  <c:v>1</c:v>
                </c:pt>
                <c:pt idx="7">
                  <c:v>4</c:v>
                </c:pt>
                <c:pt idx="8">
                  <c:v>2</c:v>
                </c:pt>
              </c:numCache>
            </c:numRef>
          </c:val>
          <c:extLst>
            <c:ext xmlns:c16="http://schemas.microsoft.com/office/drawing/2014/chart" uri="{C3380CC4-5D6E-409C-BE32-E72D297353CC}">
              <c16:uniqueId val="{00000002-DAD4-48A0-A232-70FAC76E2F2A}"/>
            </c:ext>
          </c:extLst>
        </c:ser>
        <c:dLbls>
          <c:showLegendKey val="0"/>
          <c:showVal val="0"/>
          <c:showCatName val="0"/>
          <c:showSerName val="0"/>
          <c:showPercent val="0"/>
          <c:showBubbleSize val="0"/>
        </c:dLbls>
        <c:gapWidth val="182"/>
        <c:axId val="1203821231"/>
        <c:axId val="1203819791"/>
      </c:barChart>
      <c:catAx>
        <c:axId val="1203821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03819791"/>
        <c:crosses val="autoZero"/>
        <c:auto val="1"/>
        <c:lblAlgn val="ctr"/>
        <c:lblOffset val="100"/>
        <c:noMultiLvlLbl val="0"/>
      </c:catAx>
      <c:valAx>
        <c:axId val="1203819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82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2"/>
      </a:solidFill>
      <a:round/>
    </a:ln>
    <a:effectLst/>
  </c:spPr>
  <c:txPr>
    <a:bodyPr/>
    <a:lstStyle/>
    <a:p>
      <a:pPr>
        <a:defRPr b="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 Mission.xlsx]Sheet7!PivotTable7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580927384076997E-2"/>
          <c:y val="0.12397929425488481"/>
          <c:w val="0.65845516185476816"/>
          <c:h val="0.62531350247885686"/>
        </c:manualLayout>
      </c:layout>
      <c:barChart>
        <c:barDir val="col"/>
        <c:grouping val="clustered"/>
        <c:varyColors val="0"/>
        <c:ser>
          <c:idx val="0"/>
          <c:order val="0"/>
          <c:tx>
            <c:strRef>
              <c:f>Sheet7!$B$3</c:f>
              <c:strCache>
                <c:ptCount val="1"/>
                <c:pt idx="0">
                  <c:v>Count of Mission</c:v>
                </c:pt>
              </c:strCache>
            </c:strRef>
          </c:tx>
          <c:spPr>
            <a:solidFill>
              <a:schemeClr val="accent1"/>
            </a:solidFill>
            <a:ln>
              <a:noFill/>
            </a:ln>
            <a:effectLst/>
          </c:spPr>
          <c:invertIfNegative val="0"/>
          <c:cat>
            <c:strRef>
              <c:f>Sheet7!$A$4:$A$18</c:f>
              <c:strCache>
                <c:ptCount val="14"/>
                <c:pt idx="0">
                  <c:v>1964</c:v>
                </c:pt>
                <c:pt idx="1">
                  <c:v>1967</c:v>
                </c:pt>
                <c:pt idx="2">
                  <c:v>1986</c:v>
                </c:pt>
                <c:pt idx="3">
                  <c:v>1990</c:v>
                </c:pt>
                <c:pt idx="4">
                  <c:v>1993</c:v>
                </c:pt>
                <c:pt idx="5">
                  <c:v>1995</c:v>
                </c:pt>
                <c:pt idx="6">
                  <c:v>2003</c:v>
                </c:pt>
                <c:pt idx="7">
                  <c:v>2005</c:v>
                </c:pt>
                <c:pt idx="8">
                  <c:v>2006</c:v>
                </c:pt>
                <c:pt idx="9">
                  <c:v>2007</c:v>
                </c:pt>
                <c:pt idx="10">
                  <c:v>2008</c:v>
                </c:pt>
                <c:pt idx="11">
                  <c:v>2010</c:v>
                </c:pt>
                <c:pt idx="12">
                  <c:v>2014</c:v>
                </c:pt>
                <c:pt idx="13">
                  <c:v>2015</c:v>
                </c:pt>
              </c:strCache>
            </c:strRef>
          </c:cat>
          <c:val>
            <c:numRef>
              <c:f>Sheet7!$B$4:$B$18</c:f>
              <c:numCache>
                <c:formatCode>General</c:formatCode>
                <c:ptCount val="14"/>
                <c:pt idx="0">
                  <c:v>1</c:v>
                </c:pt>
                <c:pt idx="1">
                  <c:v>1</c:v>
                </c:pt>
                <c:pt idx="2">
                  <c:v>1</c:v>
                </c:pt>
                <c:pt idx="3">
                  <c:v>1</c:v>
                </c:pt>
                <c:pt idx="4">
                  <c:v>2</c:v>
                </c:pt>
                <c:pt idx="5">
                  <c:v>1</c:v>
                </c:pt>
                <c:pt idx="6">
                  <c:v>1</c:v>
                </c:pt>
                <c:pt idx="7">
                  <c:v>1</c:v>
                </c:pt>
                <c:pt idx="8">
                  <c:v>3</c:v>
                </c:pt>
                <c:pt idx="9">
                  <c:v>1</c:v>
                </c:pt>
                <c:pt idx="10">
                  <c:v>1</c:v>
                </c:pt>
                <c:pt idx="11">
                  <c:v>1</c:v>
                </c:pt>
                <c:pt idx="12">
                  <c:v>1</c:v>
                </c:pt>
                <c:pt idx="13">
                  <c:v>1</c:v>
                </c:pt>
              </c:numCache>
            </c:numRef>
          </c:val>
          <c:extLst>
            <c:ext xmlns:c16="http://schemas.microsoft.com/office/drawing/2014/chart" uri="{C3380CC4-5D6E-409C-BE32-E72D297353CC}">
              <c16:uniqueId val="{00000000-AF5D-4341-8948-C8D8988A6FAA}"/>
            </c:ext>
          </c:extLst>
        </c:ser>
        <c:ser>
          <c:idx val="1"/>
          <c:order val="1"/>
          <c:tx>
            <c:strRef>
              <c:f>Sheet7!$C$3</c:f>
              <c:strCache>
                <c:ptCount val="1"/>
                <c:pt idx="0">
                  <c:v>Count of Rocket</c:v>
                </c:pt>
              </c:strCache>
            </c:strRef>
          </c:tx>
          <c:spPr>
            <a:solidFill>
              <a:schemeClr val="accent2"/>
            </a:solidFill>
            <a:ln>
              <a:noFill/>
            </a:ln>
            <a:effectLst/>
          </c:spPr>
          <c:invertIfNegative val="0"/>
          <c:cat>
            <c:strRef>
              <c:f>Sheet7!$A$4:$A$18</c:f>
              <c:strCache>
                <c:ptCount val="14"/>
                <c:pt idx="0">
                  <c:v>1964</c:v>
                </c:pt>
                <c:pt idx="1">
                  <c:v>1967</c:v>
                </c:pt>
                <c:pt idx="2">
                  <c:v>1986</c:v>
                </c:pt>
                <c:pt idx="3">
                  <c:v>1990</c:v>
                </c:pt>
                <c:pt idx="4">
                  <c:v>1993</c:v>
                </c:pt>
                <c:pt idx="5">
                  <c:v>1995</c:v>
                </c:pt>
                <c:pt idx="6">
                  <c:v>2003</c:v>
                </c:pt>
                <c:pt idx="7">
                  <c:v>2005</c:v>
                </c:pt>
                <c:pt idx="8">
                  <c:v>2006</c:v>
                </c:pt>
                <c:pt idx="9">
                  <c:v>2007</c:v>
                </c:pt>
                <c:pt idx="10">
                  <c:v>2008</c:v>
                </c:pt>
                <c:pt idx="11">
                  <c:v>2010</c:v>
                </c:pt>
                <c:pt idx="12">
                  <c:v>2014</c:v>
                </c:pt>
                <c:pt idx="13">
                  <c:v>2015</c:v>
                </c:pt>
              </c:strCache>
            </c:strRef>
          </c:cat>
          <c:val>
            <c:numRef>
              <c:f>Sheet7!$C$4:$C$18</c:f>
              <c:numCache>
                <c:formatCode>General</c:formatCode>
                <c:ptCount val="14"/>
                <c:pt idx="0">
                  <c:v>1</c:v>
                </c:pt>
                <c:pt idx="1">
                  <c:v>1</c:v>
                </c:pt>
                <c:pt idx="2">
                  <c:v>1</c:v>
                </c:pt>
                <c:pt idx="3">
                  <c:v>1</c:v>
                </c:pt>
                <c:pt idx="4">
                  <c:v>2</c:v>
                </c:pt>
                <c:pt idx="5">
                  <c:v>1</c:v>
                </c:pt>
                <c:pt idx="6">
                  <c:v>1</c:v>
                </c:pt>
                <c:pt idx="7">
                  <c:v>1</c:v>
                </c:pt>
                <c:pt idx="8">
                  <c:v>3</c:v>
                </c:pt>
                <c:pt idx="9">
                  <c:v>1</c:v>
                </c:pt>
                <c:pt idx="10">
                  <c:v>1</c:v>
                </c:pt>
                <c:pt idx="11">
                  <c:v>1</c:v>
                </c:pt>
                <c:pt idx="12">
                  <c:v>1</c:v>
                </c:pt>
                <c:pt idx="13">
                  <c:v>1</c:v>
                </c:pt>
              </c:numCache>
            </c:numRef>
          </c:val>
          <c:extLst>
            <c:ext xmlns:c16="http://schemas.microsoft.com/office/drawing/2014/chart" uri="{C3380CC4-5D6E-409C-BE32-E72D297353CC}">
              <c16:uniqueId val="{00000001-AF5D-4341-8948-C8D8988A6FAA}"/>
            </c:ext>
          </c:extLst>
        </c:ser>
        <c:dLbls>
          <c:showLegendKey val="0"/>
          <c:showVal val="0"/>
          <c:showCatName val="0"/>
          <c:showSerName val="0"/>
          <c:showPercent val="0"/>
          <c:showBubbleSize val="0"/>
        </c:dLbls>
        <c:gapWidth val="219"/>
        <c:overlap val="-27"/>
        <c:axId val="1375283791"/>
        <c:axId val="1375284751"/>
      </c:barChart>
      <c:catAx>
        <c:axId val="1375283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284751"/>
        <c:crosses val="autoZero"/>
        <c:auto val="1"/>
        <c:lblAlgn val="ctr"/>
        <c:lblOffset val="100"/>
        <c:noMultiLvlLbl val="0"/>
      </c:catAx>
      <c:valAx>
        <c:axId val="1375284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28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722948</xdr:colOff>
      <xdr:row>1</xdr:row>
      <xdr:rowOff>160655</xdr:rowOff>
    </xdr:from>
    <xdr:to>
      <xdr:col>5</xdr:col>
      <xdr:colOff>1509713</xdr:colOff>
      <xdr:row>16</xdr:row>
      <xdr:rowOff>160655</xdr:rowOff>
    </xdr:to>
    <xdr:graphicFrame macro="">
      <xdr:nvGraphicFramePr>
        <xdr:cNvPr id="2" name="Chart 1">
          <a:extLst>
            <a:ext uri="{FF2B5EF4-FFF2-40B4-BE49-F238E27FC236}">
              <a16:creationId xmlns:a16="http://schemas.microsoft.com/office/drawing/2014/main" id="{C02C13F5-D2DC-25EA-5FA4-5FF08AB850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152400</xdr:colOff>
      <xdr:row>0</xdr:row>
      <xdr:rowOff>76200</xdr:rowOff>
    </xdr:from>
    <xdr:to>
      <xdr:col>3</xdr:col>
      <xdr:colOff>228600</xdr:colOff>
      <xdr:row>4</xdr:row>
      <xdr:rowOff>99060</xdr:rowOff>
    </xdr:to>
    <xdr:sp macro="" textlink="">
      <xdr:nvSpPr>
        <xdr:cNvPr id="2" name="Rectangle: Rounded Corners 1">
          <a:extLst>
            <a:ext uri="{FF2B5EF4-FFF2-40B4-BE49-F238E27FC236}">
              <a16:creationId xmlns:a16="http://schemas.microsoft.com/office/drawing/2014/main" id="{FDC07014-FE8E-7483-3B85-EE362427495A}"/>
            </a:ext>
          </a:extLst>
        </xdr:cNvPr>
        <xdr:cNvSpPr/>
      </xdr:nvSpPr>
      <xdr:spPr>
        <a:xfrm>
          <a:off x="152400" y="76200"/>
          <a:ext cx="1905000" cy="754380"/>
        </a:xfrm>
        <a:prstGeom prst="roundRect">
          <a:avLst/>
        </a:prstGeom>
        <a:solidFill>
          <a:schemeClr val="tx1"/>
        </a:solidFill>
        <a:ln>
          <a:solidFill>
            <a:schemeClr val="tx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i="0" u="none" strike="noStrike">
              <a:solidFill>
                <a:schemeClr val="bg1"/>
              </a:solidFill>
              <a:latin typeface="Aptos Narrow"/>
            </a:rPr>
            <a:t>TOTAL</a:t>
          </a:r>
          <a:r>
            <a:rPr lang="en-US" sz="1200" b="1" i="0" u="none" strike="noStrike" baseline="0">
              <a:solidFill>
                <a:schemeClr val="bg1"/>
              </a:solidFill>
              <a:latin typeface="Aptos Narrow"/>
            </a:rPr>
            <a:t> MISSIONS</a:t>
          </a:r>
          <a:endParaRPr lang="en-US" sz="1200" b="1" i="0" u="none" strike="noStrike">
            <a:solidFill>
              <a:schemeClr val="bg1"/>
            </a:solidFill>
            <a:latin typeface="Aptos Narrow"/>
          </a:endParaRPr>
        </a:p>
      </xdr:txBody>
    </xdr:sp>
    <xdr:clientData/>
  </xdr:twoCellAnchor>
  <xdr:twoCellAnchor>
    <xdr:from>
      <xdr:col>3</xdr:col>
      <xdr:colOff>297180</xdr:colOff>
      <xdr:row>0</xdr:row>
      <xdr:rowOff>76200</xdr:rowOff>
    </xdr:from>
    <xdr:to>
      <xdr:col>6</xdr:col>
      <xdr:colOff>335280</xdr:colOff>
      <xdr:row>4</xdr:row>
      <xdr:rowOff>99060</xdr:rowOff>
    </xdr:to>
    <xdr:sp macro="" textlink="">
      <xdr:nvSpPr>
        <xdr:cNvPr id="3" name="Rectangle: Rounded Corners 2">
          <a:extLst>
            <a:ext uri="{FF2B5EF4-FFF2-40B4-BE49-F238E27FC236}">
              <a16:creationId xmlns:a16="http://schemas.microsoft.com/office/drawing/2014/main" id="{82321B02-279B-4D4B-B35C-265BEB174513}"/>
            </a:ext>
          </a:extLst>
        </xdr:cNvPr>
        <xdr:cNvSpPr/>
      </xdr:nvSpPr>
      <xdr:spPr>
        <a:xfrm>
          <a:off x="2125980" y="76200"/>
          <a:ext cx="1866900" cy="815340"/>
        </a:xfrm>
        <a:prstGeom prst="round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050" b="0" i="0" u="none" strike="noStrike">
              <a:solidFill>
                <a:schemeClr val="bg1"/>
              </a:solidFill>
              <a:latin typeface="ADLaM Display" panose="020F0502020204030204" pitchFamily="2" charset="0"/>
              <a:ea typeface="ADLaM Display" panose="020F0502020204030204" pitchFamily="2" charset="0"/>
              <a:cs typeface="ADLaM Display" panose="020F0502020204030204" pitchFamily="2" charset="0"/>
            </a:rPr>
            <a:t>SUCCESSFUL  MISSIONS</a:t>
          </a:r>
        </a:p>
      </xdr:txBody>
    </xdr:sp>
    <xdr:clientData/>
  </xdr:twoCellAnchor>
  <xdr:twoCellAnchor>
    <xdr:from>
      <xdr:col>6</xdr:col>
      <xdr:colOff>373380</xdr:colOff>
      <xdr:row>0</xdr:row>
      <xdr:rowOff>99060</xdr:rowOff>
    </xdr:from>
    <xdr:to>
      <xdr:col>9</xdr:col>
      <xdr:colOff>518160</xdr:colOff>
      <xdr:row>4</xdr:row>
      <xdr:rowOff>76200</xdr:rowOff>
    </xdr:to>
    <xdr:sp macro="" textlink="">
      <xdr:nvSpPr>
        <xdr:cNvPr id="4" name="Rectangle: Rounded Corners 3">
          <a:extLst>
            <a:ext uri="{FF2B5EF4-FFF2-40B4-BE49-F238E27FC236}">
              <a16:creationId xmlns:a16="http://schemas.microsoft.com/office/drawing/2014/main" id="{11DEC51E-26A6-4A8E-B8D6-8A54585778BA}"/>
            </a:ext>
          </a:extLst>
        </xdr:cNvPr>
        <xdr:cNvSpPr/>
      </xdr:nvSpPr>
      <xdr:spPr>
        <a:xfrm>
          <a:off x="4030980" y="99060"/>
          <a:ext cx="1973580" cy="76962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FAILED  MISSIONS</a:t>
          </a:r>
        </a:p>
      </xdr:txBody>
    </xdr:sp>
    <xdr:clientData/>
  </xdr:twoCellAnchor>
  <xdr:twoCellAnchor>
    <xdr:from>
      <xdr:col>9</xdr:col>
      <xdr:colOff>586740</xdr:colOff>
      <xdr:row>0</xdr:row>
      <xdr:rowOff>76200</xdr:rowOff>
    </xdr:from>
    <xdr:to>
      <xdr:col>13</xdr:col>
      <xdr:colOff>68580</xdr:colOff>
      <xdr:row>4</xdr:row>
      <xdr:rowOff>99060</xdr:rowOff>
    </xdr:to>
    <xdr:sp macro="" textlink="">
      <xdr:nvSpPr>
        <xdr:cNvPr id="5" name="Rectangle: Rounded Corners 4">
          <a:extLst>
            <a:ext uri="{FF2B5EF4-FFF2-40B4-BE49-F238E27FC236}">
              <a16:creationId xmlns:a16="http://schemas.microsoft.com/office/drawing/2014/main" id="{B5D37C8F-FBAF-495A-8FDB-B3667E8213CA}"/>
            </a:ext>
          </a:extLst>
        </xdr:cNvPr>
        <xdr:cNvSpPr/>
      </xdr:nvSpPr>
      <xdr:spPr>
        <a:xfrm>
          <a:off x="6073140" y="76200"/>
          <a:ext cx="1920240" cy="81534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PARTIAL  FAILURES</a:t>
          </a:r>
        </a:p>
      </xdr:txBody>
    </xdr:sp>
    <xdr:clientData/>
  </xdr:twoCellAnchor>
  <xdr:twoCellAnchor>
    <xdr:from>
      <xdr:col>13</xdr:col>
      <xdr:colOff>129540</xdr:colOff>
      <xdr:row>0</xdr:row>
      <xdr:rowOff>60960</xdr:rowOff>
    </xdr:from>
    <xdr:to>
      <xdr:col>16</xdr:col>
      <xdr:colOff>312420</xdr:colOff>
      <xdr:row>4</xdr:row>
      <xdr:rowOff>83820</xdr:rowOff>
    </xdr:to>
    <xdr:sp macro="" textlink="">
      <xdr:nvSpPr>
        <xdr:cNvPr id="6" name="Rectangle: Rounded Corners 5">
          <a:extLst>
            <a:ext uri="{FF2B5EF4-FFF2-40B4-BE49-F238E27FC236}">
              <a16:creationId xmlns:a16="http://schemas.microsoft.com/office/drawing/2014/main" id="{556717C7-7D28-45B7-A64E-2A9EA5472483}"/>
            </a:ext>
          </a:extLst>
        </xdr:cNvPr>
        <xdr:cNvSpPr/>
      </xdr:nvSpPr>
      <xdr:spPr>
        <a:xfrm>
          <a:off x="8054340" y="60960"/>
          <a:ext cx="2011680" cy="75438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PRELAUNCH  FAILURE</a:t>
          </a:r>
        </a:p>
      </xdr:txBody>
    </xdr:sp>
    <xdr:clientData/>
  </xdr:twoCellAnchor>
  <xdr:twoCellAnchor>
    <xdr:from>
      <xdr:col>16</xdr:col>
      <xdr:colOff>388620</xdr:colOff>
      <xdr:row>0</xdr:row>
      <xdr:rowOff>30480</xdr:rowOff>
    </xdr:from>
    <xdr:to>
      <xdr:col>19</xdr:col>
      <xdr:colOff>541020</xdr:colOff>
      <xdr:row>4</xdr:row>
      <xdr:rowOff>53340</xdr:rowOff>
    </xdr:to>
    <xdr:sp macro="" textlink="">
      <xdr:nvSpPr>
        <xdr:cNvPr id="7" name="Rectangle: Rounded Corners 6">
          <a:extLst>
            <a:ext uri="{FF2B5EF4-FFF2-40B4-BE49-F238E27FC236}">
              <a16:creationId xmlns:a16="http://schemas.microsoft.com/office/drawing/2014/main" id="{B714B768-3A8B-4EEB-8303-10C878C985E5}"/>
            </a:ext>
          </a:extLst>
        </xdr:cNvPr>
        <xdr:cNvSpPr/>
      </xdr:nvSpPr>
      <xdr:spPr>
        <a:xfrm>
          <a:off x="10142220" y="30480"/>
          <a:ext cx="1981200" cy="75438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Total Price</a:t>
          </a:r>
        </a:p>
      </xdr:txBody>
    </xdr:sp>
    <xdr:clientData/>
  </xdr:twoCellAnchor>
  <xdr:twoCellAnchor>
    <xdr:from>
      <xdr:col>20</xdr:col>
      <xdr:colOff>7620</xdr:colOff>
      <xdr:row>0</xdr:row>
      <xdr:rowOff>15240</xdr:rowOff>
    </xdr:from>
    <xdr:to>
      <xdr:col>23</xdr:col>
      <xdr:colOff>114300</xdr:colOff>
      <xdr:row>4</xdr:row>
      <xdr:rowOff>38100</xdr:rowOff>
    </xdr:to>
    <xdr:sp macro="" textlink="">
      <xdr:nvSpPr>
        <xdr:cNvPr id="8" name="Rectangle: Rounded Corners 7">
          <a:extLst>
            <a:ext uri="{FF2B5EF4-FFF2-40B4-BE49-F238E27FC236}">
              <a16:creationId xmlns:a16="http://schemas.microsoft.com/office/drawing/2014/main" id="{E528DCE3-DAD2-4CCC-BA8D-C723D9194A92}"/>
            </a:ext>
          </a:extLst>
        </xdr:cNvPr>
        <xdr:cNvSpPr/>
      </xdr:nvSpPr>
      <xdr:spPr>
        <a:xfrm>
          <a:off x="12199620" y="15240"/>
          <a:ext cx="1935480" cy="75438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SUCCESS  RATE</a:t>
          </a:r>
        </a:p>
      </xdr:txBody>
    </xdr:sp>
    <xdr:clientData/>
  </xdr:twoCellAnchor>
  <xdr:twoCellAnchor>
    <xdr:from>
      <xdr:col>0</xdr:col>
      <xdr:colOff>152400</xdr:colOff>
      <xdr:row>16</xdr:row>
      <xdr:rowOff>175260</xdr:rowOff>
    </xdr:from>
    <xdr:to>
      <xdr:col>6</xdr:col>
      <xdr:colOff>601980</xdr:colOff>
      <xdr:row>30</xdr:row>
      <xdr:rowOff>167640</xdr:rowOff>
    </xdr:to>
    <xdr:sp macro="" textlink="">
      <xdr:nvSpPr>
        <xdr:cNvPr id="11" name="Rectangle 10">
          <a:extLst>
            <a:ext uri="{FF2B5EF4-FFF2-40B4-BE49-F238E27FC236}">
              <a16:creationId xmlns:a16="http://schemas.microsoft.com/office/drawing/2014/main" id="{22E8F2CC-AE00-30EA-8E1A-816B6EDB3653}"/>
            </a:ext>
          </a:extLst>
        </xdr:cNvPr>
        <xdr:cNvSpPr/>
      </xdr:nvSpPr>
      <xdr:spPr>
        <a:xfrm>
          <a:off x="152400" y="3177540"/>
          <a:ext cx="4107180" cy="2552700"/>
        </a:xfrm>
        <a:prstGeom prst="rect">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220980</xdr:colOff>
      <xdr:row>2</xdr:row>
      <xdr:rowOff>7620</xdr:rowOff>
    </xdr:from>
    <xdr:to>
      <xdr:col>3</xdr:col>
      <xdr:colOff>22860</xdr:colOff>
      <xdr:row>3</xdr:row>
      <xdr:rowOff>129540</xdr:rowOff>
    </xdr:to>
    <xdr:sp macro="" textlink="space_missions!K4">
      <xdr:nvSpPr>
        <xdr:cNvPr id="17" name="TextBox 16">
          <a:extLst>
            <a:ext uri="{FF2B5EF4-FFF2-40B4-BE49-F238E27FC236}">
              <a16:creationId xmlns:a16="http://schemas.microsoft.com/office/drawing/2014/main" id="{8A64B976-1733-82ED-EC99-1D1659F684AE}"/>
            </a:ext>
          </a:extLst>
        </xdr:cNvPr>
        <xdr:cNvSpPr txBox="1"/>
      </xdr:nvSpPr>
      <xdr:spPr>
        <a:xfrm>
          <a:off x="220980" y="403860"/>
          <a:ext cx="1630680" cy="320040"/>
        </a:xfrm>
        <a:prstGeom prst="rect">
          <a:avLst/>
        </a:prstGeom>
        <a:solidFill>
          <a:schemeClr val="tx1"/>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CAD93A6-EC4B-4B0D-A273-47EA31BA96F8}" type="TxLink">
            <a:rPr lang="en-US" sz="2000" b="1" i="0" u="none" strike="noStrike">
              <a:solidFill>
                <a:schemeClr val="bg1"/>
              </a:solidFill>
              <a:latin typeface="ADLaM Display" panose="020F0502020204030204" pitchFamily="2" charset="0"/>
              <a:ea typeface="ADLaM Display" panose="020F0502020204030204" pitchFamily="2" charset="0"/>
              <a:cs typeface="ADLaM Display" panose="020F0502020204030204" pitchFamily="2" charset="0"/>
            </a:rPr>
            <a:pPr/>
            <a:t>1266</a:t>
          </a:fld>
          <a:endParaRPr lang="en-US" sz="2000" b="1" u="none">
            <a:solidFill>
              <a:schemeClr val="bg1"/>
            </a:solidFill>
            <a:latin typeface="ADLaM Display" panose="020F0502020204030204" pitchFamily="2" charset="0"/>
            <a:ea typeface="ADLaM Display" panose="020F0502020204030204" pitchFamily="2" charset="0"/>
            <a:cs typeface="ADLaM Display" panose="020F0502020204030204" pitchFamily="2" charset="0"/>
          </a:endParaRPr>
        </a:p>
      </xdr:txBody>
    </xdr:sp>
    <xdr:clientData/>
  </xdr:twoCellAnchor>
  <xdr:twoCellAnchor>
    <xdr:from>
      <xdr:col>3</xdr:col>
      <xdr:colOff>335280</xdr:colOff>
      <xdr:row>1</xdr:row>
      <xdr:rowOff>129540</xdr:rowOff>
    </xdr:from>
    <xdr:to>
      <xdr:col>5</xdr:col>
      <xdr:colOff>586740</xdr:colOff>
      <xdr:row>3</xdr:row>
      <xdr:rowOff>30480</xdr:rowOff>
    </xdr:to>
    <xdr:sp macro="" textlink="space_missions!L4">
      <xdr:nvSpPr>
        <xdr:cNvPr id="18" name="TextBox 17">
          <a:extLst>
            <a:ext uri="{FF2B5EF4-FFF2-40B4-BE49-F238E27FC236}">
              <a16:creationId xmlns:a16="http://schemas.microsoft.com/office/drawing/2014/main" id="{EDD2D60B-E3DE-A77F-CF50-C70894631640}"/>
            </a:ext>
          </a:extLst>
        </xdr:cNvPr>
        <xdr:cNvSpPr txBox="1"/>
      </xdr:nvSpPr>
      <xdr:spPr>
        <a:xfrm>
          <a:off x="2164080" y="327660"/>
          <a:ext cx="1470660" cy="297180"/>
        </a:xfrm>
        <a:prstGeom prst="rect">
          <a:avLst/>
        </a:prstGeom>
        <a:solidFill>
          <a:schemeClr val="tx1"/>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9C00310-5BDF-4267-9473-47958CD6E9CA}" type="TxLink">
            <a:rPr lang="en-US" sz="2000" b="1" i="0" u="none" strike="noStrike">
              <a:solidFill>
                <a:schemeClr val="bg1"/>
              </a:solidFill>
              <a:latin typeface="Aptos Narrow"/>
            </a:rPr>
            <a:pPr/>
            <a:t>1196</a:t>
          </a:fld>
          <a:endParaRPr lang="en-US" sz="2000" b="1">
            <a:solidFill>
              <a:schemeClr val="bg1"/>
            </a:solidFill>
          </a:endParaRPr>
        </a:p>
      </xdr:txBody>
    </xdr:sp>
    <xdr:clientData/>
  </xdr:twoCellAnchor>
  <xdr:twoCellAnchor>
    <xdr:from>
      <xdr:col>6</xdr:col>
      <xdr:colOff>464820</xdr:colOff>
      <xdr:row>2</xdr:row>
      <xdr:rowOff>68580</xdr:rowOff>
    </xdr:from>
    <xdr:to>
      <xdr:col>9</xdr:col>
      <xdr:colOff>236220</xdr:colOff>
      <xdr:row>4</xdr:row>
      <xdr:rowOff>22860</xdr:rowOff>
    </xdr:to>
    <xdr:sp macro="" textlink="space_missions!M4">
      <xdr:nvSpPr>
        <xdr:cNvPr id="19" name="TextBox 18">
          <a:extLst>
            <a:ext uri="{FF2B5EF4-FFF2-40B4-BE49-F238E27FC236}">
              <a16:creationId xmlns:a16="http://schemas.microsoft.com/office/drawing/2014/main" id="{E9567020-0F37-B8EA-B593-57F58BC54C36}"/>
            </a:ext>
          </a:extLst>
        </xdr:cNvPr>
        <xdr:cNvSpPr txBox="1"/>
      </xdr:nvSpPr>
      <xdr:spPr>
        <a:xfrm>
          <a:off x="4122420" y="464820"/>
          <a:ext cx="1600200" cy="350520"/>
        </a:xfrm>
        <a:prstGeom prst="rect">
          <a:avLst/>
        </a:prstGeom>
        <a:solidFill>
          <a:schemeClr val="tx1"/>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5B701AA-EF56-489A-91B1-D277503F1E75}" type="TxLink">
            <a:rPr lang="en-US" sz="2000" b="1" i="0" u="none" strike="noStrike">
              <a:solidFill>
                <a:schemeClr val="bg1"/>
              </a:solidFill>
              <a:latin typeface="Aptos Narrow"/>
            </a:rPr>
            <a:pPr/>
            <a:t>48</a:t>
          </a:fld>
          <a:endParaRPr lang="en-US" sz="2000" b="1">
            <a:solidFill>
              <a:schemeClr val="bg1"/>
            </a:solidFill>
          </a:endParaRPr>
        </a:p>
      </xdr:txBody>
    </xdr:sp>
    <xdr:clientData/>
  </xdr:twoCellAnchor>
  <xdr:twoCellAnchor>
    <xdr:from>
      <xdr:col>10</xdr:col>
      <xdr:colOff>7620</xdr:colOff>
      <xdr:row>1</xdr:row>
      <xdr:rowOff>144780</xdr:rowOff>
    </xdr:from>
    <xdr:to>
      <xdr:col>12</xdr:col>
      <xdr:colOff>449580</xdr:colOff>
      <xdr:row>3</xdr:row>
      <xdr:rowOff>106680</xdr:rowOff>
    </xdr:to>
    <xdr:sp macro="" textlink="space_missions!N4">
      <xdr:nvSpPr>
        <xdr:cNvPr id="20" name="TextBox 19">
          <a:extLst>
            <a:ext uri="{FF2B5EF4-FFF2-40B4-BE49-F238E27FC236}">
              <a16:creationId xmlns:a16="http://schemas.microsoft.com/office/drawing/2014/main" id="{19310A49-9B7C-8A6F-07EC-510AEF1C46F4}"/>
            </a:ext>
          </a:extLst>
        </xdr:cNvPr>
        <xdr:cNvSpPr txBox="1"/>
      </xdr:nvSpPr>
      <xdr:spPr>
        <a:xfrm>
          <a:off x="6103620" y="342900"/>
          <a:ext cx="1661160" cy="358140"/>
        </a:xfrm>
        <a:prstGeom prst="rect">
          <a:avLst/>
        </a:prstGeom>
        <a:solidFill>
          <a:schemeClr val="tx1"/>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2D80297-54DD-422E-B8C9-30208553E14B}" type="TxLink">
            <a:rPr lang="en-US" sz="2000" b="1" i="0" u="none" strike="noStrike">
              <a:solidFill>
                <a:schemeClr val="bg1"/>
              </a:solidFill>
              <a:latin typeface="Aptos Narrow"/>
            </a:rPr>
            <a:pPr/>
            <a:t>19</a:t>
          </a:fld>
          <a:endParaRPr lang="en-US" sz="2000" b="1">
            <a:solidFill>
              <a:schemeClr val="bg1"/>
            </a:solidFill>
          </a:endParaRPr>
        </a:p>
      </xdr:txBody>
    </xdr:sp>
    <xdr:clientData/>
  </xdr:twoCellAnchor>
  <xdr:twoCellAnchor>
    <xdr:from>
      <xdr:col>13</xdr:col>
      <xdr:colOff>198120</xdr:colOff>
      <xdr:row>2</xdr:row>
      <xdr:rowOff>68580</xdr:rowOff>
    </xdr:from>
    <xdr:to>
      <xdr:col>16</xdr:col>
      <xdr:colOff>213360</xdr:colOff>
      <xdr:row>4</xdr:row>
      <xdr:rowOff>22860</xdr:rowOff>
    </xdr:to>
    <xdr:sp macro="" textlink="space_missions!O4">
      <xdr:nvSpPr>
        <xdr:cNvPr id="21" name="TextBox 20">
          <a:extLst>
            <a:ext uri="{FF2B5EF4-FFF2-40B4-BE49-F238E27FC236}">
              <a16:creationId xmlns:a16="http://schemas.microsoft.com/office/drawing/2014/main" id="{36969700-3370-8C31-B29D-1ECDB5D6C361}"/>
            </a:ext>
          </a:extLst>
        </xdr:cNvPr>
        <xdr:cNvSpPr txBox="1"/>
      </xdr:nvSpPr>
      <xdr:spPr>
        <a:xfrm>
          <a:off x="8122920" y="464820"/>
          <a:ext cx="1844040" cy="350520"/>
        </a:xfrm>
        <a:prstGeom prst="rect">
          <a:avLst/>
        </a:prstGeom>
        <a:solidFill>
          <a:schemeClr val="tx1"/>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39EA692-6D45-42F5-AE07-943D05482677}" type="TxLink">
            <a:rPr lang="en-US" sz="2000" b="0" i="0" u="none" strike="noStrike">
              <a:solidFill>
                <a:schemeClr val="bg1"/>
              </a:solidFill>
              <a:latin typeface="Aptos Narrow"/>
            </a:rPr>
            <a:pPr/>
            <a:t>1</a:t>
          </a:fld>
          <a:endParaRPr lang="en-US" sz="2000">
            <a:solidFill>
              <a:schemeClr val="bg1"/>
            </a:solidFill>
          </a:endParaRPr>
        </a:p>
      </xdr:txBody>
    </xdr:sp>
    <xdr:clientData/>
  </xdr:twoCellAnchor>
  <xdr:twoCellAnchor>
    <xdr:from>
      <xdr:col>16</xdr:col>
      <xdr:colOff>441960</xdr:colOff>
      <xdr:row>1</xdr:row>
      <xdr:rowOff>91440</xdr:rowOff>
    </xdr:from>
    <xdr:to>
      <xdr:col>18</xdr:col>
      <xdr:colOff>563880</xdr:colOff>
      <xdr:row>3</xdr:row>
      <xdr:rowOff>106680</xdr:rowOff>
    </xdr:to>
    <xdr:sp macro="" textlink="space_missions!P4">
      <xdr:nvSpPr>
        <xdr:cNvPr id="22" name="TextBox 21">
          <a:extLst>
            <a:ext uri="{FF2B5EF4-FFF2-40B4-BE49-F238E27FC236}">
              <a16:creationId xmlns:a16="http://schemas.microsoft.com/office/drawing/2014/main" id="{28015459-1566-B518-A65B-BF2DF605985A}"/>
            </a:ext>
          </a:extLst>
        </xdr:cNvPr>
        <xdr:cNvSpPr txBox="1"/>
      </xdr:nvSpPr>
      <xdr:spPr>
        <a:xfrm>
          <a:off x="10195560" y="289560"/>
          <a:ext cx="1341120" cy="411480"/>
        </a:xfrm>
        <a:prstGeom prst="rect">
          <a:avLst/>
        </a:prstGeom>
        <a:solidFill>
          <a:schemeClr val="tx1"/>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DE8D7DB-2F33-4F26-AA2C-8F5D28341F57}" type="TxLink">
            <a:rPr lang="en-US" sz="2000" b="1" i="0" u="none" strike="noStrike">
              <a:solidFill>
                <a:schemeClr val="bg1"/>
              </a:solidFill>
              <a:latin typeface="Aptos Narrow"/>
            </a:rPr>
            <a:pPr/>
            <a:t>1.62304E+11</a:t>
          </a:fld>
          <a:endParaRPr lang="en-US" sz="2000" b="1">
            <a:solidFill>
              <a:schemeClr val="bg1"/>
            </a:solidFill>
          </a:endParaRPr>
        </a:p>
      </xdr:txBody>
    </xdr:sp>
    <xdr:clientData/>
  </xdr:twoCellAnchor>
  <xdr:twoCellAnchor>
    <xdr:from>
      <xdr:col>20</xdr:col>
      <xdr:colOff>121920</xdr:colOff>
      <xdr:row>1</xdr:row>
      <xdr:rowOff>91440</xdr:rowOff>
    </xdr:from>
    <xdr:to>
      <xdr:col>22</xdr:col>
      <xdr:colOff>15240</xdr:colOff>
      <xdr:row>3</xdr:row>
      <xdr:rowOff>91440</xdr:rowOff>
    </xdr:to>
    <xdr:sp macro="" textlink="space_missions!Q4">
      <xdr:nvSpPr>
        <xdr:cNvPr id="23" name="TextBox 22">
          <a:extLst>
            <a:ext uri="{FF2B5EF4-FFF2-40B4-BE49-F238E27FC236}">
              <a16:creationId xmlns:a16="http://schemas.microsoft.com/office/drawing/2014/main" id="{DB547754-6041-4BF2-4CAA-F7F695F0367C}"/>
            </a:ext>
          </a:extLst>
        </xdr:cNvPr>
        <xdr:cNvSpPr txBox="1"/>
      </xdr:nvSpPr>
      <xdr:spPr>
        <a:xfrm>
          <a:off x="12313920" y="289560"/>
          <a:ext cx="1112520" cy="396240"/>
        </a:xfrm>
        <a:prstGeom prst="rect">
          <a:avLst/>
        </a:prstGeom>
        <a:solidFill>
          <a:schemeClr val="tx1"/>
        </a:solidFill>
        <a:ln w="95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E4CA0FE-0E4B-4154-BBBD-F8B7C05D06AE}" type="TxLink">
            <a:rPr lang="en-US" sz="2000" b="1" i="0" u="none" strike="noStrike">
              <a:solidFill>
                <a:schemeClr val="bg1"/>
              </a:solidFill>
              <a:latin typeface="Aptos Narrow"/>
            </a:rPr>
            <a:pPr/>
            <a:t>94.5%</a:t>
          </a:fld>
          <a:endParaRPr lang="en-US" sz="2000" b="1">
            <a:solidFill>
              <a:schemeClr val="bg1"/>
            </a:solidFill>
          </a:endParaRPr>
        </a:p>
      </xdr:txBody>
    </xdr:sp>
    <xdr:clientData/>
  </xdr:twoCellAnchor>
  <xdr:twoCellAnchor editAs="oneCell">
    <xdr:from>
      <xdr:col>2</xdr:col>
      <xdr:colOff>205740</xdr:colOff>
      <xdr:row>0</xdr:row>
      <xdr:rowOff>137160</xdr:rowOff>
    </xdr:from>
    <xdr:to>
      <xdr:col>2</xdr:col>
      <xdr:colOff>480060</xdr:colOff>
      <xdr:row>2</xdr:row>
      <xdr:rowOff>15240</xdr:rowOff>
    </xdr:to>
    <xdr:pic>
      <xdr:nvPicPr>
        <xdr:cNvPr id="25" name="Picture 24" descr="How to Draw a Very Easy Rocket">
          <a:extLst>
            <a:ext uri="{FF2B5EF4-FFF2-40B4-BE49-F238E27FC236}">
              <a16:creationId xmlns:a16="http://schemas.microsoft.com/office/drawing/2014/main" id="{BBC363BE-DF4A-79AE-8590-A622FF4F4602}"/>
            </a:ext>
          </a:extLst>
        </xdr:cNvPr>
        <xdr:cNvPicPr>
          <a:picLocks noChangeAspect="1"/>
        </xdr:cNvPicPr>
      </xdr:nvPicPr>
      <xdr:blipFill>
        <a:blip xmlns:r="http://schemas.openxmlformats.org/officeDocument/2006/relationships" r:embed="rId1"/>
        <a:stretch>
          <a:fillRect/>
        </a:stretch>
      </xdr:blipFill>
      <xdr:spPr>
        <a:xfrm>
          <a:off x="1424940" y="137160"/>
          <a:ext cx="274320" cy="274320"/>
        </a:xfrm>
        <a:prstGeom prst="rect">
          <a:avLst/>
        </a:prstGeom>
      </xdr:spPr>
    </xdr:pic>
    <xdr:clientData/>
  </xdr:twoCellAnchor>
  <xdr:twoCellAnchor editAs="oneCell">
    <xdr:from>
      <xdr:col>7</xdr:col>
      <xdr:colOff>320040</xdr:colOff>
      <xdr:row>7</xdr:row>
      <xdr:rowOff>99060</xdr:rowOff>
    </xdr:from>
    <xdr:to>
      <xdr:col>10</xdr:col>
      <xdr:colOff>137160</xdr:colOff>
      <xdr:row>16</xdr:row>
      <xdr:rowOff>152400</xdr:rowOff>
    </xdr:to>
    <mc:AlternateContent xmlns:mc="http://schemas.openxmlformats.org/markup-compatibility/2006" xmlns:a14="http://schemas.microsoft.com/office/drawing/2010/main">
      <mc:Choice Requires="a14">
        <xdr:graphicFrame macro="">
          <xdr:nvGraphicFramePr>
            <xdr:cNvPr id="41" name="MissionStatus 1">
              <a:extLst>
                <a:ext uri="{FF2B5EF4-FFF2-40B4-BE49-F238E27FC236}">
                  <a16:creationId xmlns:a16="http://schemas.microsoft.com/office/drawing/2014/main" id="{85199471-96E2-41C3-BE0A-AE37DB90C366}"/>
                </a:ext>
              </a:extLst>
            </xdr:cNvPr>
            <xdr:cNvGraphicFramePr/>
          </xdr:nvGraphicFramePr>
          <xdr:xfrm>
            <a:off x="0" y="0"/>
            <a:ext cx="0" cy="0"/>
          </xdr:xfrm>
          <a:graphic>
            <a:graphicData uri="http://schemas.microsoft.com/office/drawing/2010/slicer">
              <sle:slicer xmlns:sle="http://schemas.microsoft.com/office/drawing/2010/slicer" name="MissionStatus 1"/>
            </a:graphicData>
          </a:graphic>
        </xdr:graphicFrame>
      </mc:Choice>
      <mc:Fallback xmlns="">
        <xdr:sp macro="" textlink="">
          <xdr:nvSpPr>
            <xdr:cNvPr id="0" name=""/>
            <xdr:cNvSpPr>
              <a:spLocks noTextEdit="1"/>
            </xdr:cNvSpPr>
          </xdr:nvSpPr>
          <xdr:spPr>
            <a:xfrm>
              <a:off x="4587240" y="1455420"/>
              <a:ext cx="164592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83820</xdr:colOff>
      <xdr:row>17</xdr:row>
      <xdr:rowOff>0</xdr:rowOff>
    </xdr:from>
    <xdr:to>
      <xdr:col>7</xdr:col>
      <xdr:colOff>266700</xdr:colOff>
      <xdr:row>31</xdr:row>
      <xdr:rowOff>30480</xdr:rowOff>
    </xdr:to>
    <xdr:graphicFrame macro="">
      <xdr:nvGraphicFramePr>
        <xdr:cNvPr id="30" name="Chart 29">
          <a:extLst>
            <a:ext uri="{FF2B5EF4-FFF2-40B4-BE49-F238E27FC236}">
              <a16:creationId xmlns:a16="http://schemas.microsoft.com/office/drawing/2014/main" id="{8D45A175-5663-4079-9ABF-7DA2F1A86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68580</xdr:colOff>
      <xdr:row>4</xdr:row>
      <xdr:rowOff>160020</xdr:rowOff>
    </xdr:from>
    <xdr:to>
      <xdr:col>7</xdr:col>
      <xdr:colOff>152400</xdr:colOff>
      <xdr:row>16</xdr:row>
      <xdr:rowOff>121920</xdr:rowOff>
    </xdr:to>
    <xdr:sp macro="" textlink="">
      <xdr:nvSpPr>
        <xdr:cNvPr id="39" name="Rectangle 31">
          <a:extLst>
            <a:ext uri="{FF2B5EF4-FFF2-40B4-BE49-F238E27FC236}">
              <a16:creationId xmlns:a16="http://schemas.microsoft.com/office/drawing/2014/main" id="{FD360A54-9D82-D801-7315-CD80DA193B5F}"/>
            </a:ext>
          </a:extLst>
        </xdr:cNvPr>
        <xdr:cNvSpPr/>
      </xdr:nvSpPr>
      <xdr:spPr>
        <a:xfrm>
          <a:off x="68580" y="952500"/>
          <a:ext cx="4351020" cy="217170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152400</xdr:colOff>
      <xdr:row>4</xdr:row>
      <xdr:rowOff>137160</xdr:rowOff>
    </xdr:from>
    <xdr:to>
      <xdr:col>7</xdr:col>
      <xdr:colOff>251460</xdr:colOff>
      <xdr:row>16</xdr:row>
      <xdr:rowOff>99060</xdr:rowOff>
    </xdr:to>
    <xdr:graphicFrame macro="">
      <xdr:nvGraphicFramePr>
        <xdr:cNvPr id="40" name="Chart 32">
          <a:extLst>
            <a:ext uri="{FF2B5EF4-FFF2-40B4-BE49-F238E27FC236}">
              <a16:creationId xmlns:a16="http://schemas.microsoft.com/office/drawing/2014/main" id="{C515692B-D36B-4EF0-911F-E129AE7EA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342900</xdr:colOff>
      <xdr:row>17</xdr:row>
      <xdr:rowOff>22860</xdr:rowOff>
    </xdr:from>
    <xdr:to>
      <xdr:col>15</xdr:col>
      <xdr:colOff>312420</xdr:colOff>
      <xdr:row>31</xdr:row>
      <xdr:rowOff>22860</xdr:rowOff>
    </xdr:to>
    <xdr:graphicFrame macro="">
      <xdr:nvGraphicFramePr>
        <xdr:cNvPr id="42" name="Chart 41">
          <a:extLst>
            <a:ext uri="{FF2B5EF4-FFF2-40B4-BE49-F238E27FC236}">
              <a16:creationId xmlns:a16="http://schemas.microsoft.com/office/drawing/2014/main" id="{1856B94B-EC68-4FE0-B163-E30BA155E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381000</xdr:colOff>
      <xdr:row>17</xdr:row>
      <xdr:rowOff>0</xdr:rowOff>
    </xdr:from>
    <xdr:to>
      <xdr:col>23</xdr:col>
      <xdr:colOff>76200</xdr:colOff>
      <xdr:row>31</xdr:row>
      <xdr:rowOff>22860</xdr:rowOff>
    </xdr:to>
    <xdr:graphicFrame macro="">
      <xdr:nvGraphicFramePr>
        <xdr:cNvPr id="43" name="Chart 42">
          <a:extLst>
            <a:ext uri="{FF2B5EF4-FFF2-40B4-BE49-F238E27FC236}">
              <a16:creationId xmlns:a16="http://schemas.microsoft.com/office/drawing/2014/main" id="{D49D0E7D-E47C-419B-9DB4-2DFE923A3C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365760</xdr:colOff>
      <xdr:row>4</xdr:row>
      <xdr:rowOff>137160</xdr:rowOff>
    </xdr:from>
    <xdr:to>
      <xdr:col>23</xdr:col>
      <xdr:colOff>61913</xdr:colOff>
      <xdr:row>16</xdr:row>
      <xdr:rowOff>137161</xdr:rowOff>
    </xdr:to>
    <xdr:graphicFrame macro="">
      <xdr:nvGraphicFramePr>
        <xdr:cNvPr id="45" name="Chart 44">
          <a:extLst>
            <a:ext uri="{FF2B5EF4-FFF2-40B4-BE49-F238E27FC236}">
              <a16:creationId xmlns:a16="http://schemas.microsoft.com/office/drawing/2014/main" id="{F43B4350-FDD4-4BBA-89E0-D31FAC762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327660</xdr:colOff>
      <xdr:row>4</xdr:row>
      <xdr:rowOff>144780</xdr:rowOff>
    </xdr:from>
    <xdr:to>
      <xdr:col>15</xdr:col>
      <xdr:colOff>327660</xdr:colOff>
      <xdr:row>7</xdr:row>
      <xdr:rowOff>53340</xdr:rowOff>
    </xdr:to>
    <xdr:sp macro="" textlink="">
      <xdr:nvSpPr>
        <xdr:cNvPr id="9" name="Rectangle 8">
          <a:extLst>
            <a:ext uri="{FF2B5EF4-FFF2-40B4-BE49-F238E27FC236}">
              <a16:creationId xmlns:a16="http://schemas.microsoft.com/office/drawing/2014/main" id="{0745578B-1F0B-D7B8-ECD4-0970B0A5A891}"/>
            </a:ext>
          </a:extLst>
        </xdr:cNvPr>
        <xdr:cNvSpPr/>
      </xdr:nvSpPr>
      <xdr:spPr>
        <a:xfrm>
          <a:off x="4594860" y="937260"/>
          <a:ext cx="4876800" cy="47244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u="none">
              <a:solidFill>
                <a:schemeClr val="bg1"/>
              </a:solidFill>
              <a:latin typeface="Aptos Black" panose="020F0502020204030204" pitchFamily="34" charset="0"/>
            </a:rPr>
            <a:t>SPACE </a:t>
          </a:r>
          <a:r>
            <a:rPr lang="en-US" sz="2400" b="1" u="none" baseline="0">
              <a:solidFill>
                <a:schemeClr val="bg1"/>
              </a:solidFill>
              <a:latin typeface="Aptos Black" panose="020F0502020204030204" pitchFamily="34" charset="0"/>
            </a:rPr>
            <a:t>  MISSIONS  DASHBOARD</a:t>
          </a:r>
          <a:endParaRPr lang="en-US" sz="2400" b="1" u="none">
            <a:solidFill>
              <a:schemeClr val="bg1"/>
            </a:solidFill>
            <a:latin typeface="Aptos Black" panose="020F0502020204030204" pitchFamily="34" charset="0"/>
          </a:endParaRPr>
        </a:p>
      </xdr:txBody>
    </xdr:sp>
    <xdr:clientData/>
  </xdr:twoCellAnchor>
  <xdr:twoCellAnchor editAs="oneCell">
    <xdr:from>
      <xdr:col>10</xdr:col>
      <xdr:colOff>198120</xdr:colOff>
      <xdr:row>7</xdr:row>
      <xdr:rowOff>121920</xdr:rowOff>
    </xdr:from>
    <xdr:to>
      <xdr:col>11</xdr:col>
      <xdr:colOff>533400</xdr:colOff>
      <xdr:row>16</xdr:row>
      <xdr:rowOff>137160</xdr:rowOff>
    </xdr:to>
    <mc:AlternateContent xmlns:mc="http://schemas.openxmlformats.org/markup-compatibility/2006" xmlns:a14="http://schemas.microsoft.com/office/drawing/2010/main">
      <mc:Choice Requires="a14">
        <xdr:graphicFrame macro="">
          <xdr:nvGraphicFramePr>
            <xdr:cNvPr id="16" name="RocketStatus 2">
              <a:extLst>
                <a:ext uri="{FF2B5EF4-FFF2-40B4-BE49-F238E27FC236}">
                  <a16:creationId xmlns:a16="http://schemas.microsoft.com/office/drawing/2014/main" id="{B653A1E3-B363-4B15-A4C2-A7433D41CCA5}"/>
                </a:ext>
              </a:extLst>
            </xdr:cNvPr>
            <xdr:cNvGraphicFramePr/>
          </xdr:nvGraphicFramePr>
          <xdr:xfrm>
            <a:off x="0" y="0"/>
            <a:ext cx="0" cy="0"/>
          </xdr:xfrm>
          <a:graphic>
            <a:graphicData uri="http://schemas.microsoft.com/office/drawing/2010/slicer">
              <sle:slicer xmlns:sle="http://schemas.microsoft.com/office/drawing/2010/slicer" name="RocketStatus 2"/>
            </a:graphicData>
          </a:graphic>
        </xdr:graphicFrame>
      </mc:Choice>
      <mc:Fallback xmlns="">
        <xdr:sp macro="" textlink="">
          <xdr:nvSpPr>
            <xdr:cNvPr id="0" name=""/>
            <xdr:cNvSpPr>
              <a:spLocks noTextEdit="1"/>
            </xdr:cNvSpPr>
          </xdr:nvSpPr>
          <xdr:spPr>
            <a:xfrm>
              <a:off x="6294120" y="1478280"/>
              <a:ext cx="944880" cy="1661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c:userShapes xmlns:c="http://schemas.openxmlformats.org/drawingml/2006/chart">
  <cdr:relSizeAnchor xmlns:cdr="http://schemas.openxmlformats.org/drawingml/2006/chartDrawing">
    <cdr:from>
      <cdr:x>0.27</cdr:x>
      <cdr:y>0.00417</cdr:y>
    </cdr:from>
    <cdr:to>
      <cdr:x>0.96833</cdr:x>
      <cdr:y>0.11528</cdr:y>
    </cdr:to>
    <cdr:sp macro="" textlink="">
      <cdr:nvSpPr>
        <cdr:cNvPr id="2" name="TextBox 1">
          <a:extLst xmlns:a="http://schemas.openxmlformats.org/drawingml/2006/main">
            <a:ext uri="{FF2B5EF4-FFF2-40B4-BE49-F238E27FC236}">
              <a16:creationId xmlns:a16="http://schemas.microsoft.com/office/drawing/2014/main" id="{03FF2A26-7B6B-EB88-0119-B8E80303E1E4}"/>
            </a:ext>
          </a:extLst>
        </cdr:cNvPr>
        <cdr:cNvSpPr txBox="1"/>
      </cdr:nvSpPr>
      <cdr:spPr>
        <a:xfrm xmlns:a="http://schemas.openxmlformats.org/drawingml/2006/main">
          <a:off x="1234440" y="11430"/>
          <a:ext cx="3192780" cy="304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0.22833</cdr:x>
      <cdr:y>0.00417</cdr:y>
    </cdr:from>
    <cdr:to>
      <cdr:x>0.97333</cdr:x>
      <cdr:y>0.12917</cdr:y>
    </cdr:to>
    <cdr:sp macro="" textlink="">
      <cdr:nvSpPr>
        <cdr:cNvPr id="3" name="TextBox 2">
          <a:extLst xmlns:a="http://schemas.openxmlformats.org/drawingml/2006/main">
            <a:ext uri="{FF2B5EF4-FFF2-40B4-BE49-F238E27FC236}">
              <a16:creationId xmlns:a16="http://schemas.microsoft.com/office/drawing/2014/main" id="{A1D076F4-C522-654F-68F9-FFC81A7341AE}"/>
            </a:ext>
          </a:extLst>
        </cdr:cNvPr>
        <cdr:cNvSpPr txBox="1"/>
      </cdr:nvSpPr>
      <cdr:spPr>
        <a:xfrm xmlns:a="http://schemas.openxmlformats.org/drawingml/2006/main">
          <a:off x="1043940" y="11430"/>
          <a:ext cx="3406140" cy="342900"/>
        </a:xfrm>
        <a:prstGeom xmlns:a="http://schemas.openxmlformats.org/drawingml/2006/main" prst="rect">
          <a:avLst/>
        </a:prstGeom>
        <a:solidFill xmlns:a="http://schemas.openxmlformats.org/drawingml/2006/main">
          <a:schemeClr val="tx1"/>
        </a:solidFill>
      </cdr:spPr>
      <cdr:txBody>
        <a:bodyPr xmlns:a="http://schemas.openxmlformats.org/drawingml/2006/main" vertOverflow="clip" wrap="square" rtlCol="0"/>
        <a:lstStyle xmlns:a="http://schemas.openxmlformats.org/drawingml/2006/main"/>
        <a:p xmlns:a="http://schemas.openxmlformats.org/drawingml/2006/main">
          <a:r>
            <a:rPr lang="en-US" sz="1600" b="1" kern="1200">
              <a:solidFill>
                <a:schemeClr val="bg1"/>
              </a:solidFill>
            </a:rPr>
            <a:t>Successful  Missions  Over  Time</a:t>
          </a:r>
        </a:p>
      </cdr:txBody>
    </cdr:sp>
  </cdr:relSizeAnchor>
</c:userShapes>
</file>

<file path=xl/drawings/drawing12.xml><?xml version="1.0" encoding="utf-8"?>
<c:userShapes xmlns:c="http://schemas.openxmlformats.org/drawingml/2006/chart">
  <cdr:relSizeAnchor xmlns:cdr="http://schemas.openxmlformats.org/drawingml/2006/chartDrawing">
    <cdr:from>
      <cdr:x>0.39667</cdr:x>
      <cdr:y>0.025</cdr:y>
    </cdr:from>
    <cdr:to>
      <cdr:x>0.97</cdr:x>
      <cdr:y>0.15556</cdr:y>
    </cdr:to>
    <cdr:sp macro="" textlink="">
      <cdr:nvSpPr>
        <cdr:cNvPr id="2" name="TextBox 1">
          <a:extLst xmlns:a="http://schemas.openxmlformats.org/drawingml/2006/main">
            <a:ext uri="{FF2B5EF4-FFF2-40B4-BE49-F238E27FC236}">
              <a16:creationId xmlns:a16="http://schemas.microsoft.com/office/drawing/2014/main" id="{369AF03A-DDDF-7B82-24BE-D2C71955073F}"/>
            </a:ext>
          </a:extLst>
        </cdr:cNvPr>
        <cdr:cNvSpPr txBox="1"/>
      </cdr:nvSpPr>
      <cdr:spPr>
        <a:xfrm xmlns:a="http://schemas.openxmlformats.org/drawingml/2006/main">
          <a:off x="1813560" y="68580"/>
          <a:ext cx="2621280" cy="3581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b="1" kern="1200">
              <a:solidFill>
                <a:schemeClr val="bg2"/>
              </a:solidFill>
            </a:rPr>
            <a:t>Total  Missions  Over  Time</a:t>
          </a:r>
          <a:r>
            <a:rPr lang="en-US" sz="1600" b="1" kern="1200" baseline="0">
              <a:solidFill>
                <a:schemeClr val="bg2"/>
              </a:solidFill>
            </a:rPr>
            <a:t> </a:t>
          </a:r>
          <a:endParaRPr lang="en-US" sz="1600" b="1" kern="1200">
            <a:solidFill>
              <a:schemeClr val="bg2"/>
            </a:solidFill>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0.25849</cdr:x>
      <cdr:y>0.02249</cdr:y>
    </cdr:from>
    <cdr:to>
      <cdr:x>0.97188</cdr:x>
      <cdr:y>0.13843</cdr:y>
    </cdr:to>
    <cdr:sp macro="" textlink="">
      <cdr:nvSpPr>
        <cdr:cNvPr id="2" name="TextBox 1">
          <a:extLst xmlns:a="http://schemas.openxmlformats.org/drawingml/2006/main">
            <a:ext uri="{FF2B5EF4-FFF2-40B4-BE49-F238E27FC236}">
              <a16:creationId xmlns:a16="http://schemas.microsoft.com/office/drawing/2014/main" id="{445C7E9A-D7AE-F28E-83EB-00AD62B5829A}"/>
            </a:ext>
          </a:extLst>
        </cdr:cNvPr>
        <cdr:cNvSpPr txBox="1"/>
      </cdr:nvSpPr>
      <cdr:spPr>
        <a:xfrm xmlns:a="http://schemas.openxmlformats.org/drawingml/2006/main">
          <a:off x="1182053" y="61594"/>
          <a:ext cx="3262312" cy="317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800" b="1" kern="1200">
              <a:solidFill>
                <a:schemeClr val="tx2"/>
              </a:solidFill>
            </a:rPr>
            <a:t>Total  Missions  By  Locations</a:t>
          </a:r>
        </a:p>
      </cdr:txBody>
    </cdr:sp>
  </cdr:relSizeAnchor>
</c:userShapes>
</file>

<file path=xl/drawings/drawing2.xml><?xml version="1.0" encoding="utf-8"?>
<c:userShapes xmlns:c="http://schemas.openxmlformats.org/drawingml/2006/chart">
  <cdr:relSizeAnchor xmlns:cdr="http://schemas.openxmlformats.org/drawingml/2006/chartDrawing">
    <cdr:from>
      <cdr:x>0.25849</cdr:x>
      <cdr:y>0.02249</cdr:y>
    </cdr:from>
    <cdr:to>
      <cdr:x>0.97188</cdr:x>
      <cdr:y>0.13843</cdr:y>
    </cdr:to>
    <cdr:sp macro="" textlink="">
      <cdr:nvSpPr>
        <cdr:cNvPr id="2" name="TextBox 1">
          <a:extLst xmlns:a="http://schemas.openxmlformats.org/drawingml/2006/main">
            <a:ext uri="{FF2B5EF4-FFF2-40B4-BE49-F238E27FC236}">
              <a16:creationId xmlns:a16="http://schemas.microsoft.com/office/drawing/2014/main" id="{445C7E9A-D7AE-F28E-83EB-00AD62B5829A}"/>
            </a:ext>
          </a:extLst>
        </cdr:cNvPr>
        <cdr:cNvSpPr txBox="1"/>
      </cdr:nvSpPr>
      <cdr:spPr>
        <a:xfrm xmlns:a="http://schemas.openxmlformats.org/drawingml/2006/main">
          <a:off x="1182053" y="61594"/>
          <a:ext cx="3262312" cy="317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800" b="1" kern="1200">
              <a:solidFill>
                <a:schemeClr val="tx2"/>
              </a:solidFill>
            </a:rPr>
            <a:t>Total  Missions  By  Locations</a:t>
          </a:r>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152400</xdr:colOff>
      <xdr:row>2</xdr:row>
      <xdr:rowOff>19050</xdr:rowOff>
    </xdr:from>
    <xdr:to>
      <xdr:col>12</xdr:col>
      <xdr:colOff>457200</xdr:colOff>
      <xdr:row>17</xdr:row>
      <xdr:rowOff>19050</xdr:rowOff>
    </xdr:to>
    <xdr:graphicFrame macro="">
      <xdr:nvGraphicFramePr>
        <xdr:cNvPr id="2" name="Chart 1">
          <a:extLst>
            <a:ext uri="{FF2B5EF4-FFF2-40B4-BE49-F238E27FC236}">
              <a16:creationId xmlns:a16="http://schemas.microsoft.com/office/drawing/2014/main" id="{31689511-5ACF-EE45-4144-0245B4DA3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563880</xdr:colOff>
      <xdr:row>4</xdr:row>
      <xdr:rowOff>129541</xdr:rowOff>
    </xdr:from>
    <xdr:to>
      <xdr:col>16</xdr:col>
      <xdr:colOff>563880</xdr:colOff>
      <xdr:row>14</xdr:row>
      <xdr:rowOff>53341</xdr:rowOff>
    </xdr:to>
    <mc:AlternateContent xmlns:mc="http://schemas.openxmlformats.org/markup-compatibility/2006" xmlns:a14="http://schemas.microsoft.com/office/drawing/2010/main">
      <mc:Choice Requires="a14">
        <xdr:graphicFrame macro="">
          <xdr:nvGraphicFramePr>
            <xdr:cNvPr id="8" name="MissionStatus">
              <a:extLst>
                <a:ext uri="{FF2B5EF4-FFF2-40B4-BE49-F238E27FC236}">
                  <a16:creationId xmlns:a16="http://schemas.microsoft.com/office/drawing/2014/main" id="{8FF4E720-3767-205D-0A71-EE81D05482FB}"/>
                </a:ext>
              </a:extLst>
            </xdr:cNvPr>
            <xdr:cNvGraphicFramePr/>
          </xdr:nvGraphicFramePr>
          <xdr:xfrm>
            <a:off x="0" y="0"/>
            <a:ext cx="0" cy="0"/>
          </xdr:xfrm>
          <a:graphic>
            <a:graphicData uri="http://schemas.microsoft.com/office/drawing/2010/slicer">
              <sle:slicer xmlns:sle="http://schemas.microsoft.com/office/drawing/2010/slicer" name="MissionStatus"/>
            </a:graphicData>
          </a:graphic>
        </xdr:graphicFrame>
      </mc:Choice>
      <mc:Fallback xmlns="">
        <xdr:sp macro="" textlink="">
          <xdr:nvSpPr>
            <xdr:cNvPr id="0" name=""/>
            <xdr:cNvSpPr>
              <a:spLocks noTextEdit="1"/>
            </xdr:cNvSpPr>
          </xdr:nvSpPr>
          <xdr:spPr>
            <a:xfrm>
              <a:off x="9989820" y="861061"/>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0.27</cdr:x>
      <cdr:y>0.00417</cdr:y>
    </cdr:from>
    <cdr:to>
      <cdr:x>0.96833</cdr:x>
      <cdr:y>0.11528</cdr:y>
    </cdr:to>
    <cdr:sp macro="" textlink="">
      <cdr:nvSpPr>
        <cdr:cNvPr id="2" name="TextBox 1">
          <a:extLst xmlns:a="http://schemas.openxmlformats.org/drawingml/2006/main">
            <a:ext uri="{FF2B5EF4-FFF2-40B4-BE49-F238E27FC236}">
              <a16:creationId xmlns:a16="http://schemas.microsoft.com/office/drawing/2014/main" id="{03FF2A26-7B6B-EB88-0119-B8E80303E1E4}"/>
            </a:ext>
          </a:extLst>
        </cdr:cNvPr>
        <cdr:cNvSpPr txBox="1"/>
      </cdr:nvSpPr>
      <cdr:spPr>
        <a:xfrm xmlns:a="http://schemas.openxmlformats.org/drawingml/2006/main">
          <a:off x="1234440" y="11430"/>
          <a:ext cx="3192780" cy="304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0.22833</cdr:x>
      <cdr:y>0.00417</cdr:y>
    </cdr:from>
    <cdr:to>
      <cdr:x>0.97333</cdr:x>
      <cdr:y>0.12917</cdr:y>
    </cdr:to>
    <cdr:sp macro="" textlink="">
      <cdr:nvSpPr>
        <cdr:cNvPr id="3" name="TextBox 2">
          <a:extLst xmlns:a="http://schemas.openxmlformats.org/drawingml/2006/main">
            <a:ext uri="{FF2B5EF4-FFF2-40B4-BE49-F238E27FC236}">
              <a16:creationId xmlns:a16="http://schemas.microsoft.com/office/drawing/2014/main" id="{A1D076F4-C522-654F-68F9-FFC81A7341AE}"/>
            </a:ext>
          </a:extLst>
        </cdr:cNvPr>
        <cdr:cNvSpPr txBox="1"/>
      </cdr:nvSpPr>
      <cdr:spPr>
        <a:xfrm xmlns:a="http://schemas.openxmlformats.org/drawingml/2006/main">
          <a:off x="1043940" y="11430"/>
          <a:ext cx="3406140" cy="342900"/>
        </a:xfrm>
        <a:prstGeom xmlns:a="http://schemas.openxmlformats.org/drawingml/2006/main" prst="rect">
          <a:avLst/>
        </a:prstGeom>
        <a:solidFill xmlns:a="http://schemas.openxmlformats.org/drawingml/2006/main">
          <a:sysClr val="window" lastClr="FFFFFF"/>
        </a:solidFill>
      </cdr:spPr>
      <cdr:txBody>
        <a:bodyPr xmlns:a="http://schemas.openxmlformats.org/drawingml/2006/main" vertOverflow="clip" wrap="square" rtlCol="0"/>
        <a:lstStyle xmlns:a="http://schemas.openxmlformats.org/drawingml/2006/main"/>
        <a:p xmlns:a="http://schemas.openxmlformats.org/drawingml/2006/main">
          <a:r>
            <a:rPr lang="en-US" sz="1600" b="1" kern="1200"/>
            <a:t>Successful  Missions  Over  Time</a:t>
          </a:r>
        </a:p>
      </cdr:txBody>
    </cdr:sp>
  </cdr:relSizeAnchor>
</c:userShapes>
</file>

<file path=xl/drawings/drawing5.xml><?xml version="1.0" encoding="utf-8"?>
<xdr:wsDr xmlns:xdr="http://schemas.openxmlformats.org/drawingml/2006/spreadsheetDrawing" xmlns:a="http://schemas.openxmlformats.org/drawingml/2006/main">
  <xdr:twoCellAnchor>
    <xdr:from>
      <xdr:col>3</xdr:col>
      <xdr:colOff>975360</xdr:colOff>
      <xdr:row>4</xdr:row>
      <xdr:rowOff>7620</xdr:rowOff>
    </xdr:from>
    <xdr:to>
      <xdr:col>6</xdr:col>
      <xdr:colOff>1196340</xdr:colOff>
      <xdr:row>19</xdr:row>
      <xdr:rowOff>7620</xdr:rowOff>
    </xdr:to>
    <xdr:graphicFrame macro="">
      <xdr:nvGraphicFramePr>
        <xdr:cNvPr id="2" name="Chart 1">
          <a:extLst>
            <a:ext uri="{FF2B5EF4-FFF2-40B4-BE49-F238E27FC236}">
              <a16:creationId xmlns:a16="http://schemas.microsoft.com/office/drawing/2014/main" id="{79F5532B-83EB-BA06-B479-6A02CDB010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396240</xdr:colOff>
      <xdr:row>12</xdr:row>
      <xdr:rowOff>114301</xdr:rowOff>
    </xdr:from>
    <xdr:to>
      <xdr:col>10</xdr:col>
      <xdr:colOff>327660</xdr:colOff>
      <xdr:row>19</xdr:row>
      <xdr:rowOff>60960</xdr:rowOff>
    </xdr:to>
    <mc:AlternateContent xmlns:mc="http://schemas.openxmlformats.org/markup-compatibility/2006">
      <mc:Choice xmlns:a14="http://schemas.microsoft.com/office/drawing/2010/main" Requires="a14">
        <xdr:graphicFrame macro="">
          <xdr:nvGraphicFramePr>
            <xdr:cNvPr id="4" name="RocketStatus">
              <a:extLst>
                <a:ext uri="{FF2B5EF4-FFF2-40B4-BE49-F238E27FC236}">
                  <a16:creationId xmlns:a16="http://schemas.microsoft.com/office/drawing/2014/main" id="{57B8FBBD-96D8-E2D1-E0AC-D61D94FF0038}"/>
                </a:ext>
              </a:extLst>
            </xdr:cNvPr>
            <xdr:cNvGraphicFramePr/>
          </xdr:nvGraphicFramePr>
          <xdr:xfrm>
            <a:off x="0" y="0"/>
            <a:ext cx="0" cy="0"/>
          </xdr:xfrm>
          <a:graphic>
            <a:graphicData uri="http://schemas.microsoft.com/office/drawing/2010/slicer">
              <sle:slicer xmlns:sle="http://schemas.microsoft.com/office/drawing/2010/slicer" name="RocketStatus"/>
            </a:graphicData>
          </a:graphic>
        </xdr:graphicFrame>
      </mc:Choice>
      <mc:Fallback>
        <xdr:sp macro="" textlink="">
          <xdr:nvSpPr>
            <xdr:cNvPr id="0" name=""/>
            <xdr:cNvSpPr>
              <a:spLocks noTextEdit="1"/>
            </xdr:cNvSpPr>
          </xdr:nvSpPr>
          <xdr:spPr>
            <a:xfrm>
              <a:off x="9403080" y="2308861"/>
              <a:ext cx="1615440" cy="1226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0.39667</cdr:x>
      <cdr:y>0.025</cdr:y>
    </cdr:from>
    <cdr:to>
      <cdr:x>0.97</cdr:x>
      <cdr:y>0.15556</cdr:y>
    </cdr:to>
    <cdr:sp macro="" textlink="">
      <cdr:nvSpPr>
        <cdr:cNvPr id="2" name="TextBox 1">
          <a:extLst xmlns:a="http://schemas.openxmlformats.org/drawingml/2006/main">
            <a:ext uri="{FF2B5EF4-FFF2-40B4-BE49-F238E27FC236}">
              <a16:creationId xmlns:a16="http://schemas.microsoft.com/office/drawing/2014/main" id="{369AF03A-DDDF-7B82-24BE-D2C71955073F}"/>
            </a:ext>
          </a:extLst>
        </cdr:cNvPr>
        <cdr:cNvSpPr txBox="1"/>
      </cdr:nvSpPr>
      <cdr:spPr>
        <a:xfrm xmlns:a="http://schemas.openxmlformats.org/drawingml/2006/main">
          <a:off x="1813560" y="68580"/>
          <a:ext cx="2621280" cy="3581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b="1" kern="1200"/>
            <a:t>Total  Missions  Over  Time</a:t>
          </a:r>
          <a:r>
            <a:rPr lang="en-US" sz="1600" b="1" kern="1200" baseline="0"/>
            <a:t> </a:t>
          </a:r>
          <a:endParaRPr lang="en-US" sz="1600" b="1" kern="1200"/>
        </a:p>
      </cdr:txBody>
    </cdr:sp>
  </cdr:relSizeAnchor>
</c:userShapes>
</file>

<file path=xl/drawings/drawing7.xml><?xml version="1.0" encoding="utf-8"?>
<xdr:wsDr xmlns:xdr="http://schemas.openxmlformats.org/drawingml/2006/spreadsheetDrawing" xmlns:a="http://schemas.openxmlformats.org/drawingml/2006/main">
  <xdr:twoCellAnchor>
    <xdr:from>
      <xdr:col>4</xdr:col>
      <xdr:colOff>190500</xdr:colOff>
      <xdr:row>7</xdr:row>
      <xdr:rowOff>15240</xdr:rowOff>
    </xdr:from>
    <xdr:to>
      <xdr:col>11</xdr:col>
      <xdr:colOff>495300</xdr:colOff>
      <xdr:row>22</xdr:row>
      <xdr:rowOff>15240</xdr:rowOff>
    </xdr:to>
    <xdr:graphicFrame macro="">
      <xdr:nvGraphicFramePr>
        <xdr:cNvPr id="2" name="Chart 1">
          <a:extLst>
            <a:ext uri="{FF2B5EF4-FFF2-40B4-BE49-F238E27FC236}">
              <a16:creationId xmlns:a16="http://schemas.microsoft.com/office/drawing/2014/main" id="{3F5B8526-1E32-A8D0-BBB9-EFF42D458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510540</xdr:colOff>
      <xdr:row>9</xdr:row>
      <xdr:rowOff>137160</xdr:rowOff>
    </xdr:from>
    <xdr:ext cx="184731" cy="264560"/>
    <xdr:sp macro="" textlink="">
      <xdr:nvSpPr>
        <xdr:cNvPr id="3" name="TextBox 2">
          <a:extLst>
            <a:ext uri="{FF2B5EF4-FFF2-40B4-BE49-F238E27FC236}">
              <a16:creationId xmlns:a16="http://schemas.microsoft.com/office/drawing/2014/main" id="{8F5C1823-3992-0654-F3F1-81B6517ECAA3}"/>
            </a:ext>
          </a:extLst>
        </xdr:cNvPr>
        <xdr:cNvSpPr txBox="1"/>
      </xdr:nvSpPr>
      <xdr:spPr>
        <a:xfrm>
          <a:off x="5600700" y="17830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twoCellAnchor editAs="oneCell">
    <xdr:from>
      <xdr:col>12</xdr:col>
      <xdr:colOff>144780</xdr:colOff>
      <xdr:row>1</xdr:row>
      <xdr:rowOff>99060</xdr:rowOff>
    </xdr:from>
    <xdr:to>
      <xdr:col>15</xdr:col>
      <xdr:colOff>144780</xdr:colOff>
      <xdr:row>15</xdr:row>
      <xdr:rowOff>120015</xdr:rowOff>
    </xdr:to>
    <mc:AlternateContent xmlns:mc="http://schemas.openxmlformats.org/markup-compatibility/2006" xmlns:a14="http://schemas.microsoft.com/office/drawing/2010/main">
      <mc:Choice Requires="a14">
        <xdr:graphicFrame macro="">
          <xdr:nvGraphicFramePr>
            <xdr:cNvPr id="3" name="MissionStatus 2">
              <a:extLst>
                <a:ext uri="{FF2B5EF4-FFF2-40B4-BE49-F238E27FC236}">
                  <a16:creationId xmlns:a16="http://schemas.microsoft.com/office/drawing/2014/main" id="{E1816B88-B521-C5D1-4EE7-253A08AFED32}"/>
                </a:ext>
              </a:extLst>
            </xdr:cNvPr>
            <xdr:cNvGraphicFramePr/>
          </xdr:nvGraphicFramePr>
          <xdr:xfrm>
            <a:off x="0" y="0"/>
            <a:ext cx="0" cy="0"/>
          </xdr:xfrm>
          <a:graphic>
            <a:graphicData uri="http://schemas.microsoft.com/office/drawing/2010/slicer">
              <sle:slicer xmlns:sle="http://schemas.microsoft.com/office/drawing/2010/slicer" name="MissionStatus 2"/>
            </a:graphicData>
          </a:graphic>
        </xdr:graphicFrame>
      </mc:Choice>
      <mc:Fallback xmlns="">
        <xdr:sp macro="" textlink="">
          <xdr:nvSpPr>
            <xdr:cNvPr id="0" name=""/>
            <xdr:cNvSpPr>
              <a:spLocks noTextEdit="1"/>
            </xdr:cNvSpPr>
          </xdr:nvSpPr>
          <xdr:spPr>
            <a:xfrm>
              <a:off x="8442960" y="28194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129540</xdr:colOff>
      <xdr:row>4</xdr:row>
      <xdr:rowOff>140970</xdr:rowOff>
    </xdr:from>
    <xdr:to>
      <xdr:col>11</xdr:col>
      <xdr:colOff>434340</xdr:colOff>
      <xdr:row>19</xdr:row>
      <xdr:rowOff>140970</xdr:rowOff>
    </xdr:to>
    <xdr:graphicFrame macro="">
      <xdr:nvGraphicFramePr>
        <xdr:cNvPr id="4" name="Chart 3">
          <a:extLst>
            <a:ext uri="{FF2B5EF4-FFF2-40B4-BE49-F238E27FC236}">
              <a16:creationId xmlns:a16="http://schemas.microsoft.com/office/drawing/2014/main" id="{CBF185BE-ADB7-2EDA-B2C7-AE21A5D18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403860</xdr:colOff>
      <xdr:row>9</xdr:row>
      <xdr:rowOff>99060</xdr:rowOff>
    </xdr:from>
    <xdr:to>
      <xdr:col>9</xdr:col>
      <xdr:colOff>716280</xdr:colOff>
      <xdr:row>24</xdr:row>
      <xdr:rowOff>99060</xdr:rowOff>
    </xdr:to>
    <xdr:graphicFrame macro="">
      <xdr:nvGraphicFramePr>
        <xdr:cNvPr id="2" name="Chart 1">
          <a:extLst>
            <a:ext uri="{FF2B5EF4-FFF2-40B4-BE49-F238E27FC236}">
              <a16:creationId xmlns:a16="http://schemas.microsoft.com/office/drawing/2014/main" id="{6F7C879C-3BEA-BAC0-BF09-2DD188501A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LENOVO/AppData/Local/Microsoft/Windows/INetCache/IE/0N9MP1K2/SPACE_MISSIONS%5b1%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LENOVO/AppData/Local/Microsoft/Windows/INetCache/IE/0N9MP1K2/SPACE_MISSIONS%5b1%5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WANI BHAGAT" refreshedDate="45759.581299652775" createdVersion="8" refreshedVersion="8" minRefreshableVersion="3" recordCount="1266" xr:uid="{B124BC4A-688B-489F-A48F-4389A3E05D3B}">
  <cacheSource type="worksheet">
    <worksheetSource ref="A1:I1048576" sheet=".xlsx]space_missions" r:id="rId2"/>
  </cacheSource>
  <cacheFields count="9">
    <cacheField name="Company" numFmtId="0">
      <sharedItems containsBlank="1"/>
    </cacheField>
    <cacheField name="Location" numFmtId="0">
      <sharedItems containsBlank="1" count="73">
        <s v="Site 138 (LA-2B), Jiuquan Satellite Launch Center, China"/>
        <s v="LC-2, Xichang Satellite Launch Center, China"/>
        <s v="LC-7, Taiyuan Satellite Launch Center, China"/>
        <s v="Site 9401 (SLS-2), Jiuquan Satellite Launch Center, China"/>
        <s v="LC-3, Xichang Satellite Launch Center, China"/>
        <s v="LC-9, Taiyuan Satellite Launch Center, China"/>
        <s v="LC-16, Taiyuan Satellite Launch Center, China"/>
        <s v="Site 95, Jiuquan Satellite Launch Center, China"/>
        <s v="Taiyuan Satellite Launch Center, China"/>
        <s v="Tai Rui Barge, Yellow Sea"/>
        <s v="Xichang Satellite Launch Center, China"/>
        <s v="DeBo 3 Barge, Yellow Sea"/>
        <s v="LC-201, Wenchang Satellite Launch Center, China"/>
        <s v="ELS, Guiana Space Centre, French Guiana, France"/>
        <s v="ELV-1 (SLV), Guiana Space Centre, French Guiana, France"/>
        <s v="Site 31/6, Baikonur Cosmodrome, Kazakhstan"/>
        <s v="ELV-1, Guiana Space Centre, French Guiana, France"/>
        <s v="ELA-3, Guiana Space Centre, French Guiana, France"/>
        <s v="Omelek Island, Ronald Reagan Ballistic Missile Defense Test Site, Marshall Islands, USA"/>
        <s v="SLC-40, Cape Canaveral AFS, Florida, USA"/>
        <s v="SLC-4E, Vandenberg AFB, California, USA"/>
        <s v="SLC-40, Cape Canaveral SFS, Florida, USA"/>
        <s v="SLC-4E, Vandenberg SFB, California, USA"/>
        <s v="SLC-41, Cape Canaveral AFS, Florida, USA"/>
        <s v="SLC-37B, Cape Canaveral AFS, Florida, USA"/>
        <s v="SLC-3E, Vandenberg AFB, California, USA"/>
        <s v="SLC-6, Vandenberg AFB, California, USA"/>
        <s v="SLC-41, Cape Canaveral SFS, Florida, USA"/>
        <s v="SLC-37B, Cape Canaveral SFS, Florida, USA"/>
        <s v="SLC-6, Vandenberg SFB, California, USA"/>
        <s v="SLC-3E, Vandenberg SFB, California, USA"/>
        <s v="NB-52B Carrier, Edwards AFB, California, USA"/>
        <s v="NB-52B Carrier, Cape Canaveral AFS, Florida, USA"/>
        <s v="SLC-576E, Vandenberg AFB, California, USA"/>
        <s v="Stargazer, Vandenberg AFB, California, USA"/>
        <s v="Stargazer, Base Aerea de Gando, Gran Canaria"/>
        <s v="Stargazer, Wallops Flight Facility, Virginia, USA"/>
        <s v="Stargazer, Cape Canaveral AFS, Florida, USA"/>
        <s v="SLC-8, Vandenberg AFB, California, USA"/>
        <s v="Stargazer, Ronald Reagan Ballistic Missile Defense Test Site, Marshall Islands, USA"/>
        <s v="LP-0B, Wallops Flight Facility, Virginia, USA"/>
        <s v="LP-1, Pacific Spaceport Complex, Alaska, USA"/>
        <s v="LP-0A, Wallops Flight Facility, Virginia, USA"/>
        <s v="SLC-46, Cape Canaveral AFS, Florida, USA"/>
        <s v="Stargazer, Vandenberg SFB, California, USA"/>
        <s v="SLC-20, Cape Canaveral AFS, Florida, USA"/>
        <s v="SLC-4W, Vandenberg AFB, California, USA"/>
        <s v="LC-39B, Kennedy Space Center, Florida, USA"/>
        <s v="Site 250, Baikonur Cosmodrome, Kazakhstan"/>
        <s v="Site 110/37, Baikonur Cosmodrome, Kazakhstan"/>
        <s v="First Launch Pad, Satish Dhawan Space Centre, India"/>
        <s v="Site 109/95, Baikonur Cosmodrome, Kazakhstan"/>
        <s v="Site 133/3, Plesetsk Cosmodrome, Russia"/>
        <s v="LA-Y1, Tanegashima Space Center, Japan"/>
        <s v="Site 43/4, Plesetsk Cosmodrome, Russia"/>
        <s v="Second Launch Pad, Satish Dhawan Space Centre, India"/>
        <s v="Site 370/13, Yasny Cosmodrome, Russia"/>
        <s v="LA-Y2, Tanegashima Space Center, Japan"/>
        <s v="Site 35/1, Plesetsk Cosmodrome, Russia"/>
        <s v="Site 200/39, Baikonur Cosmodrome, Kazakhstan"/>
        <s v="Site 81/24, Baikonur Cosmodrome, Kazakhstan"/>
        <s v="Mu Pad, Uchinoura Space Center, Japan"/>
        <s v="Rocket Lab LC-1A, M?hia Peninsula, New Zealand"/>
        <s v="Site 1S, Vostochny Cosmodrome, Russia"/>
        <s v="Site 43/3, Plesetsk Cosmodrome, Russia"/>
        <s v="Rocket Lab LC-1A, MÄhia Peninsula, New Zealand"/>
        <s v="Cosmic Girl, Mojave Air and Space Port, California, USA"/>
        <s v="LP-3B, Pacific Spaceport Complex, Kodiak, Alaska, USA"/>
        <s v="Rocket Lab LC-1B, MÄhia Peninsula, New Zealand"/>
        <s v="LC-39A, Kennedy Space Center, Florida, USA"/>
        <s v="LP-41, Kauai, Pacific Missile Range Facility"/>
        <s v="SLC-46, Cape Canaveral SFS, Florida, USA"/>
        <m/>
      </sharedItems>
    </cacheField>
    <cacheField name="Date" numFmtId="0">
      <sharedItems containsNonDate="0" containsDate="1" containsString="0" containsBlank="1" minDate="1964-09-01T00:00:00" maxDate="2022-07-30T00:00:00"/>
    </cacheField>
    <cacheField name="Time" numFmtId="0">
      <sharedItems containsNonDate="0" containsDate="1" containsString="0" containsBlank="1" minDate="1899-12-30T00:00:00" maxDate="1899-12-30T23:57:00"/>
    </cacheField>
    <cacheField name="Rocket" numFmtId="0">
      <sharedItems containsBlank="1"/>
    </cacheField>
    <cacheField name="Mission" numFmtId="0">
      <sharedItems containsBlank="1" count="1260">
        <s v="FSW-0 No.4"/>
        <s v="FSW-0 No.5"/>
        <s v="FSW-0 No.6"/>
        <s v="FSW-0 No.7"/>
        <s v="FSW-0 No.8"/>
        <s v="FSW-0 No.9"/>
        <s v="FSW-1 No.1"/>
        <s v="FSW-1 No.2"/>
        <s v="FSW-1 No.3"/>
        <s v="FSW-2 No.1"/>
        <s v="FSW-1 No.4, Freja"/>
        <s v="FSW-1 No.5"/>
        <s v="Shijian 4, Kuafu-1 (mass simulator)"/>
        <s v="FSW-2 No.2"/>
        <s v="FSW-2 No.3"/>
        <s v="ChinaSat 6"/>
        <s v="Iridium mass simulator A&amp;B"/>
        <s v="Iridium 42 &amp; 44"/>
        <s v="Iridium 51 &amp; 61"/>
        <s v="Iridium 69 &amp; 71"/>
        <s v="Iridium 76 &amp; 78"/>
        <s v="Iridium 88 &amp; 89"/>
        <s v="Fengyun 1C &amp; Shijian-5"/>
        <s v="Iridium 92 &amp; 93"/>
        <s v="CBERS-1 &amp; SACI 1"/>
        <s v="ChinaSat-22"/>
        <s v="Beidou-1A"/>
        <s v="Beidou-1B"/>
        <s v="Fengyun-1D &amp; Haiyang-1A"/>
        <s v="Ziyuan ll-02"/>
        <s v="Beidou-1C"/>
        <s v="CBERS-2 &amp; Chuangxin 1(01)"/>
        <s v="FSW-3 No.1"/>
        <s v="Chinasat-20"/>
        <s v="Double Star 1"/>
        <s v="Shiyan-1 &amp; Nano Satellite 1"/>
        <s v="Double Star 2"/>
        <s v="FSW-4 No.1"/>
        <s v="Shijian-6A &amp; 6B"/>
        <s v="FSW-3 No.2"/>
        <s v="Fengyun-2C"/>
        <s v="Ziyuan ll-03"/>
        <s v="Shiyan-2"/>
        <s v="Shijian-7"/>
        <s v="FSW-4 No. 2"/>
        <s v="FSW-3 No. 3"/>
        <s v="Yaogan 1"/>
        <s v="Shijian-8"/>
        <s v="Chinasat-22A"/>
        <s v="Shijian-6C &amp; 6D"/>
        <s v="Fengyun-2D"/>
        <s v="Beidou-1D"/>
        <s v="Haiyang-1B"/>
        <s v="Compass-M1"/>
        <s v="NIGCOMSAT-1"/>
        <s v="Yaogan 2 &amp; ZDPS-1"/>
        <s v="SinoSat 3"/>
        <s v="CBERS-2B"/>
        <s v="Yaogan 3"/>
        <s v="Tianlian I-01"/>
        <s v="Fengyun-3A"/>
        <s v="Shijian-6E &amp; F"/>
        <s v="VENESAT 1"/>
        <s v="Shiyan-3 &amp; Chuangxin-1(02)"/>
        <s v="Demo Flight"/>
        <s v="Pujian 1 &amp; Others"/>
        <s v="Belintersat 1"/>
        <s v="BeiDou IGSO-6"/>
        <s v="Shijian-10"/>
        <s v="Yaogan 30"/>
        <s v="Ziyuan III-02 &amp; ??uSat-1, 2"/>
        <s v="BeiDou-2 G7"/>
        <s v="Shijian 16-02"/>
        <s v="Tiantong-1 01"/>
        <s v="Gaofen-3"/>
        <s v="QUESS, Lixing-1, &amp; 3CAT 2"/>
        <s v="XPNAV 1, Xiaoxiang 1 &amp; Others"/>
        <s v="Yunhai-1"/>
        <s v="Tianlian I-04"/>
        <s v="Fengyun 4A"/>
        <s v="TanSat &amp; Spark 1, 2"/>
        <s v="TJS 2"/>
        <s v="Shijian 13"/>
        <s v="HXMT &amp; Others"/>
        <s v="Yaogan-30 A, B &amp; C"/>
        <s v="VRSS-2"/>
        <s v="Fengyun 3D"/>
        <s v="Jilin-1 Video 04, 05 &amp; 06"/>
        <s v="Yaogan-30 D, E, &amp; F"/>
        <s v="LKW-1"/>
        <s v="Alcomsat-1"/>
        <s v="LKW-2"/>
        <s v="Yaogan-30 G, H &amp; I"/>
        <s v="SuperView 03 &amp; 04"/>
        <s v="LKW-3"/>
        <s v="Jilin-1 07, 08 &amp; Others"/>
        <s v="Yaogan 30 J, K &amp; L"/>
        <s v="CSES &amp; Rideshares"/>
        <s v="LKW-4"/>
        <s v="Gaofen-1 02-04"/>
        <s v="Yaogan 31 A, B, &amp; C"/>
        <s v="Zhuhai-1 2A to 2D"/>
        <s v="Apstar 6C"/>
        <s v="Gaofen 5"/>
        <s v="Queqiao, Longjiang 1 &amp; 2"/>
        <s v="Gaofen 6 &amp; Luojia 1"/>
        <s v="Fengyun 2H"/>
        <s v="XJSS A &amp; B"/>
        <s v="PRSS-1 &amp; PakTES-1A"/>
        <s v="BeiDou-2 I7"/>
        <s v="Gaofen 11"/>
        <s v="Haiyang 1C (HY-1C)"/>
        <s v="Yaogan-32 Group 01"/>
        <s v="Haiyang-2B"/>
        <s v="CFOSAT, Zhaojin-1, Hongyan-1, &amp; Others"/>
        <s v="Beidou-3 G1"/>
        <s v="Shiyan-6, Jiading-1 (OKW-01), &amp; Others"/>
        <s v="SaudiSAT 5A, &amp; 5B and Others"/>
        <s v="Chang'e-4"/>
        <s v="Hongyun-1"/>
        <s v="TJS-3"/>
        <s v="Zhongxing-2D (Chinasat-2D)"/>
        <s v="Jilin-1 Hyperspectral &amp; Others"/>
        <s v="Zhongxing-6C"/>
        <s v="Tianlian-2"/>
        <s v="Beidou-3 IGSO-1"/>
        <s v="Tianhui-2 Group 01"/>
        <s v="Beidou-2 G8"/>
        <s v="Jilin-1 &amp; Others"/>
        <s v="Beidou-3 IGSO-2"/>
        <s v="Yaogan-30-05"/>
        <s v="Tianqi-4 &amp; Others"/>
        <s v="ChinaSat 18"/>
        <s v="Ziyuan-2D, BNU-1 &amp; Taurus-1"/>
        <s v="Zhuhai-1 Group 03"/>
        <s v="Yunhai-1-02"/>
        <s v="Gaofen 10 (Replacement)"/>
        <s v="TJSW-4"/>
        <s v="Gaofen-7"/>
        <s v="Beidou-3 IGSO-3"/>
        <s v="Ningxia-1 (x5)"/>
        <s v="Gaofen-12"/>
        <s v="CBERS-4A, ETRSS-1 &amp; Others"/>
        <s v="TJSW-5"/>
        <s v="Jilin-1 Wideband 01 &amp; ??uSat-7/8"/>
        <s v="XJS-C to F"/>
        <s v="Beidou-3 G2"/>
        <s v="Yaogan-30-06"/>
        <s v="XJS-G and XJS-H"/>
        <s v="Gaofen-9-02 &amp; HEAD-4"/>
        <s v="Haiyang-1D"/>
        <s v="Gaofen-9 03, Pixing III A &amp; HEAD-5"/>
        <s v="Beidou-3 G3"/>
        <s v="Gaofen Duomo &amp; BY-02"/>
        <s v="Shiyan-6 02"/>
        <s v="Apstar-6D"/>
        <s v="Ziyuan-3 03, Apocalypse-10 &amp; NJU-HKU 1"/>
        <s v="Gaofen-9 04 &amp; Q-SAT"/>
        <s v="Gaofen-9 05, Tiantuo-5 &amp; MTS"/>
        <s v="Gaofen-11 02"/>
        <s v="Jilin-1 High Resolution 03"/>
        <s v="Haiyang 2C"/>
        <s v="Huanjing-2A &amp; 2B"/>
        <s v="Gaofen-13"/>
        <s v="Yaogan-30 07 &amp; Apocalypse-6"/>
        <s v="Ã‘uSat 9 to 18 &amp; Others"/>
        <s v="Tiantong-1 02"/>
        <s v="Gaofen 14"/>
        <s v="GECAM 1 &amp; 2"/>
        <s v="XJY-7, Haisi-1 &amp; Others"/>
        <s v="Yaogan-33(R) &amp; Weina 2"/>
        <s v="Tiantong-1 03"/>
        <s v="Yaogan-31 02"/>
        <s v="-TJSÂ 6.00"/>
        <s v="Yaogan-31 03"/>
        <s v="Yaogan-31 04"/>
        <s v="Gaofen-12 02"/>
        <s v="Shiyan-6 03"/>
        <s v="Qilu-1, 4 &amp; Rideshares"/>
        <s v="Yaogan 34"/>
        <s v="Yaogan-30 08 &amp; Apocalypse 12"/>
        <s v="Haiyang 2D"/>
        <s v="Fengyun-4B"/>
        <s v="Beijing-3, Haisi-2 &amp; Others"/>
        <s v="Yaogan-30 09 &amp; Apocalypse 14"/>
        <s v="Jilin-1 Wideband-01B &amp; High Resolution 03D"/>
        <s v="Fengyun-3E"/>
        <s v="Tianlian 1-05"/>
        <s v="Zhongzi Group 02 (Ningxia-1-02)"/>
        <s v="Yaogan-30 10"/>
        <s v="Tianhui-1 04"/>
        <s v="KL-Beta A &amp; B"/>
        <s v="Zhongxing-2E"/>
        <s v="Tianhui-2 2A &amp; 2B"/>
        <s v="RSW-01 - 03"/>
        <s v="TJSW-7"/>
        <s v="Gaofen-5 02"/>
        <s v="ChinaSat 9B (Zhongxing-9B)"/>
        <s v="Shiyan 10"/>
        <s v="CHASE (Chinese HÎ± Solar Explorer) &amp; Tianyuan-1"/>
        <s v="Shijian 21"/>
        <s v="Yaogan-32 02"/>
        <s v="SDGSAT-1"/>
        <s v="Yaogan 35 A/B/C"/>
        <s v="Gaofen-11 03"/>
        <s v="Gaofen-3 02"/>
        <s v="ChinaSat 1D"/>
        <s v="Shijian 6 Group 05"/>
        <s v="Tianlian-2-02"/>
        <s v="Ziyuan-1 02E &amp; CAS-9"/>
        <s v="Tianhui 4"/>
        <s v="TJSW-9"/>
        <s v="Shiyan 13"/>
        <s v="L-SAR 01A"/>
        <s v="L-SAR 01B"/>
        <s v="Hainan-1, Jilin Gaofen-03D &amp; Others"/>
        <s v="Yinhe-1 (x6) &amp; Others"/>
        <s v="Yaogan 34-02"/>
        <s v="Tianping-2 A to C"/>
        <s v="Gaofen-3 03"/>
        <s v="ChinaSat 6D"/>
        <s v="Daqi-1 (AEMS)"/>
        <s v="SuperView Neo 1-01 &amp; 02"/>
        <s v="Jilin-1 Gaofen 03D-04 to 07 &amp; 04A"/>
        <s v="Jilin-1 Wideband-01C &amp; High Resolution 03D-27 to 33"/>
        <s v="RSW-04 - 06"/>
        <s v="Geely Constellation Group 01"/>
        <s v="Yaogan 35 Group 02"/>
        <s v="Gaofen-12 03"/>
        <s v="Tianlian-2-03"/>
        <s v="SuperView Neo 2-01 &amp; 02"/>
        <s v="Yaogan 35 Group 03"/>
        <s v="Galileo IOV FM01-FM02"/>
        <s v="Pl??iades 1A, SSOT, Elisa"/>
        <s v="Galileo IOV FM03-FM04"/>
        <s v="Pl??iades 1B"/>
        <s v="Proba-V, VNREDSat-1A &amp; ESTCube-1"/>
        <s v="O3b FM01-FM02/FM04-FM05"/>
        <s v="Gaia"/>
        <s v="Sentinel 1A"/>
        <s v="KazEOSat-1"/>
        <s v="O3b FM03/FM06-FM08"/>
        <s v="O3b FM09-FM12"/>
        <s v="IXV"/>
        <s v="Galileo FOC FM03-FM04"/>
        <s v="Sentinel-2A"/>
        <s v="Galileo FOC FM05-FM06"/>
        <s v="LISA Pathfinder"/>
        <s v="Galileo FOC FM8-FM9"/>
        <s v="Sentinel 1B, MICROSCOPE &amp; Others"/>
        <s v="Galileo FOC FM10/FM11"/>
        <s v="PeruSat-1 and SkySats 4-7"/>
        <s v="G??kt??rk-1A"/>
        <s v="Hispasat AG1"/>
        <s v="Sentinel 2B"/>
        <s v="SES-15"/>
        <s v="OPSAT 3000 &amp; VENâ€ Ã¦S"/>
        <s v="Mohammed VI-A"/>
        <s v="O3b FM13-FM16"/>
        <s v="ADM-Aeolus"/>
        <s v="Mohammed VI-B"/>
        <s v="CSO 1"/>
        <s v="PRISMA"/>
        <s v="O3b FM17-FM20"/>
        <s v="CSG-1, CHEOPS &amp; Others"/>
        <s v="OneWeb #2"/>
        <s v="OneWeb #3"/>
        <s v="SSMS nÂ°1 PoC"/>
        <s v="Falcon Eye 2"/>
        <s v="CSO-2"/>
        <s v="PlÃ©iades-NÃ©o 3 &amp; SSMS nÂ°2"/>
        <s v="PlÃ©iades-NÃ©o 4, BRO-4 &amp; Others"/>
        <s v="CERES 1, 2 &amp; 3"/>
        <s v="Galileo FOC FM23-FM24"/>
        <s v="OneWeb #13"/>
        <s v="Rosetta &amp; Philae"/>
        <s v="Anik F2"/>
        <s v="Helios 2A, Essaim-1,2,3,4, PARASOL, Nanosat 01"/>
        <s v="XTAR-EUR, Maqsat-B2, Sloshsat-FLEVO"/>
        <s v="Spaceway-2 &amp; Telkom-2"/>
        <s v="Spainsat &amp; Hot Bird 7A"/>
        <s v="Satmex-6 &amp; Thaicom-5"/>
        <s v="JCSAT-10 &amp; Syracuse 3B"/>
        <s v="DirecTV-9S, Optus D1, LDREX-2"/>
        <s v="WildBlue-1 &amp; AMC-18"/>
        <s v="Skynet 5A &amp; INSAT-4B"/>
        <s v="Astra 1L &amp; Galaxy 17"/>
        <s v="Spaceway-3 &amp; BSat-3A"/>
        <s v="Skynet 5B &amp; Star One C1"/>
        <s v="Star One C2 &amp; Vinasat-1"/>
        <s v="Skynet 5C &amp; Turksat 3A"/>
        <s v="ProtoStar-1 &amp; Badr-6"/>
        <s v="Superbird-7 &amp; AMC-21"/>
        <s v="Hot Bird 9 &amp; Eutelsat W2M"/>
        <s v="Hot Bird 10, NSS-9, Spirale-A &amp; B"/>
        <s v="Herschel Space Observatory &amp; Planck"/>
        <s v="TerreStar-1"/>
        <s v="JCSAT-12 &amp; Optus D3"/>
        <s v="Amazonas 2 &amp; COMSATBw-1"/>
        <s v="NSS-12 &amp; Thor-6"/>
        <s v="Astra 3B  &amp; COMSATBw-2"/>
        <s v="Arabsat-5A, COMS-1"/>
        <s v="Nilesat-201, Rascom-QAF 1R"/>
        <s v="Eutelsat W3B, BSAT-3B"/>
        <s v="Intelsat 17, HYLAS-1"/>
        <s v="Koreasat 6, Hispasat-1E"/>
        <s v="Yahsat 1A, Intelsat 28 (New Dawn)"/>
        <s v="ST-2, GSAT-8"/>
        <s v="Astra 1N, BSAT-3C (JCSAT-110R)"/>
        <s v="Arabsat-5C, SES-2"/>
        <s v="JCSAT-13, Vinasat-2"/>
        <s v="EchoStar XVII, MSG-3"/>
        <s v="Intelsat 20, HYLAS 2"/>
        <s v="Astra 2F, GSAT-10"/>
        <s v="Eutelsat 21B, Star One C3"/>
        <s v="Skynet 5D, Mexsat-3"/>
        <s v="Amazonas-3, Azerspace-1 (Africasat-1A)"/>
        <s v="Alphasat I-XL, INSAT-3D"/>
        <s v="Eutelsat 25B/Es'hail 1, GSAT-7"/>
        <s v="ABS-2, Athena-Fidus"/>
        <s v="Astra 5B, Amazonas 4A"/>
        <s v="MEASAT 3b, Optus 10"/>
        <s v="Intelsat 30, ARSAT-1"/>
        <s v="DirecTV-14, GSAT-16"/>
        <s v="Thor 7, SICRAL-2"/>
        <s v="DirecTV-15, Sky Mexico 1"/>
        <s v="Star One C4, MSG-4"/>
        <s v="Eutelsat 8 West B, Intelsat 34"/>
        <s v="NBN Co 1A, ARSAT-2"/>
        <s v="Arabsat 6B, GSAT-15"/>
        <s v="Intelsat 29e"/>
        <s v="Eutelsat 65 West A"/>
        <s v="EchoStar 18, BRISat"/>
        <s v="Intelsat 33e, Intelsat 36"/>
        <s v="Sky Muster II, GSAT-18"/>
        <s v="Star One D1, JCSAT-15"/>
        <s v="Intelsat 32e/SkyBrasil-1 &amp; Telkom-3S"/>
        <s v="Koreasat 7, SGDC-1"/>
        <s v="ViaSat 2, Eutelsat 172B"/>
        <s v="Hellas Sat 3-Inmarsat S EAN, GSAT-17"/>
        <s v="Intelsat 37e, BSAT-4a"/>
        <s v="Superbird-B3/DSN-1 &amp; HYLAS-4"/>
        <s v="Horizons-3e &amp; Azerspace 2/Intelsat 38"/>
        <s v="BepiColombo"/>
        <s v="GSAT-11 &amp; GEO-KOMPSAT 2A"/>
        <s v="GSAT-31 &amp; Hellas-Sat-4"/>
        <s v="Eutelsat 7C &amp;  AT&amp;T T-16"/>
        <s v="EDRS-C/HYLAS 3 &amp; Intelsat 39"/>
        <s v="Inmarsat 5 F5 &amp; TIBA-1"/>
        <s v="Eutelsat Konnect BB4A &amp; GSAT-30"/>
        <s v="JCSAT-17 &amp; GEO-KOMPSAT 2B"/>
        <s v="BSat 4b &amp; Galaxy 30, MEV-2"/>
        <s v="Eutelsat Quantum &amp; Star One D2"/>
        <s v="SES-17 &amp; Syracuse-4A"/>
        <s v="James Webb Space Telescope (JWST)"/>
        <s v="Measat-3d &amp; GSAT-24"/>
        <s v="RatSat"/>
        <s v="RazakSat"/>
        <s v="Flight 1"/>
        <s v="COTS-1"/>
        <s v="COTS-2+"/>
        <s v="CRS-2"/>
        <s v="CASSIOPE"/>
        <s v="SES-8"/>
        <s v="Thaicom 6"/>
        <s v="CRS-3"/>
        <s v="OG2 Mission 1"/>
        <s v="AsiaSat 8"/>
        <s v="AsiaSat 6"/>
        <s v="CRS-4"/>
        <s v="CRS-5"/>
        <s v="DSCOVR"/>
        <s v="ABS-3A &amp; EUTELSAT 115 West B"/>
        <s v="CRS-6"/>
        <s v="Turkmen??lem52E/MonacoSat"/>
        <s v="OG2 Mission 2"/>
        <s v="Jason-3"/>
        <s v="SES-9"/>
        <s v="CRS-8"/>
        <s v="JCSAT-14"/>
        <s v="Thaicom 8"/>
        <s v="ABS-2A &amp; Eutelsat 117 West B"/>
        <s v="CRS-9"/>
        <s v="JCSAT-16"/>
        <s v="Iridium-1"/>
        <s v="Iridium-2"/>
        <s v="Formosat-5"/>
        <s v="Iridium-3"/>
        <s v="CRS-13"/>
        <s v="Iridium-4"/>
        <s v="Zuma"/>
        <s v="GovSat-1 / SES-16"/>
        <s v="PAZ &amp; Tintin A, Tintin B"/>
        <s v="Hispasat 30W-6"/>
        <s v="Iridium-5"/>
        <s v="CRS-14"/>
        <s v="Transiting Exoplanet Survey Satellite (TESS)"/>
        <s v="Iridium-6 &amp; GRACE-FO"/>
        <s v="SES-12"/>
        <s v="CRS-15"/>
        <s v="Telstar 19V"/>
        <s v="Iridium-7"/>
        <s v="Merah Putih (Telkom-4)"/>
        <s v="Telstar 18V / APStar 5C"/>
        <s v="SAOCOM 1A"/>
        <s v="Spaceflight SSO-A"/>
        <s v="CRS-16"/>
        <s v="GPS III SV01"/>
        <s v="Iridium-8"/>
        <s v="Nusantara Satu &amp; Beresheet"/>
        <s v="CRS-17"/>
        <s v="Starlink V0.9"/>
        <s v="RADARSAT Constellation"/>
        <s v="CRS-18"/>
        <s v="AMOS-17"/>
        <s v="Starlink V1 L1"/>
        <s v="CRS-19"/>
        <s v="JCSAT-18 / Kacific-1"/>
        <s v="Starlink V1 L2"/>
        <s v="Starlink V1 L3"/>
        <s v="Starlink V1 L4"/>
        <s v="CRS-20"/>
        <s v="Starlink V1 L7"/>
        <s v="Starlink V1 L8 &amp; SkySat 16 to 18"/>
        <s v="GPS III SV03"/>
        <s v="ANASIS-II"/>
        <s v="Starlink V1 L10 &amp; SkySat 19 to 21"/>
        <s v="SAOCOM 1B &amp; Rideshares"/>
        <s v="Starlink V1 L14"/>
        <s v="GPS III-4"/>
        <s v="Sentinel-6A Michael Freilich"/>
        <s v="Starlink V1 L15"/>
        <s v="SXM-7"/>
        <s v="TÃ¼rksat 5A"/>
        <s v="Transporter 1"/>
        <s v="Starlink V1 L18"/>
        <s v="Starlink V1 L19"/>
        <s v="Starlink V1 L20"/>
        <s v="Starlink V1 L22"/>
        <s v="Starlink V1 L23"/>
        <s v="Starlink V1 L24"/>
        <s v="Starlink V1 L27"/>
        <s v="Starlink V1 L28"/>
        <s v="SXM-8"/>
        <s v="GPS III-5"/>
        <s v="Transporter 2"/>
        <s v="Starlink Group 2-1"/>
        <s v="Starlink Group 4-1"/>
        <s v="DART"/>
        <s v="Starlink Group 4-3 &amp; BlackSky"/>
        <s v="Starlink Group 4-4"/>
        <s v="TÃ¼rksat 5B"/>
        <s v="Transporter 3"/>
        <s v="CSG-2"/>
        <s v="NROL-87"/>
        <s v="Starlink Group 4-8"/>
        <s v="Starlink Group 4-11"/>
        <s v="Starlink Group 4-10"/>
        <s v="Starlink Group 4-12"/>
        <s v="Transporter 4"/>
        <s v="NROL-85"/>
        <s v="Starlink Group 4-14"/>
        <s v="Starlink Group 4-16"/>
        <s v="Starlink Group 4-13"/>
        <s v="Starlink Group 4-15"/>
        <s v="Transporter 5"/>
        <s v="Nilesat-301"/>
        <s v="SARah 1"/>
        <s v="Globalstar FM15 &amp; USA 328 to 331"/>
        <s v="SES-22"/>
        <s v="Starlink Group 4-21"/>
        <s v="Starlink Group 3-1"/>
        <s v="Starlink Group 4-22"/>
        <s v="Starlink Group 3-2"/>
        <s v="STP-1, FalconSat-3"/>
        <s v="WSG-1"/>
        <s v="DSP-23"/>
        <s v="NROL-24"/>
        <s v="NROL-28"/>
        <s v="ICO G1"/>
        <s v="NROL-26"/>
        <s v="WGS-2"/>
        <s v="LRO/LCROSS"/>
        <s v="GOES-O"/>
        <s v="PAN"/>
        <s v="DMSP-5D3-F18"/>
        <s v="Intersat 14"/>
        <s v="SDO"/>
        <s v="GOES 15"/>
        <s v="OTV-1"/>
        <s v="GPS IIF-1"/>
        <s v="AEHF-1"/>
        <s v="NROL-41"/>
        <s v="NROL-32"/>
        <s v="NROL-49"/>
        <s v="OTV-2"/>
        <s v="NROL-27"/>
        <s v="NROL-34"/>
        <s v="SBIRS GEO-1"/>
        <s v="GPS IIF-2"/>
        <s v="Juno"/>
        <s v="Mars Science Laboratory"/>
        <s v="MUOS-1"/>
        <s v="AEHF-2"/>
        <s v="NROL-38"/>
        <s v="NROL-15"/>
        <s v="Van Allen Probes (RBSP)"/>
        <s v="NROL-36"/>
        <s v="GPS IIF-3"/>
        <s v="OTV-3"/>
        <s v="TDRS-K"/>
        <s v="Landsat 8"/>
        <s v="SBIRS GEO-2"/>
        <s v="GPS IIF-4"/>
        <s v="MUOS-2"/>
        <s v="NROL-65"/>
        <s v="AEHF-3"/>
        <s v="MAVEN"/>
        <s v="NROL-39"/>
        <s v="TDRS-L"/>
        <s v="GPS IIF-5"/>
        <s v="DMSP-5D3 F19"/>
        <s v="NROL-67"/>
        <s v="GPS IIF-6"/>
        <s v="NROL-33"/>
        <s v="AFSPC-4"/>
        <s v="GPS IIF-7"/>
        <s v="WorldView 3"/>
        <s v="CLIO"/>
        <s v="GPS IIF-8"/>
        <s v="EFT-1"/>
        <s v="NROL-35"/>
        <s v="MUOS-3"/>
        <s v="MMS"/>
        <s v="GPS IIF-9"/>
        <s v="OTV-4"/>
        <s v="GPS IIF-10"/>
        <s v="MUOS-4"/>
        <s v="Morelos-3"/>
        <s v="NROL-55"/>
        <s v="GPS IIF-11"/>
        <s v="CRS OA-4"/>
        <s v="GPS IIF-12"/>
        <s v="CRS OA-6"/>
        <s v="NROL-37"/>
        <s v="MUOS-5"/>
        <s v="NROL-61"/>
        <s v="AFSPC-6"/>
        <s v="OSIRIS-REx"/>
        <s v="WorldView-4"/>
        <s v="GOES-R (GOES-16)"/>
        <s v="EchoStar 19"/>
        <s v="SBIRS GEO-3"/>
        <s v="NROL-79"/>
        <s v="CRS OA-7"/>
        <s v="TDRS-M (TDRS-13)"/>
        <s v="NROL-42"/>
        <s v="NROL-52"/>
        <s v="SBIRS GEO-4"/>
        <s v="GOES-S (GOES-17)"/>
        <s v="AFSPC-11"/>
        <s v="InSight"/>
        <s v="Parker Solar Probe"/>
        <s v="AEHF-4"/>
        <s v="NROL-71"/>
        <s v="AEHF 5"/>
        <s v="GPS III SV02"/>
        <s v="Solar Orbiter"/>
        <s v="AEHF 6"/>
        <s v="OTV-6 (USSF-7)"/>
        <s v="Perseverance"/>
        <s v="NROL-101"/>
        <s v="NROL-44"/>
        <s v="NROL-82"/>
        <s v="SBIRS GEO-5"/>
        <s v="Landsat 9 &amp; Others"/>
        <s v="Lucy"/>
        <s v="STP-3"/>
        <s v="GSSAP 5 &amp; 6 (USSF-8)"/>
        <s v="GOES-T (GOES-18)"/>
        <s v="USSF-12 (WFOV)"/>
        <s v="Pegsat &amp; NavySat"/>
        <s v="SCD-1"/>
        <s v="ALEXIS"/>
        <s v="STEP Mission 0 &amp; DARPASAT"/>
        <s v="APEX"/>
        <s v="Orbcomm F1 and F2 &amp; OrbView-1"/>
        <s v="REX II"/>
        <s v="MSTI-3"/>
        <s v="TOMS"/>
        <s v="FAST"/>
        <s v="MiniSat &amp; Celestis space burial"/>
        <s v="OrbView-2"/>
        <s v="FORTE"/>
        <s v="STEP-4"/>
        <s v="Orbcomm A1-A8"/>
        <s v="GFO &amp; Orbcomm 11 and 12"/>
        <s v="SNOE &amp; BATSAT"/>
        <s v="TRACE"/>
        <s v="Orbcomm B1 - B8"/>
        <s v="Orbcomm C1 - C8"/>
        <s v="STEX (NROL-8)"/>
        <s v="SCD-2"/>
        <s v="SWAS"/>
        <s v="WIRE"/>
        <s v="TERRIERS &amp; MUBLCOM"/>
        <s v="Orbcomm D1-D8"/>
        <s v="KOMPSAT &amp; ACRIMSAT"/>
        <s v="JAWSat"/>
        <s v="Multispectral Thermal Imager (MTI)"/>
        <s v="TSX-5"/>
        <s v="MightySat 2.1"/>
        <s v="HETE 2"/>
        <s v="RHESSI"/>
        <s v="SORCE"/>
        <s v="GALEX"/>
        <s v="OrbView-3"/>
        <s v="SCISAT-1"/>
        <s v="ROCSAT-2"/>
        <s v="XSS-11"/>
        <s v="Streak (STP-R1)"/>
        <s v="ST-5"/>
        <s v="COSMIC (FORMOSAT-3)"/>
        <s v="TacSat-2 &amp; GeneSat-1"/>
        <s v="NFIRE"/>
        <s v="AIM"/>
        <s v="C/NOFS"/>
        <s v="IBEX"/>
        <s v="TacSat-3 / PharmaSat / AeroCube 3 / HawkSat I / CP6"/>
        <s v="SBSS"/>
        <s v="STP-S26"/>
        <s v="NROL-66"/>
        <s v="ORS-1"/>
        <s v="TacSat-4"/>
        <s v="NuSTAR"/>
        <s v="Antares A-ONE"/>
        <s v="IRIS"/>
        <s v="LADEE"/>
        <s v="CRS Orb-D1"/>
        <s v="ORS-3"/>
        <s v="CRS Orb-1"/>
        <s v="CRS Orb-2"/>
        <s v="CRS OA-5"/>
        <s v="CYGNSS"/>
        <s v="ORS-5"/>
        <s v="SkySat &amp; Flock-3m"/>
        <s v="CRS OA-8E"/>
        <s v="CRS OA-9E"/>
        <s v="CRS NG-10"/>
        <s v="CRS NG-11"/>
        <s v="ICON"/>
        <s v="CRS NG-12"/>
        <s v="CRS NG-13"/>
        <s v="NROL-129"/>
        <s v="CRS NG-14"/>
        <s v="CRS NG-15"/>
        <s v="Odyssey (TacRL-2)"/>
        <s v="NROL-111"/>
        <s v="CRS NG-16"/>
        <s v="CRS NG-17"/>
        <s v="Transtage 2"/>
        <s v="LES 1"/>
        <s v="LES 2 &amp; LCS 1"/>
        <s v="KH-8"/>
        <s v="OPS 4096"/>
        <s v="OPS 8968"/>
        <s v="OPS 4204"/>
        <s v="OPS 4866"/>
        <s v="OPS 4941"/>
        <s v="OPS 4995"/>
        <s v="OPS 5000"/>
        <s v="OPS 5028"/>
        <s v="OPS 5057"/>
        <s v="OPS 5105"/>
        <s v="OPS 5138"/>
        <s v="OPS 5187"/>
        <s v="OPS 5247"/>
        <s v="OPS 5296"/>
        <s v="OPS 6518"/>
        <s v="OPS 7585"/>
        <s v="OPS 4248"/>
        <s v="OPS 5310"/>
        <s v="Apollo 10"/>
        <s v="OPS 1077"/>
        <s v="Polyus Space Station"/>
        <s v="USA-32"/>
        <s v="Buran"/>
        <s v="STS-27R"/>
        <s v="STS-29R"/>
        <s v="STS-30R"/>
        <s v="STS-28R"/>
        <s v="USA-45"/>
        <s v="STS-34R"/>
        <s v="STS-33R"/>
        <s v="Skynet 4A &amp; JCSAT-2"/>
        <s v="STS-31"/>
        <s v="Intelsat 604"/>
        <s v="STS-41"/>
        <s v="STS-35"/>
        <s v="STS-37"/>
        <s v="STS-40"/>
        <s v="USA-81"/>
        <s v="STS-49"/>
        <s v="STS-46"/>
        <s v="STS-47"/>
        <s v="Mars Observer"/>
        <s v="STS-52"/>
        <s v="STS-54"/>
        <s v="STS-56"/>
        <s v="STS-57"/>
        <s v="STS-51"/>
        <s v="STS-58"/>
        <s v="STS-61"/>
        <s v="Clementine"/>
        <s v="STS-62"/>
        <s v="STS-64"/>
        <s v="IRS-P2"/>
        <s v="STS-66"/>
        <s v="STS-63"/>
        <s v="STS-70"/>
        <s v="STS-73"/>
        <s v="STS-72"/>
        <s v="STS-75"/>
        <s v="IRS-P3"/>
        <s v="STS-76"/>
        <s v="STS-77"/>
        <s v="STS-78"/>
        <s v="STS-80"/>
        <s v="STS-81"/>
        <s v="USA-131"/>
        <s v="STS-87"/>
        <s v="STS-90"/>
        <s v="NOAA-15"/>
        <s v="STS-95"/>
        <s v="UoSat 12"/>
        <s v="STS-96"/>
        <s v="IRS-P4, DLR-Tubsat, &amp; Kitsat-3"/>
        <s v="QuikSCAT"/>
        <s v="STS-93"/>
        <s v="USA-147"/>
        <s v="SimSat 1 &amp; 2 (Iridium)"/>
        <s v="STS-106"/>
        <s v="NOAA-16"/>
        <s v="Megsat 1 &amp; Others"/>
        <s v="STS-97"/>
        <s v="STS-102"/>
        <s v="STS-104"/>
        <s v="VEP 2 &amp; LRE"/>
        <s v="TES, BIRD &amp; PROBA"/>
        <s v="STS-108"/>
        <s v="GRACE 1 &amp; 2"/>
        <s v="STS-110"/>
        <s v="Iridium SV97 and SV98"/>
        <s v="NOAA-17"/>
        <s v="Hot Bird 6"/>
        <s v="C4 - MetSat-1 (Kalpana-1)"/>
        <s v="STS-112"/>
        <s v="Eutelsat W5"/>
        <s v="Midori 2, WEOS &amp; Others"/>
        <s v="Rubin 2 &amp; Others"/>
        <s v="Coriolis"/>
        <s v="DSCS-3 A3"/>
        <s v="GSAT-2"/>
        <s v="HellasSat-2"/>
        <s v="Monitor-E GVM &amp; Others"/>
        <s v="Rainbow 1"/>
        <s v="DSCS-3 B6"/>
        <s v="RESOURCESAT-1 (IRS-P6)"/>
        <s v="USA-172"/>
        <s v="SERVIS-1"/>
        <s v="DEMETER &amp; Others"/>
        <s v="GSAT-3"/>
        <s v="AMC-16"/>
        <s v="Inmarsat-4 F1"/>
        <s v="Cartosat-1 &amp; HAMSAT"/>
        <s v="STS-114"/>
        <s v="Mars Reconnaissance Orbiter"/>
        <s v="Kirari and Reimei"/>
        <s v="Monitor-E"/>
        <s v="New Horizons"/>
        <s v="Astra 1KR"/>
        <s v="GOES-N (GOES-13)"/>
        <s v="NROL-22"/>
        <s v="STS-121"/>
        <s v="Genesis 1"/>
        <s v="KompSat-2"/>
        <s v="STS-115"/>
        <s v="IGS-Optical 2"/>
        <s v="DMSP F17"/>
        <s v="STS-116"/>
        <s v="Cartosat-2 &amp; SRE-1 &amp; Rideshares"/>
        <s v="EgyptSat 1 &amp; Others"/>
        <s v="AGILE &amp; AAM"/>
        <s v="TerraSAR-X"/>
        <s v="Genesis 2"/>
        <s v="TecSAR"/>
        <s v="Kizuna"/>
        <s v="Cartosat-2A &amp; Rideshares"/>
        <s v="Cosmos 2437 to 2439, Youbilielnyi"/>
        <s v="RapidEye 1 to 5"/>
        <s v="THEOS 1"/>
        <s v="Chandrayaan-1"/>
        <s v="Ibuki, Maido 1 &amp; Others"/>
        <s v="GOCE"/>
        <s v="RISAT-2 &amp; ANUSAT"/>
        <s v="Cosmos 2451 to 2453"/>
        <s v="DubaiSat 1 &amp; Others"/>
        <s v="HTV-1"/>
        <s v="Oceansat-2 &amp; Rideshares"/>
        <s v="Ares 1-X Test Flight"/>
        <s v="SMOS and Proba-2"/>
        <s v="IGS-Optical 3"/>
        <s v="CryoSat-2"/>
        <s v="Akatsuki, IKAROS &amp; Others"/>
        <s v="SERVIS-2"/>
        <s v="Picard &amp; Others"/>
        <s v="TanDEM-X"/>
        <s v="Cartosat-2B &amp; Rideshares"/>
        <s v="Cosmos 2467, 2468 and Goniets-M 12"/>
        <s v="HTV-2"/>
        <s v="ResourceSat-2 &amp; X-Sat &amp; YouthSat"/>
        <s v="GSAT-12"/>
        <s v="Sich 2 &amp; Others"/>
        <s v="Michibiki 1"/>
        <s v="IGS-Optical 4"/>
        <s v="Megha-Tropiques &amp; Rideshares"/>
        <s v="IGS-Radar 3"/>
        <s v="Lares, AlmaSat-1 &amp; 7 cubesats"/>
        <s v="RISAT-1"/>
        <s v="PSLV- C19 RISAT-1"/>
        <s v="Shizuku, KOMPSAT 3 &amp; Others"/>
        <s v="HTV-3"/>
        <s v="Cosmos 2481 &amp; Goniets-M 13 and 15"/>
        <s v="SPOT-6 &amp; mRESINS &amp; PROITERES"/>
        <s v="IGS-Optical 5V &amp; IGS-Radar 4"/>
        <s v="SARAL &amp; Rideshares"/>
        <s v="IRNSS-1A"/>
        <s v="HTV-4"/>
        <s v="KompSat-5"/>
        <s v="Goniets-M 14, 16 and 17"/>
        <s v="Mars Orbiter Mission"/>
        <s v="DubaiSat 2 &amp; Others"/>
        <s v="SWARM"/>
        <s v="Cosmos 2488 to 2491"/>
        <s v="GSAT-14"/>
        <s v="GPM-Core &amp; Others"/>
        <s v="IRNSS-1B"/>
        <s v="Cosmos 2496 to 2499"/>
        <s v="Daichi 2, SPROUT &amp; Others"/>
        <s v="Deimos 2"/>
        <s v="SPOT-7 &amp; Rideshares"/>
        <s v="Goniets-M 18 to 20"/>
        <s v="Himawari 8"/>
        <s v="IRNSS-1C"/>
        <s v="Sasuke &amp; Others"/>
        <s v="Hayabusa 2 &amp; Others"/>
        <s v="Demo Flight (CARE)"/>
        <s v="IGS-Radar 5"/>
        <s v="KompSat-3A"/>
        <s v="IGS-Optical 5"/>
        <s v="IRNSS-1D"/>
        <s v="Cosmos 2504 &amp; Goniets-M 21 to 23"/>
        <s v="UK-DMC3A/B/C &amp; Rideshares"/>
        <s v="HTV-5"/>
        <s v="GSAT-6"/>
        <s v="Cosmos 2507 to 2509"/>
        <s v="Astrosat &amp; Rideshares"/>
        <s v="TeLEOS-1 &amp; Rideshares"/>
        <s v="IRNSS-1E"/>
        <s v="Eutelsat 9B"/>
        <s v="GLONASS-M No.50S"/>
        <s v="Sentinel-3A"/>
        <s v="Astro H, Horyu 4 &amp; Kinshachi 2 and 3"/>
        <s v="IRNSS-1F"/>
        <s v="Resurs-P No.3"/>
        <s v="ExoMars Trace Gas Orbiter &amp; Schiaparelli EDM"/>
        <s v="Bars-M 2L"/>
        <s v="Progress MS-02"/>
        <s v="IRNSS-1G"/>
        <s v="GLONASS-M No.51S"/>
        <s v="Cosmos 2517"/>
        <s v="Intelsat 31 / DLA-2"/>
        <s v="Cartosat-2C &amp; Rideshares"/>
        <s v="INSAT-3DR"/>
        <s v="ScatSat-1 &amp; Rideshares"/>
        <s v="Himawari 9"/>
        <s v="Resourcesat-2A"/>
        <s v="HTV-6"/>
        <s v="Jilin-1 03, Caton-1 &amp; Xingyun Shiyan 1"/>
        <s v="Cartosat-2D &amp; Rideshares"/>
        <s v="GSAT-9"/>
        <s v="EKS-2"/>
        <s v="QZS-2"/>
        <s v="GSAT-19"/>
        <s v="Echostar 21"/>
        <s v="Progress MS-06 (67P)"/>
        <s v="Cartosat-2E &amp; Rideshares"/>
        <s v="Blagovest-11L"/>
        <s v="GLONASS-M No.52S"/>
        <s v="Amazonas 5"/>
        <s v="AsiaSat 9"/>
        <s v="QZS-4"/>
        <s v="Sentinel-5P"/>
        <s v="Progress MS-07 (68P)"/>
        <s v="Cosmos 2524"/>
        <s v="GCOM-C &amp; SLATS"/>
        <s v="Cartosat-2F &amp; Rideshares"/>
        <s v="ASNARO 2"/>
        <s v="Still Testing"/>
        <s v="Kanopus-V No. 3-4 &amp; Rideshares"/>
        <s v="Progress MS-08 (69P)"/>
        <s v="IGS-Optical 6"/>
        <s v="GSAT-6A"/>
        <s v="IRNSS-1I"/>
        <s v="Blagovest-12L"/>
        <s v="Sentinel-3B"/>
        <s v="IGS Radar-6"/>
        <s v="GLONASS-M No.53S"/>
        <s v="Progress MS-09 (70P)"/>
        <s v="SSTL-1 &amp; NovaSAR-S"/>
        <s v="HTV-7"/>
        <s v="CentiSpace-1 S1"/>
        <s v="Lotus-S No.4"/>
        <s v="Ibuki 2, KhalifaSat &amp; Others"/>
        <s v="GLONASS-M No.54S"/>
        <s v="It's Business Time"/>
        <s v="GSAT 29"/>
        <s v="HySIS"/>
        <s v="Cosmos 2530 to 2532"/>
        <s v="This one's for Pickering"/>
        <s v="GSAT-7A"/>
        <s v="Blagovest No.13L"/>
        <s v="Kanopus-V No. 5-6 &amp; Rideshares"/>
        <s v="Innovative Satellite Technology Demonstration-1"/>
        <s v="EgyptSat-A"/>
        <s v="Two Thumbs Up"/>
        <s v="EMISAT &amp; Rideshares"/>
        <s v="Progress MS-11 (72P)"/>
        <s v="That's a Funny Looking Cactus"/>
        <s v="RISAT-2B"/>
        <s v="Cosmos 2534"/>
        <s v="Yamal-601"/>
        <s v="Make it Rain"/>
        <s v="Meteor-M No.2-2, Landmapper-BC 5 &amp; 6, and Others"/>
        <s v="Spektr-RG"/>
        <s v="Chandrayaan-2 lunar mission"/>
        <s v="Meridian-M nâ€ Â­18L"/>
        <s v="Progress MS-12"/>
        <s v="Cosmos 2539"/>
        <s v="Look Ma, No Hands!"/>
        <s v="Soyuz MS-14 (60S)"/>
        <s v="Cosmos 2540"/>
        <s v="KX-09 &amp; Others"/>
        <s v="HTV-8"/>
        <s v="Cosmos 2541"/>
        <s v="Eutelsat 5 West B &amp; MEV-1"/>
        <s v="As The Crow Flies"/>
        <s v="Jilin 1-02A"/>
        <s v="KL-Alpha A, KL-Alpha B"/>
        <s v="Cartosat-3 &amp; Rideshares"/>
        <s v="Running Out Of Fingers"/>
        <s v="Progress MS-13 (74P)"/>
        <s v="Jilin-1 Gaofen-02B"/>
        <s v="HEAD-2A/B / SpaceTY 16/17 / Tianqi 4A/B"/>
        <s v="Cosmos 2544"/>
        <s v="RISAT 2BR1"/>
        <s v="Elektro-L nâ€ Â­3"/>
        <s v="Gonets-M ???24, 25, 26 [block-15] &amp; Blits-M1"/>
        <s v="Yinhe-1"/>
        <s v="Birds of a Feather / NROL-151"/>
        <s v="IGS-Optical 7"/>
        <s v="Meridian-M nâ€ Â­19L"/>
        <s v="Cosmos 2545"/>
        <s v="Soyuz MS-16"/>
        <s v="Progress MS-14"/>
        <s v="Xingyun-2 01 (Wuhan) &amp; 02"/>
        <s v="HTV-9"/>
        <s v="Cosmos 2546"/>
        <s v="Don't stop me now!"/>
        <s v="Hope Mars Mission"/>
        <s v="Progress MS-15"/>
        <s v="Ekspress-80 &amp; Ekspress-103"/>
        <s v="Goniets-M nÂ°27L to 29L &amp; Others"/>
        <s v="Soyuz MS-17"/>
        <s v="Cosmos 2547"/>
        <s v="In Focus"/>
        <s v="I Believe I Can Fly"/>
        <s v="Return To Sender"/>
        <s v="JDRS-1"/>
        <s v="Goniets-M nÂ°30L to 32L &amp; Cosmos 2548"/>
        <s v="MGM nÂ°2"/>
        <s v="The Owlâ€™s Night Begins"/>
        <s v="CMS-01"/>
        <s v="OneWeb #4"/>
        <s v="ELaNa XX"/>
        <s v="Another One Leaves The Crust"/>
        <s v="Cosmos 2549"/>
        <s v="Progress MS-16"/>
        <s v="Arktika-M nÂ°1"/>
        <s v="CAS500-1 &amp; Others"/>
        <s v="OneWeb #5"/>
        <s v="Soyuz MS-18"/>
        <s v="OneWeb #6"/>
        <s v="OneWeb #7"/>
        <s v="Cosmos 2550"/>
        <s v="Progress MS-17"/>
        <s v="Tubular Bells, Part One"/>
        <s v="OneWeb #8"/>
        <s v="MLM-U Nauka"/>
        <s v="Itâ€™s a Little Chile Up Here"/>
        <s v="OneWeb #9"/>
        <s v="OneWeb #10"/>
        <s v="Jilin-1 High Resolution 02D"/>
        <s v="Soyuz MS-19"/>
        <s v="OneWeb #11"/>
        <s v="QZS-1R"/>
        <s v="Jilin-1 High Resolution 02F"/>
        <s v="Progress MS-18"/>
        <s v="RAISE-2 &amp; Others"/>
        <s v="Love At First Insight"/>
        <s v="STP-27AD2"/>
        <s v="Progress M-UM Prichal"/>
        <s v="Shiyan 11"/>
        <s v="Cosmos 2552"/>
        <s v="Keep On Moving"/>
        <s v="Soyuz MS-20 / Space Adventures"/>
        <s v="A Data With Destiny"/>
        <s v="OneWeb #12"/>
        <s v="STP-27VPB/Above the Clouds"/>
        <s v="Cosmos 2553"/>
        <s v="EOS-04 &amp; Others"/>
        <s v="Progress MS-19"/>
        <s v="The Owlâ€™s Night Continues"/>
        <s v="Spaceflight Astra-1"/>
        <s v="Soyuz MS-21"/>
        <s v="Meridian-M nÂ°20L"/>
        <s v="Without Mission a Beat"/>
        <s v="Cosmos 2554"/>
        <s v="There and Back Again"/>
        <s v="Cosmos 2556"/>
        <s v="Progress MS-20"/>
        <s v="Tianxing-1"/>
        <s v="DS-EO, NeuSAR, SCOOB-I &amp; POEM"/>
        <s v="STP-S28A"/>
        <s v="Cosmos 2557"/>
        <s v="Wise One Looks Ahead (NROL-162)"/>
        <s v="Apollo 4"/>
        <s v="Apollo 8"/>
        <s v="Apollo 9"/>
        <s v="Apollo 11"/>
        <s v="Apollo 12"/>
        <s v="Apollo 13"/>
        <s v="Apollo 14"/>
        <s v="Apollo 15"/>
        <s v="Apollo 16"/>
        <s v="Apollo 17"/>
        <s v="Skylab 1"/>
        <s v="CRS-10"/>
        <s v="Echostar 23"/>
        <s v="SES-10"/>
        <s v="NROL-76"/>
        <s v="Inmarsat-5 F4"/>
        <s v="CRS-11"/>
        <s v="BulgariaSat-1"/>
        <s v="Intelsat 35e"/>
        <s v="CRS-12"/>
        <s v="OTV-5"/>
        <s v="SES-11 / EchoStar 105"/>
        <s v="Koreasat 5A"/>
        <s v="Test Flight"/>
        <s v="Bangabandhu-1"/>
        <s v="Es'hail 2"/>
        <s v="SpaceX Demo-1"/>
        <s v="ArabSat 6A"/>
        <s v="STP-2"/>
        <s v="Crew Dragon Inflight Abort Test"/>
        <s v="Starlink V1 L5"/>
        <s v="Starlink V1 L6"/>
        <s v="SpaceX Demo-2"/>
        <s v="Starlink V1 L9 &amp; BlackSky"/>
        <s v="Starlink V1 L11"/>
        <s v="Starlink V1 L12"/>
        <s v="Starlink V1 L13"/>
        <s v="SpaceX Crew-1"/>
        <s v="CRS SpX-21"/>
        <s v="NROL-108"/>
        <s v="Starlink V1 L16"/>
        <s v="Starlink V1 L17"/>
        <s v="Starlink V1 L21"/>
        <s v="SpaceX Crew-2"/>
        <s v="Starlink V1 L25"/>
        <s v="Starlink V1 L26 &amp; Rideshares"/>
        <s v="CRS SpX-22"/>
        <s v="CRS SpX-23"/>
        <s v="Inspiration4"/>
        <s v="SpaceX Crew-3"/>
        <s v="IXPE"/>
        <s v="CRS SpX-24"/>
        <s v="Starlink Group 4-5"/>
        <s v="Starlink Group 4-6"/>
        <s v="Starlink Group 4-7"/>
        <s v="Starlink Group 4-9"/>
        <s v="Axiom Mission 1 (Ax-1)"/>
        <s v="SpaceX Crew-4"/>
        <s v="Starlink Group 4-17"/>
        <s v="Starlink Group 4-18"/>
        <s v="Starlink Group 4-19"/>
        <s v="CRS SpX-25"/>
        <s v="Starlink Group 4-25"/>
        <s v="STS-1"/>
        <s v="STS-2"/>
        <s v="STS-3"/>
        <s v="STS-4"/>
        <s v="STS-5"/>
        <s v="STS-6"/>
        <s v="STS-7"/>
        <s v="STS-8"/>
        <s v="STS-9"/>
        <s v="STS-41-B"/>
        <s v="STS-41-C"/>
        <s v="STS-41-D"/>
        <s v="STS-41-G"/>
        <s v="STS-51-A"/>
        <s v="STS-51-C"/>
        <s v="STS-51-D"/>
        <s v="STS-51-B"/>
        <s v="STS-51-G"/>
        <s v="STS-51-F"/>
        <s v="STS-51-I"/>
        <s v="STS-51-J"/>
        <s v="STS-61-A"/>
        <s v="STS-61-B"/>
        <s v="STS-61-C"/>
        <s v="STS-26R"/>
        <s v="STS-32"/>
        <s v="STS-36"/>
        <s v="STS-38"/>
        <s v="STS-39"/>
        <s v="STS-43"/>
        <s v="STS-48"/>
        <s v="STS-44"/>
        <s v="STS-42"/>
        <s v="STS-45"/>
        <s v="STS-50"/>
        <s v="STS-53"/>
        <s v="STS-55"/>
        <s v="STS-60"/>
        <s v="STS-59"/>
        <s v="STS-65"/>
        <s v="STS-68"/>
        <s v="STS-67"/>
        <s v="STS-71"/>
        <s v="STS-69"/>
        <s v="STS-74"/>
        <s v="STS-79"/>
        <s v="STS-82"/>
        <s v="STS-83"/>
        <s v="STS-84"/>
        <s v="STS-94"/>
        <s v="STS-85"/>
        <s v="STS-86"/>
        <s v="STS-89"/>
        <s v="STS-91"/>
        <s v="STS-88"/>
        <s v="STS-103"/>
        <s v="STS-99"/>
        <s v="STS-101"/>
        <s v="STS-92"/>
        <s v="STS-98"/>
        <s v="STS-100"/>
        <s v="STS-105"/>
        <s v="STS-109"/>
        <s v="STS-111"/>
        <s v="STS-113"/>
        <s v="STS-117"/>
        <s v="STS-118"/>
        <s v="STS-120"/>
        <s v="STS-122"/>
        <s v="STS-123"/>
        <s v="STS-124"/>
        <s v="STS-126"/>
        <s v="STS-119"/>
        <s v="STS-125"/>
        <s v="STS-127"/>
        <s v="STS-128"/>
        <s v="STS-129"/>
        <s v="STS-130"/>
        <s v="STS-131"/>
        <s v="STS-132"/>
        <s v="STS-133"/>
        <s v="STS-134"/>
        <s v="STS-135"/>
        <s v="Transtage 1"/>
        <s v="OPS 4243"/>
        <s v="OPS 4282"/>
        <s v="Apollo 6"/>
        <s v="STS-51-L"/>
        <s v="Intelsat 603"/>
        <s v="7 Microsats"/>
        <s v="IRS-P1"/>
        <s v="Landsat 6"/>
        <s v="STEP-2"/>
        <s v="STEP-1"/>
        <s v="Chinasat-5"/>
        <s v="STEP-3"/>
        <s v="METEOR"/>
        <s v="HETE &amp; SAC-B"/>
        <s v="IRS-1D"/>
        <s v="GSAT-1"/>
        <s v="Orbview-4/QuikTOMS"/>
        <s v="Hot Bird 7, Stentor, MFD-A, MFD-B"/>
        <s v="STS-107"/>
        <s v="DemoSat and 3CS-1 &amp; 2"/>
        <s v="CryoSat-1"/>
        <s v="FalconSat-2"/>
        <s v="INSAT-4C"/>
        <s v="BelKa 1 &amp; Others"/>
        <s v="DemoSat"/>
        <s v="NROL-30 &amp; NOSS-3"/>
        <s v="INSAT-4CR"/>
        <s v="Flight 3"/>
        <s v="Orbiting Carbon Observatory"/>
        <s v="GSAT-4"/>
        <s v="GSAT-5P"/>
        <s v="Cosmos 2470"/>
        <s v="Glory, KySat-1, Hermes, and Explorer-1 [PRIME]"/>
        <s v="CRS-1"/>
        <s v="Cosmos 2482 to 2484"/>
        <s v="Cosmos 2488, 2489 &amp; 2490"/>
        <s v="Galileo FOC FM01-FM02"/>
        <s v="CRS Orb-3"/>
        <s v="CRS-7"/>
        <s v="HiakaSat, STACEM &amp; Others"/>
        <s v="Gaofen-10"/>
        <s v="AMOS-6"/>
        <s v="SuperView-1 1, 2 &amp; Bayi Kepu 1"/>
        <s v="It's a Test"/>
        <s v="ChinaSat 9A"/>
        <s v="Kanopus-V IK &amp; Rideshares"/>
        <s v="IRNSS-1H"/>
        <s v="Meteor-M No.2-1 &amp; Rideshares"/>
        <s v="SES-14/GOLD &amp; Al Yah-3"/>
        <s v="Yaogan Weixing-33"/>
        <s v="Falcon Eye 1"/>
        <s v="Nusantara Dua"/>
        <s v="Pics Or It Didn't Happen"/>
        <s v="Jilin-1 02E, CentiSpace-1 S2"/>
        <s v="Rocket 3.1"/>
        <s v="Jilin-1 High Resolution 02C"/>
        <s v="Taranis &amp; Seosat"/>
        <s v="Rocket 3.2"/>
        <s v="Running Out of Toes"/>
        <s v="EOS-03"/>
        <s v="STP-27AD1"/>
        <s v="Ekspress-AMU3 &amp; AMU7"/>
        <s v="GeeSAT-1A &amp; 1B"/>
        <s v="MGM nÂ°3"/>
        <s v="VCLS Demo-2A"/>
        <s v="TROPICS Flight 1"/>
        <m/>
      </sharedItems>
    </cacheField>
    <cacheField name="RocketStatus" numFmtId="0">
      <sharedItems containsBlank="1"/>
    </cacheField>
    <cacheField name="Price" numFmtId="0">
      <sharedItems containsString="0" containsBlank="1" containsNumber="1" containsInteger="1" minValue="2500000" maxValue="5000000000"/>
    </cacheField>
    <cacheField name="MissionStatus" numFmtId="0">
      <sharedItems containsBlank="1" count="5">
        <s v="Success"/>
        <s v="Failure"/>
        <s v="Partial Failure"/>
        <s v="Prelaunch Failure"/>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WANI BHAGAT" refreshedDate="45759.65346666667" createdVersion="8" refreshedVersion="8" minRefreshableVersion="3" recordCount="1270" xr:uid="{55F0703B-81C7-4D26-A9E1-55B8C5D38C5C}">
  <cacheSource type="worksheet">
    <worksheetSource ref="A1:J1048576" sheet=".xlsx]space_missions" r:id="rId2"/>
  </cacheSource>
  <cacheFields count="12">
    <cacheField name="Company" numFmtId="0">
      <sharedItems containsBlank="1" count="32">
        <s v="CASC"/>
        <s v="Arianespace"/>
        <s v="SpaceX"/>
        <s v="ULA"/>
        <s v="Northrop"/>
        <s v="US Air Force"/>
        <s v="NASA"/>
        <s v="RVSN USSR"/>
        <s v="Martin Marietta"/>
        <s v="ISRO"/>
        <s v="Lockheed"/>
        <s v="Kosmotras"/>
        <s v="Eurockot"/>
        <s v="MHI"/>
        <s v="ILS"/>
        <s v="Boeing"/>
        <s v="VKS RF"/>
        <s v="ESA"/>
        <s v="Khrunichev"/>
        <s v="Roscosmos"/>
        <s v="ExPace"/>
        <s v="JAXA"/>
        <s v="Rocket Lab"/>
        <s v="Galactic Energy"/>
        <s v="Starsem"/>
        <s v="Virgin Orbit"/>
        <s v="GK LS"/>
        <s v="Astra"/>
        <s v="CASIC"/>
        <s v="EER"/>
        <s v="Sandia"/>
        <m/>
      </sharedItems>
    </cacheField>
    <cacheField name="Location" numFmtId="0">
      <sharedItems containsBlank="1"/>
    </cacheField>
    <cacheField name="Date" numFmtId="0">
      <sharedItems containsNonDate="0" containsDate="1" containsString="0" containsBlank="1" minDate="1964-09-01T00:00:00" maxDate="2022-07-30T00:00:00" count="1183">
        <d v="1982-09-09T00:00:00"/>
        <d v="1983-08-19T00:00:00"/>
        <d v="1984-09-12T00:00:00"/>
        <d v="1985-10-21T00:00:00"/>
        <d v="1986-10-06T00:00:00"/>
        <d v="1987-08-05T00:00:00"/>
        <d v="1987-09-09T00:00:00"/>
        <d v="1988-08-05T00:00:00"/>
        <d v="1990-10-05T00:00:00"/>
        <d v="1992-08-09T00:00:00"/>
        <d v="1992-10-06T00:00:00"/>
        <d v="1993-10-08T00:00:00"/>
        <d v="1994-02-08T00:00:00"/>
        <d v="1994-07-03T00:00:00"/>
        <d v="1996-10-20T00:00:00"/>
        <d v="1997-05-11T00:00:00"/>
        <d v="1997-09-01T00:00:00"/>
        <d v="1997-12-08T00:00:00"/>
        <d v="1998-03-25T00:00:00"/>
        <d v="1998-05-02T00:00:00"/>
        <d v="1998-08-19T00:00:00"/>
        <d v="1998-12-19T00:00:00"/>
        <d v="1999-05-10T00:00:00"/>
        <d v="1999-06-11T00:00:00"/>
        <d v="1999-10-14T00:00:00"/>
        <d v="2000-01-25T00:00:00"/>
        <d v="2000-10-30T00:00:00"/>
        <d v="2000-12-20T00:00:00"/>
        <d v="2002-05-15T00:00:00"/>
        <d v="2002-10-27T00:00:00"/>
        <d v="2003-05-24T00:00:00"/>
        <d v="2003-10-21T00:00:00"/>
        <d v="2003-11-03T00:00:00"/>
        <d v="2003-11-14T00:00:00"/>
        <d v="2003-12-29T00:00:00"/>
        <d v="2004-04-18T00:00:00"/>
        <d v="2004-07-25T00:00:00"/>
        <d v="2004-08-29T00:00:00"/>
        <d v="2004-09-08T00:00:00"/>
        <d v="2004-09-27T00:00:00"/>
        <d v="2004-10-19T00:00:00"/>
        <d v="2004-11-06T00:00:00"/>
        <d v="2004-11-18T00:00:00"/>
        <d v="2005-07-05T00:00:00"/>
        <d v="2005-08-02T00:00:00"/>
        <d v="2005-08-29T00:00:00"/>
        <d v="2006-04-26T00:00:00"/>
        <d v="2006-09-09T00:00:00"/>
        <d v="2006-09-12T00:00:00"/>
        <d v="2006-10-23T00:00:00"/>
        <d v="2006-12-08T00:00:00"/>
        <d v="2007-02-02T00:00:00"/>
        <d v="2007-04-11T00:00:00"/>
        <d v="2007-04-13T00:00:00"/>
        <d v="2007-05-13T00:00:00"/>
        <d v="2007-05-25T00:00:00"/>
        <d v="2007-05-31T00:00:00"/>
        <d v="2007-09-19T00:00:00"/>
        <d v="2007-11-11T00:00:00"/>
        <d v="2008-04-25T00:00:00"/>
        <d v="2008-05-27T00:00:00"/>
        <d v="2008-10-25T00:00:00"/>
        <d v="2008-10-29T00:00:00"/>
        <d v="2008-11-05T00:00:00"/>
        <d v="2015-09-19T00:00:00"/>
        <d v="2015-09-25T00:00:00"/>
        <d v="2016-01-15T00:00:00"/>
        <d v="2016-03-29T00:00:00"/>
        <d v="2016-04-05T00:00:00"/>
        <d v="2016-05-15T00:00:00"/>
        <d v="2016-05-30T00:00:00"/>
        <d v="2016-06-12T00:00:00"/>
        <d v="2016-06-29T00:00:00"/>
        <d v="2016-08-05T00:00:00"/>
        <d v="2016-08-09T00:00:00"/>
        <d v="2016-08-15T00:00:00"/>
        <d v="2016-11-09T00:00:00"/>
        <d v="2016-11-11T00:00:00"/>
        <d v="2016-11-22T00:00:00"/>
        <d v="2016-12-10T00:00:00"/>
        <d v="2016-12-21T00:00:00"/>
        <d v="2017-01-05T00:00:00"/>
        <d v="2017-04-12T00:00:00"/>
        <d v="2017-06-15T00:00:00"/>
        <d v="2017-09-29T00:00:00"/>
        <d v="2017-10-09T00:00:00"/>
        <d v="2017-11-14T00:00:00"/>
        <d v="2017-11-21T00:00:00"/>
        <d v="2017-11-24T00:00:00"/>
        <d v="2017-12-03T00:00:00"/>
        <d v="2017-12-10T00:00:00"/>
        <d v="2017-12-23T00:00:00"/>
        <d v="2017-12-25T00:00:00"/>
        <d v="2018-01-09T00:00:00"/>
        <d v="2018-01-13T00:00:00"/>
        <d v="2018-01-19T00:00:00"/>
        <d v="2018-01-25T00:00:00"/>
        <d v="2018-02-02T00:00:00"/>
        <d v="2018-03-17T00:00:00"/>
        <d v="2018-03-31T00:00:00"/>
        <d v="2018-04-10T00:00:00"/>
        <d v="2018-04-26T00:00:00"/>
        <d v="2018-05-03T00:00:00"/>
        <d v="2018-05-08T00:00:00"/>
        <d v="2018-05-20T00:00:00"/>
        <d v="2018-06-02T00:00:00"/>
        <d v="2018-06-05T00:00:00"/>
        <d v="2018-06-27T00:00:00"/>
        <d v="2018-07-09T00:00:00"/>
        <d v="2018-07-31T00:00:00"/>
        <d v="2018-09-07T00:00:00"/>
        <d v="2018-10-09T00:00:00"/>
        <d v="2018-10-24T00:00:00"/>
        <d v="2018-10-29T00:00:00"/>
        <d v="2018-11-01T00:00:00"/>
        <d v="2018-11-19T00:00:00"/>
        <d v="2018-12-07T00:00:00"/>
        <d v="2018-12-21T00:00:00"/>
        <d v="2018-12-24T00:00:00"/>
        <d v="2019-01-10T00:00:00"/>
        <d v="2019-01-21T00:00:00"/>
        <d v="2019-03-09T00:00:00"/>
        <d v="2019-03-31T00:00:00"/>
        <d v="2019-04-20T00:00:00"/>
        <d v="2019-04-29T00:00:00"/>
        <d v="2019-05-17T00:00:00"/>
        <d v="2019-06-05T00:00:00"/>
        <d v="2019-06-24T00:00:00"/>
        <d v="2019-07-26T00:00:00"/>
        <d v="2019-08-17T00:00:00"/>
        <d v="2019-08-19T00:00:00"/>
        <d v="2019-09-12T00:00:00"/>
        <d v="2019-09-19T00:00:00"/>
        <d v="2019-09-25T00:00:00"/>
        <d v="2019-10-04T00:00:00"/>
        <d v="2019-10-17T00:00:00"/>
        <d v="2019-11-03T00:00:00"/>
        <d v="2019-11-04T00:00:00"/>
        <d v="2019-11-13T00:00:00"/>
        <d v="2019-11-27T00:00:00"/>
        <d v="2019-12-20T00:00:00"/>
        <d v="2020-01-07T00:00:00"/>
        <d v="2020-01-15T00:00:00"/>
        <d v="2020-02-19T00:00:00"/>
        <d v="2020-03-09T00:00:00"/>
        <d v="2020-03-24T00:00:00"/>
        <d v="2020-05-29T00:00:00"/>
        <d v="2020-05-31T00:00:00"/>
        <d v="2020-06-10T00:00:00"/>
        <d v="2020-06-17T00:00:00"/>
        <d v="2020-06-23T00:00:00"/>
        <d v="2020-07-03T00:00:00"/>
        <d v="2020-07-04T00:00:00"/>
        <d v="2020-07-09T00:00:00"/>
        <d v="2020-07-25T00:00:00"/>
        <d v="2020-08-06T00:00:00"/>
        <d v="2020-08-23T00:00:00"/>
        <d v="2020-09-07T00:00:00"/>
        <d v="2020-09-15T00:00:00"/>
        <d v="2020-09-21T00:00:00"/>
        <d v="2020-09-27T00:00:00"/>
        <d v="2020-10-11T00:00:00"/>
        <d v="2020-10-26T00:00:00"/>
        <d v="2020-11-06T00:00:00"/>
        <d v="2020-11-12T00:00:00"/>
        <d v="2020-12-06T00:00:00"/>
        <d v="2020-12-09T00:00:00"/>
        <d v="2020-12-22T00:00:00"/>
        <d v="2020-12-27T00:00:00"/>
        <d v="2021-01-19T00:00:00"/>
        <d v="2021-01-29T00:00:00"/>
        <d v="2021-02-04T00:00:00"/>
        <d v="2021-02-24T00:00:00"/>
        <d v="2021-03-13T00:00:00"/>
        <d v="2021-03-30T00:00:00"/>
        <d v="2021-04-08T00:00:00"/>
        <d v="2021-04-27T00:00:00"/>
        <d v="2021-04-30T00:00:00"/>
        <d v="2021-05-06T00:00:00"/>
        <d v="2021-05-19T00:00:00"/>
        <d v="2021-06-02T00:00:00"/>
        <d v="2021-06-11T00:00:00"/>
        <d v="2021-06-18T00:00:00"/>
        <d v="2021-07-03T00:00:00"/>
        <d v="2021-07-04T00:00:00"/>
        <d v="2021-07-06T00:00:00"/>
        <d v="2021-07-09T00:00:00"/>
        <d v="2021-07-19T00:00:00"/>
        <d v="2021-07-29T00:00:00"/>
        <d v="2021-08-04T00:00:00"/>
        <d v="2021-08-05T00:00:00"/>
        <d v="2021-08-18T00:00:00"/>
        <d v="2021-08-24T00:00:00"/>
        <d v="2021-09-07T00:00:00"/>
        <d v="2021-09-09T00:00:00"/>
        <d v="2021-09-27T00:00:00"/>
        <d v="2021-10-14T00:00:00"/>
        <d v="2021-10-24T00:00:00"/>
        <d v="2021-11-03T00:00:00"/>
        <d v="2021-11-05T00:00:00"/>
        <d v="2021-11-06T00:00:00"/>
        <d v="2021-11-20T00:00:00"/>
        <d v="2021-11-22T00:00:00"/>
        <d v="2021-11-26T00:00:00"/>
        <d v="2021-12-10T00:00:00"/>
        <d v="2021-12-13T00:00:00"/>
        <d v="2021-12-26T00:00:00"/>
        <d v="2021-12-29T00:00:00"/>
        <d v="2022-01-17T00:00:00"/>
        <d v="2022-01-25T00:00:00"/>
        <d v="2022-02-26T00:00:00"/>
        <d v="2022-02-27T00:00:00"/>
        <d v="2022-03-05T00:00:00"/>
        <d v="2022-03-17T00:00:00"/>
        <d v="2022-03-30T00:00:00"/>
        <d v="2022-04-06T00:00:00"/>
        <d v="2022-04-15T00:00:00"/>
        <d v="2022-04-29T00:00:00"/>
        <d v="2022-04-30T00:00:00"/>
        <d v="2022-05-05T00:00:00"/>
        <d v="2022-05-20T00:00:00"/>
        <d v="2022-06-02T00:00:00"/>
        <d v="2022-06-23T00:00:00"/>
        <d v="2022-06-27T00:00:00"/>
        <d v="2022-07-12T00:00:00"/>
        <d v="2022-07-15T00:00:00"/>
        <d v="2022-07-29T00:00:00"/>
        <d v="2011-10-21T00:00:00"/>
        <d v="2011-12-17T00:00:00"/>
        <d v="2012-10-12T00:00:00"/>
        <d v="2012-12-02T00:00:00"/>
        <d v="2013-05-07T00:00:00"/>
        <d v="2013-06-25T00:00:00"/>
        <d v="2013-12-19T00:00:00"/>
        <d v="2014-04-03T00:00:00"/>
        <d v="2014-04-30T00:00:00"/>
        <d v="2014-07-10T00:00:00"/>
        <d v="2014-12-18T00:00:00"/>
        <d v="2015-02-11T00:00:00"/>
        <d v="2015-03-27T00:00:00"/>
        <d v="2015-06-23T00:00:00"/>
        <d v="2015-09-11T00:00:00"/>
        <d v="2015-12-03T00:00:00"/>
        <d v="2015-12-17T00:00:00"/>
        <d v="2016-04-25T00:00:00"/>
        <d v="2016-05-24T00:00:00"/>
        <d v="2016-09-16T00:00:00"/>
        <d v="2016-12-05T00:00:00"/>
        <d v="2017-01-28T00:00:00"/>
        <d v="2017-03-07T00:00:00"/>
        <d v="2017-05-18T00:00:00"/>
        <d v="2017-08-02T00:00:00"/>
        <d v="2017-11-08T00:00:00"/>
        <d v="2018-03-09T00:00:00"/>
        <d v="2018-08-22T00:00:00"/>
        <d v="2018-11-21T00:00:00"/>
        <d v="2018-12-19T00:00:00"/>
        <d v="2019-03-22T00:00:00"/>
        <d v="2019-04-04T00:00:00"/>
        <d v="2019-12-18T00:00:00"/>
        <d v="2020-02-06T00:00:00"/>
        <d v="2020-03-21T00:00:00"/>
        <d v="2020-09-03T00:00:00"/>
        <d v="2020-12-02T00:00:00"/>
        <d v="2020-12-29T00:00:00"/>
        <d v="2021-04-29T00:00:00"/>
        <d v="2021-08-17T00:00:00"/>
        <d v="2021-11-16T00:00:00"/>
        <d v="2021-12-05T00:00:00"/>
        <d v="2022-02-10T00:00:00"/>
        <d v="2004-03-02T00:00:00"/>
        <d v="2004-07-18T00:00:00"/>
        <d v="2004-12-18T00:00:00"/>
        <d v="2005-02-12T00:00:00"/>
        <d v="2005-11-16T00:00:00"/>
        <d v="2006-03-11T00:00:00"/>
        <d v="2006-05-27T00:00:00"/>
        <d v="2006-08-11T00:00:00"/>
        <d v="2006-10-13T00:00:00"/>
        <d v="2007-03-11T00:00:00"/>
        <d v="2007-05-04T00:00:00"/>
        <d v="2007-08-14T00:00:00"/>
        <d v="2007-11-14T00:00:00"/>
        <d v="2008-04-18T00:00:00"/>
        <d v="2008-06-12T00:00:00"/>
        <d v="2008-07-07T00:00:00"/>
        <d v="2008-08-14T00:00:00"/>
        <d v="2008-12-20T00:00:00"/>
        <d v="2009-02-12T00:00:00"/>
        <d v="2009-05-14T00:00:00"/>
        <d v="2009-07-01T00:00:00"/>
        <d v="2009-08-21T00:00:00"/>
        <d v="2009-10-01T00:00:00"/>
        <d v="2009-10-29T00:00:00"/>
        <d v="2010-05-21T00:00:00"/>
        <d v="2010-06-26T00:00:00"/>
        <d v="2010-08-04T00:00:00"/>
        <d v="2010-10-28T00:00:00"/>
        <d v="2010-11-26T00:00:00"/>
        <d v="2010-12-29T00:00:00"/>
        <d v="2011-04-22T00:00:00"/>
        <d v="2011-05-20T00:00:00"/>
        <d v="2011-08-06T00:00:00"/>
        <d v="2011-09-21T00:00:00"/>
        <d v="2012-05-15T00:00:00"/>
        <d v="2012-07-05T00:00:00"/>
        <d v="2012-08-02T00:00:00"/>
        <d v="2012-09-28T00:00:00"/>
        <d v="2012-11-10T00:00:00"/>
        <d v="2012-12-19T00:00:00"/>
        <d v="2013-02-07T00:00:00"/>
        <d v="2013-07-25T00:00:00"/>
        <d v="2013-08-29T00:00:00"/>
        <d v="2014-02-06T00:00:00"/>
        <d v="2014-03-22T00:00:00"/>
        <d v="2014-09-11T00:00:00"/>
        <d v="2014-10-16T00:00:00"/>
        <d v="2014-12-06T00:00:00"/>
        <d v="2015-04-26T00:00:00"/>
        <d v="2015-05-27T00:00:00"/>
        <d v="2015-07-15T00:00:00"/>
        <d v="2015-08-20T00:00:00"/>
        <d v="2015-09-30T00:00:00"/>
        <d v="2015-11-10T00:00:00"/>
        <d v="2016-01-27T00:00:00"/>
        <d v="2016-03-09T00:00:00"/>
        <d v="2016-06-18T00:00:00"/>
        <d v="2016-08-24T00:00:00"/>
        <d v="2016-10-05T00:00:00"/>
        <d v="2017-02-14T00:00:00"/>
        <d v="2017-05-04T00:00:00"/>
        <d v="2017-06-01T00:00:00"/>
        <d v="2017-06-28T00:00:00"/>
        <d v="2018-04-05T00:00:00"/>
        <d v="2018-09-25T00:00:00"/>
        <d v="2018-10-20T00:00:00"/>
        <d v="2018-12-04T00:00:00"/>
        <d v="2019-02-05T00:00:00"/>
        <d v="2019-06-20T00:00:00"/>
        <d v="2019-08-06T00:00:00"/>
        <d v="2019-11-26T00:00:00"/>
        <d v="2020-01-16T00:00:00"/>
        <d v="2020-02-18T00:00:00"/>
        <d v="2020-08-15T00:00:00"/>
        <d v="2021-07-30T00:00:00"/>
        <d v="2021-12-25T00:00:00"/>
        <d v="2022-06-22T00:00:00"/>
        <d v="2008-09-28T00:00:00"/>
        <d v="2009-07-14T00:00:00"/>
        <d v="2010-06-04T00:00:00"/>
        <d v="2010-12-08T00:00:00"/>
        <d v="2012-05-22T00:00:00"/>
        <d v="2013-03-01T00:00:00"/>
        <d v="2013-09-29T00:00:00"/>
        <d v="2013-12-03T00:00:00"/>
        <d v="2014-01-06T00:00:00"/>
        <d v="2014-04-18T00:00:00"/>
        <d v="2014-07-14T00:00:00"/>
        <d v="2014-08-05T00:00:00"/>
        <d v="2014-09-07T00:00:00"/>
        <d v="2014-09-21T00:00:00"/>
        <d v="2015-01-10T00:00:00"/>
        <d v="2015-03-02T00:00:00"/>
        <d v="2015-04-15T00:00:00"/>
        <d v="2015-04-27T00:00:00"/>
        <d v="2015-12-22T00:00:00"/>
        <d v="2016-01-17T00:00:00"/>
        <d v="2016-03-04T00:00:00"/>
        <d v="2016-04-08T00:00:00"/>
        <d v="2016-05-06T00:00:00"/>
        <d v="2016-05-27T00:00:00"/>
        <d v="2016-06-15T00:00:00"/>
        <d v="2016-07-18T00:00:00"/>
        <d v="2016-08-14T00:00:00"/>
        <d v="2017-01-14T00:00:00"/>
        <d v="2017-06-25T00:00:00"/>
        <d v="2017-08-24T00:00:00"/>
        <d v="2017-12-15T00:00:00"/>
        <d v="2018-01-08T00:00:00"/>
        <d v="2018-01-31T00:00:00"/>
        <d v="2018-02-22T00:00:00"/>
        <d v="2018-03-06T00:00:00"/>
        <d v="2018-03-30T00:00:00"/>
        <d v="2018-04-02T00:00:00"/>
        <d v="2018-04-18T00:00:00"/>
        <d v="2018-05-22T00:00:00"/>
        <d v="2018-06-04T00:00:00"/>
        <d v="2018-06-29T00:00:00"/>
        <d v="2018-07-22T00:00:00"/>
        <d v="2018-07-25T00:00:00"/>
        <d v="2018-08-07T00:00:00"/>
        <d v="2018-09-10T00:00:00"/>
        <d v="2018-10-08T00:00:00"/>
        <d v="2018-12-03T00:00:00"/>
        <d v="2018-12-05T00:00:00"/>
        <d v="2018-12-23T00:00:00"/>
        <d v="2019-01-11T00:00:00"/>
        <d v="2019-02-22T00:00:00"/>
        <d v="2019-05-04T00:00:00"/>
        <d v="2019-05-24T00:00:00"/>
        <d v="2019-06-12T00:00:00"/>
        <d v="2019-07-25T00:00:00"/>
        <d v="2019-11-11T00:00:00"/>
        <d v="2019-12-05T00:00:00"/>
        <d v="2019-12-17T00:00:00"/>
        <d v="2020-01-29T00:00:00"/>
        <d v="2020-02-17T00:00:00"/>
        <d v="2020-03-07T00:00:00"/>
        <d v="2020-06-04T00:00:00"/>
        <d v="2020-06-13T00:00:00"/>
        <d v="2020-06-30T00:00:00"/>
        <d v="2020-07-20T00:00:00"/>
        <d v="2020-08-18T00:00:00"/>
        <d v="2020-08-30T00:00:00"/>
        <d v="2020-10-24T00:00:00"/>
        <d v="2020-11-05T00:00:00"/>
        <d v="2020-11-21T00:00:00"/>
        <d v="2020-11-25T00:00:00"/>
        <d v="2020-12-13T00:00:00"/>
        <d v="2021-01-08T00:00:00"/>
        <d v="2021-01-24T00:00:00"/>
        <d v="2021-02-16T00:00:00"/>
        <d v="2021-03-11T00:00:00"/>
        <d v="2021-03-24T00:00:00"/>
        <d v="2021-04-07T00:00:00"/>
        <d v="2021-05-09T00:00:00"/>
        <d v="2021-05-26T00:00:00"/>
        <d v="2021-06-06T00:00:00"/>
        <d v="2021-06-17T00:00:00"/>
        <d v="2021-06-30T00:00:00"/>
        <d v="2021-09-14T00:00:00"/>
        <d v="2021-11-13T00:00:00"/>
        <d v="2021-11-24T00:00:00"/>
        <d v="2021-12-02T00:00:00"/>
        <d v="2021-12-18T00:00:00"/>
        <d v="2021-12-19T00:00:00"/>
        <d v="2022-01-13T00:00:00"/>
        <d v="2022-01-31T00:00:00"/>
        <d v="2022-02-02T00:00:00"/>
        <d v="2022-02-21T00:00:00"/>
        <d v="2022-02-25T00:00:00"/>
        <d v="2022-03-09T00:00:00"/>
        <d v="2022-03-19T00:00:00"/>
        <d v="2022-04-01T00:00:00"/>
        <d v="2022-04-17T00:00:00"/>
        <d v="2022-04-21T00:00:00"/>
        <d v="2022-05-13T00:00:00"/>
        <d v="2022-05-14T00:00:00"/>
        <d v="2022-05-25T00:00:00"/>
        <d v="2022-06-08T00:00:00"/>
        <d v="2022-06-18T00:00:00"/>
        <d v="2022-06-19T00:00:00"/>
        <d v="2022-06-29T00:00:00"/>
        <d v="2022-07-07T00:00:00"/>
        <d v="2022-07-11T00:00:00"/>
        <d v="2022-07-17T00:00:00"/>
        <d v="2022-07-22T00:00:00"/>
        <d v="2007-03-09T00:00:00"/>
        <d v="2007-10-11T00:00:00"/>
        <d v="2007-12-10T00:00:00"/>
        <d v="2008-03-13T00:00:00"/>
        <d v="2008-04-14T00:00:00"/>
        <d v="2009-01-18T00:00:00"/>
        <d v="2009-04-04T00:00:00"/>
        <d v="2009-06-18T00:00:00"/>
        <d v="2009-06-27T00:00:00"/>
        <d v="2009-09-08T00:00:00"/>
        <d v="2009-10-18T00:00:00"/>
        <d v="2009-11-23T00:00:00"/>
        <d v="2010-02-11T00:00:00"/>
        <d v="2010-03-04T00:00:00"/>
        <d v="2010-04-22T00:00:00"/>
        <d v="2010-05-28T00:00:00"/>
        <d v="2010-08-14T00:00:00"/>
        <d v="2010-09-21T00:00:00"/>
        <d v="2010-11-21T00:00:00"/>
        <d v="2011-01-20T00:00:00"/>
        <d v="2011-03-05T00:00:00"/>
        <d v="2011-03-11T00:00:00"/>
        <d v="2011-04-15T00:00:00"/>
        <d v="2011-05-07T00:00:00"/>
        <d v="2011-07-16T00:00:00"/>
        <d v="2011-08-05T00:00:00"/>
        <d v="2011-11-26T00:00:00"/>
        <d v="2012-02-24T00:00:00"/>
        <d v="2012-05-04T00:00:00"/>
        <d v="2012-06-20T00:00:00"/>
        <d v="2012-06-29T00:00:00"/>
        <d v="2012-08-30T00:00:00"/>
        <d v="2012-09-13T00:00:00"/>
        <d v="2012-10-04T00:00:00"/>
        <d v="2012-12-11T00:00:00"/>
        <d v="2013-01-31T00:00:00"/>
        <d v="2013-02-11T00:00:00"/>
        <d v="2013-03-19T00:00:00"/>
        <d v="2013-05-15T00:00:00"/>
        <d v="2013-07-19T00:00:00"/>
        <d v="2013-08-28T00:00:00"/>
        <d v="2013-09-18T00:00:00"/>
        <d v="2013-11-18T00:00:00"/>
        <d v="2013-12-06T00:00:00"/>
        <d v="2014-01-24T00:00:00"/>
        <d v="2014-02-21T00:00:00"/>
        <d v="2014-04-10T00:00:00"/>
        <d v="2014-05-17T00:00:00"/>
        <d v="2014-05-22T00:00:00"/>
        <d v="2014-07-28T00:00:00"/>
        <d v="2014-08-02T00:00:00"/>
        <d v="2014-08-13T00:00:00"/>
        <d v="2014-09-17T00:00:00"/>
        <d v="2014-10-29T00:00:00"/>
        <d v="2014-12-05T00:00:00"/>
        <d v="2014-12-13T00:00:00"/>
        <d v="2015-01-21T00:00:00"/>
        <d v="2015-03-13T00:00:00"/>
        <d v="2015-03-25T00:00:00"/>
        <d v="2015-05-20T00:00:00"/>
        <d v="2015-09-02T00:00:00"/>
        <d v="2015-10-02T00:00:00"/>
        <d v="2015-10-08T00:00:00"/>
        <d v="2015-10-31T00:00:00"/>
        <d v="2015-12-06T00:00:00"/>
        <d v="2016-02-05T00:00:00"/>
        <d v="2016-03-23T00:00:00"/>
        <d v="2016-06-11T00:00:00"/>
        <d v="2016-06-24T00:00:00"/>
        <d v="2016-07-28T00:00:00"/>
        <d v="2016-08-19T00:00:00"/>
        <d v="2016-09-08T00:00:00"/>
        <d v="2016-11-19T00:00:00"/>
        <d v="2016-12-18T00:00:00"/>
        <d v="2017-01-21T00:00:00"/>
        <d v="2017-03-01T00:00:00"/>
        <d v="2017-04-18T00:00:00"/>
        <d v="2017-08-18T00:00:00"/>
        <d v="2017-09-24T00:00:00"/>
        <d v="2017-10-15T00:00:00"/>
        <d v="2018-01-20T00:00:00"/>
        <d v="2018-03-01T00:00:00"/>
        <d v="2018-04-14T00:00:00"/>
        <d v="2018-05-05T00:00:00"/>
        <d v="2018-08-12T00:00:00"/>
        <d v="2018-10-17T00:00:00"/>
        <d v="2019-01-19T00:00:00"/>
        <d v="2019-08-08T00:00:00"/>
        <d v="2019-08-22T00:00:00"/>
        <d v="2020-02-10T00:00:00"/>
        <d v="2020-03-26T00:00:00"/>
        <d v="2020-05-17T00:00:00"/>
        <d v="2020-07-30T00:00:00"/>
        <d v="2020-11-13T00:00:00"/>
        <d v="2020-12-11T00:00:00"/>
        <d v="2021-04-26T00:00:00"/>
        <d v="2021-05-18T00:00:00"/>
        <d v="2021-10-16T00:00:00"/>
        <d v="2021-12-07T00:00:00"/>
        <d v="2022-01-21T00:00:00"/>
        <d v="2022-03-01T00:00:00"/>
        <d v="2022-07-01T00:00:00"/>
        <d v="1990-04-05T00:00:00"/>
        <d v="1993-02-09T00:00:00"/>
        <d v="1993-04-25T00:00:00"/>
        <d v="1994-03-13T00:00:00"/>
        <d v="1994-09-03T00:00:00"/>
        <d v="1995-04-03T00:00:00"/>
        <d v="1996-03-09T00:00:00"/>
        <d v="1996-05-17T00:00:00"/>
        <d v="1996-07-02T00:00:00"/>
        <d v="1996-08-21T00:00:00"/>
        <d v="1997-04-21T00:00:00"/>
        <d v="1997-08-01T00:00:00"/>
        <d v="1997-08-29T00:00:00"/>
        <d v="1997-10-22T00:00:00"/>
        <d v="1997-12-23T00:00:00"/>
        <d v="1998-02-10T00:00:00"/>
        <d v="1998-02-26T00:00:00"/>
        <d v="1998-04-02T00:00:00"/>
        <d v="1998-08-02T00:00:00"/>
        <d v="1998-09-23T00:00:00"/>
        <d v="1998-10-03T00:00:00"/>
        <d v="1998-10-22T00:00:00"/>
        <d v="1998-12-06T00:00:00"/>
        <d v="1999-03-05T00:00:00"/>
        <d v="1999-05-18T00:00:00"/>
        <d v="1999-12-04T00:00:00"/>
        <d v="1999-12-31T00:00:00"/>
        <d v="2000-01-27T00:00:00"/>
        <d v="2000-03-12T00:00:00"/>
        <d v="2000-06-07T00:00:00"/>
        <d v="2000-07-19T00:00:00"/>
        <d v="2000-10-09T00:00:00"/>
        <d v="2002-02-05T00:00:00"/>
        <d v="2003-01-25T00:00:00"/>
        <d v="2003-04-28T00:00:00"/>
        <d v="2003-06-26T00:00:00"/>
        <d v="2003-08-13T00:00:00"/>
        <d v="2004-05-20T00:00:00"/>
        <d v="2005-04-11T00:00:00"/>
        <d v="2005-04-15T00:00:00"/>
        <d v="2005-09-22T00:00:00"/>
        <d v="2006-03-28T00:00:00"/>
        <d v="2006-04-15T00:00:00"/>
        <d v="2006-12-16T00:00:00"/>
        <d v="2007-04-24T00:00:00"/>
        <d v="2007-04-25T00:00:00"/>
        <d v="2008-04-15T00:00:00"/>
        <d v="2008-10-19T00:00:00"/>
        <d v="2009-05-19T00:00:00"/>
        <d v="2010-09-26T00:00:00"/>
        <d v="2010-11-20T00:00:00"/>
        <d v="2011-02-06T00:00:00"/>
        <d v="2011-06-30T00:00:00"/>
        <d v="2011-09-27T00:00:00"/>
        <d v="2012-06-13T00:00:00"/>
        <d v="2013-04-21T00:00:00"/>
        <d v="2013-06-28T00:00:00"/>
        <d v="2013-09-07T00:00:00"/>
        <d v="2013-09-13T00:00:00"/>
        <d v="2013-11-20T00:00:00"/>
        <d v="2014-01-09T00:00:00"/>
        <d v="2014-07-13T00:00:00"/>
        <d v="2016-10-17T00:00:00"/>
        <d v="2016-12-15T00:00:00"/>
        <d v="2017-08-25T00:00:00"/>
        <d v="2017-10-31T00:00:00"/>
        <d v="2017-11-12T00:00:00"/>
        <d v="2018-05-21T00:00:00"/>
        <d v="2018-11-17T00:00:00"/>
        <d v="2019-04-17T00:00:00"/>
        <d v="2019-10-11T00:00:00"/>
        <d v="2019-11-02T00:00:00"/>
        <d v="2020-02-15T00:00:00"/>
        <d v="2020-07-15T00:00:00"/>
        <d v="2020-10-03T00:00:00"/>
        <d v="2021-02-20T00:00:00"/>
        <d v="2021-06-13T00:00:00"/>
        <d v="2021-06-15T00:00:00"/>
        <d v="2021-08-10T00:00:00"/>
        <d v="2022-02-19T00:00:00"/>
        <d v="1964-12-10T00:00:00"/>
        <d v="1965-02-11T00:00:00"/>
        <d v="1965-05-06T00:00:00"/>
        <d v="1966-07-29T00:00:00"/>
        <d v="1966-09-28T00:00:00"/>
        <d v="1966-12-14T00:00:00"/>
        <d v="1967-02-24T00:00:00"/>
        <d v="1967-08-16T00:00:00"/>
        <d v="1967-09-19T00:00:00"/>
        <d v="1967-10-25T00:00:00"/>
        <d v="1967-12-05T00:00:00"/>
        <d v="1968-01-18T00:00:00"/>
        <d v="1968-03-13T00:00:00"/>
        <d v="1968-04-17T00:00:00"/>
        <d v="1968-06-05T00:00:00"/>
        <d v="1968-08-06T00:00:00"/>
        <d v="1968-11-06T00:00:00"/>
        <d v="1968-12-04T00:00:00"/>
        <d v="1969-01-22T00:00:00"/>
        <d v="1969-03-04T00:00:00"/>
        <d v="1969-04-15T00:00:00"/>
        <d v="1969-05-18T00:00:00"/>
        <d v="1969-06-03T00:00:00"/>
        <d v="1987-05-15T00:00:00"/>
        <d v="1988-09-05T00:00:00"/>
        <d v="1988-11-15T00:00:00"/>
        <d v="1988-12-02T00:00:00"/>
        <d v="1989-03-13T00:00:00"/>
        <d v="1989-05-04T00:00:00"/>
        <d v="1989-08-08T00:00:00"/>
        <d v="1989-09-06T00:00:00"/>
        <d v="1989-10-18T00:00:00"/>
        <d v="1989-11-23T00:00:00"/>
        <d v="1990-01-01T00:00:00"/>
        <d v="1990-04-24T00:00:00"/>
        <d v="1990-06-23T00:00:00"/>
        <d v="1990-10-06T00:00:00"/>
        <d v="1990-12-02T00:00:00"/>
        <d v="1991-04-05T00:00:00"/>
        <d v="1991-06-05T00:00:00"/>
        <d v="1992-04-25T00:00:00"/>
        <d v="1992-05-07T00:00:00"/>
        <d v="1992-07-31T00:00:00"/>
        <d v="1992-09-12T00:00:00"/>
        <d v="1992-09-25T00:00:00"/>
        <d v="1992-10-22T00:00:00"/>
        <d v="1993-01-13T00:00:00"/>
        <d v="1993-04-08T00:00:00"/>
        <d v="1993-06-21T00:00:00"/>
        <d v="1993-09-12T00:00:00"/>
        <d v="1993-10-18T00:00:00"/>
        <d v="1993-12-02T00:00:00"/>
        <d v="1994-01-25T00:00:00"/>
        <d v="1994-03-04T00:00:00"/>
        <d v="1994-09-09T00:00:00"/>
        <d v="1994-10-15T00:00:00"/>
        <d v="1994-11-03T00:00:00"/>
        <d v="1995-02-03T00:00:00"/>
        <d v="1995-07-13T00:00:00"/>
        <d v="1995-10-20T00:00:00"/>
        <d v="1996-01-11T00:00:00"/>
        <d v="1996-02-22T00:00:00"/>
        <d v="1996-03-21T00:00:00"/>
        <d v="1996-03-22T00:00:00"/>
        <d v="1996-05-19T00:00:00"/>
        <d v="1996-06-20T00:00:00"/>
        <d v="1996-12-07T00:00:00"/>
        <d v="1997-01-12T00:00:00"/>
        <d v="1997-04-04T00:00:00"/>
        <d v="1997-11-19T00:00:00"/>
        <d v="1998-04-17T00:00:00"/>
        <d v="1998-05-13T00:00:00"/>
        <d v="1998-10-29T00:00:00"/>
        <d v="1999-04-21T00:00:00"/>
        <d v="1999-05-27T00:00:00"/>
        <d v="1999-05-29T00:00:00"/>
        <d v="1999-06-20T00:00:00"/>
        <d v="1999-07-23T00:00:00"/>
        <d v="1999-12-12T00:00:00"/>
        <d v="2000-05-16T00:00:00"/>
        <d v="2000-09-08T00:00:00"/>
        <d v="2000-09-21T00:00:00"/>
        <d v="2000-09-26T00:00:00"/>
        <d v="2000-11-30T00:00:00"/>
        <d v="2001-03-08T00:00:00"/>
        <d v="2001-07-12T00:00:00"/>
        <d v="2001-08-29T00:00:00"/>
        <d v="2001-10-22T00:00:00"/>
        <d v="2001-12-05T00:00:00"/>
        <d v="2002-03-17T00:00:00"/>
        <d v="2002-04-08T00:00:00"/>
        <d v="2002-06-20T00:00:00"/>
        <d v="2002-06-24T00:00:00"/>
        <d v="2002-08-21T00:00:00"/>
        <d v="2002-09-12T00:00:00"/>
        <d v="2002-10-07T00:00:00"/>
        <d v="2002-11-20T00:00:00"/>
        <d v="2002-12-14T00:00:00"/>
        <d v="2002-12-20T00:00:00"/>
        <d v="2003-01-06T00:00:00"/>
        <d v="2003-03-11T00:00:00"/>
        <d v="2003-05-08T00:00:00"/>
        <d v="2003-05-13T00:00:00"/>
        <d v="2003-06-30T00:00:00"/>
        <d v="2003-07-17T00:00:00"/>
        <d v="2003-08-29T00:00:00"/>
        <d v="2003-10-17T00:00:00"/>
        <d v="2003-10-18T00:00:00"/>
        <d v="2003-10-30T00:00:00"/>
        <d v="2004-06-29T00:00:00"/>
        <d v="2004-09-20T00:00:00"/>
        <d v="2004-11-08T00:00:00"/>
        <d v="2004-12-17T00:00:00"/>
        <d v="2005-03-11T00:00:00"/>
        <d v="2005-05-05T00:00:00"/>
        <d v="2005-07-26T00:00:00"/>
        <d v="2005-08-12T00:00:00"/>
        <d v="2005-08-23T00:00:00"/>
        <d v="2005-08-26T00:00:00"/>
        <d v="2006-01-19T00:00:00"/>
        <d v="2006-04-20T00:00:00"/>
        <d v="2006-05-24T00:00:00"/>
        <d v="2006-06-28T00:00:00"/>
        <d v="2006-07-04T00:00:00"/>
        <d v="2006-07-12T00:00:00"/>
        <d v="2006-07-28T00:00:00"/>
        <d v="2006-09-11T00:00:00"/>
        <d v="2006-11-04T00:00:00"/>
        <d v="2006-12-10T00:00:00"/>
        <d v="2007-01-10T00:00:00"/>
        <d v="2007-04-17T00:00:00"/>
        <d v="2007-04-23T00:00:00"/>
        <d v="2007-06-15T00:00:00"/>
        <d v="2007-06-28T00:00:00"/>
        <d v="2008-01-21T00:00:00"/>
        <d v="2008-02-23T00:00:00"/>
        <d v="2008-04-28T00:00:00"/>
        <d v="2008-05-23T00:00:00"/>
        <d v="2008-08-29T00:00:00"/>
        <d v="2008-10-01T00:00:00"/>
        <d v="2008-10-22T00:00:00"/>
        <d v="2009-01-23T00:00:00"/>
        <d v="2009-03-17T00:00:00"/>
        <d v="2009-04-20T00:00:00"/>
        <d v="2009-07-06T00:00:00"/>
        <d v="2009-07-29T00:00:00"/>
        <d v="2009-09-10T00:00:00"/>
        <d v="2009-09-23T00:00:00"/>
        <d v="2009-10-28T00:00:00"/>
        <d v="2009-11-02T00:00:00"/>
        <d v="2009-11-28T00:00:00"/>
        <d v="2010-04-08T00:00:00"/>
        <d v="2010-05-10T00:00:00"/>
        <d v="2010-06-02T00:00:00"/>
        <d v="2010-06-15T00:00:00"/>
        <d v="2010-06-21T00:00:00"/>
        <d v="2010-07-12T00:00:00"/>
        <d v="2010-09-08T00:00:00"/>
        <d v="2011-01-22T00:00:00"/>
        <d v="2011-04-20T00:00:00"/>
        <d v="2011-07-15T00:00:00"/>
        <d v="2011-08-17T00:00:00"/>
        <d v="2011-09-11T00:00:00"/>
        <d v="2011-09-23T00:00:00"/>
        <d v="2011-10-12T00:00:00"/>
        <d v="2011-12-12T00:00:00"/>
        <d v="2012-02-13T00:00:00"/>
        <d v="2012-04-26T00:00:00"/>
        <d v="2012-05-17T00:00:00"/>
        <d v="2012-07-21T00:00:00"/>
        <d v="2012-07-28T00:00:00"/>
        <d v="2012-09-09T00:00:00"/>
        <d v="2013-01-27T00:00:00"/>
        <d v="2013-02-25T00:00:00"/>
        <d v="2013-07-01T00:00:00"/>
        <d v="2013-08-03T00:00:00"/>
        <d v="2013-08-22T00:00:00"/>
        <d v="2013-09-11T00:00:00"/>
        <d v="2013-11-05T00:00:00"/>
        <d v="2013-11-21T00:00:00"/>
        <d v="2013-11-22T00:00:00"/>
        <d v="2013-12-25T00:00:00"/>
        <d v="2014-01-05T00:00:00"/>
        <d v="2014-02-27T00:00:00"/>
        <d v="2014-04-04T00:00:00"/>
        <d v="2014-05-23T00:00:00"/>
        <d v="2014-05-24T00:00:00"/>
        <d v="2014-06-19T00:00:00"/>
        <d v="2014-06-30T00:00:00"/>
        <d v="2014-07-03T00:00:00"/>
        <d v="2014-10-07T00:00:00"/>
        <d v="2014-11-06T00:00:00"/>
        <d v="2014-12-03T00:00:00"/>
        <d v="2014-12-23T00:00:00"/>
        <d v="2015-02-01T00:00:00"/>
        <d v="2015-03-26T00:00:00"/>
        <d v="2015-03-28T00:00:00"/>
        <d v="2015-03-31T00:00:00"/>
        <d v="2015-07-10T00:00:00"/>
        <d v="2015-08-19T00:00:00"/>
        <d v="2015-08-27T00:00:00"/>
        <d v="2015-09-23T00:00:00"/>
        <d v="2015-09-28T00:00:00"/>
        <d v="2015-12-16T00:00:00"/>
        <d v="2016-01-20T00:00:00"/>
        <d v="2016-01-29T00:00:00"/>
        <d v="2016-02-07T00:00:00"/>
        <d v="2016-02-16T00:00:00"/>
        <d v="2016-02-17T00:00:00"/>
        <d v="2016-03-10T00:00:00"/>
        <d v="2016-03-13T00:00:00"/>
        <d v="2016-03-14T00:00:00"/>
        <d v="2016-03-24T00:00:00"/>
        <d v="2016-03-31T00:00:00"/>
        <d v="2016-04-28T00:00:00"/>
        <d v="2016-05-29T00:00:00"/>
        <d v="2016-06-04T00:00:00"/>
        <d v="2016-06-09T00:00:00"/>
        <d v="2016-06-22T00:00:00"/>
        <d v="2016-09-26T00:00:00"/>
        <d v="2016-11-02T00:00:00"/>
        <d v="2016-12-07T00:00:00"/>
        <d v="2016-12-09T00:00:00"/>
        <d v="2017-01-09T00:00:00"/>
        <d v="2017-02-15T00:00:00"/>
        <d v="2017-03-17T00:00:00"/>
        <d v="2017-05-05T00:00:00"/>
        <d v="2017-05-25T00:00:00"/>
        <d v="2017-06-05T00:00:00"/>
        <d v="2017-06-08T00:00:00"/>
        <d v="2017-06-14T00:00:00"/>
        <d v="2017-06-23T00:00:00"/>
        <d v="2017-08-16T00:00:00"/>
        <d v="2017-08-22T00:00:00"/>
        <d v="2017-09-11T00:00:00"/>
        <d v="2017-09-28T00:00:00"/>
        <d v="2017-10-13T00:00:00"/>
        <d v="2017-10-14T00:00:00"/>
        <d v="2017-12-02T00:00:00"/>
        <d v="2018-01-12T00:00:00"/>
        <d v="2018-01-17T00:00:00"/>
        <d v="2018-01-21T00:00:00"/>
        <d v="2018-02-01T00:00:00"/>
        <d v="2018-02-13T00:00:00"/>
        <d v="2018-02-27T00:00:00"/>
        <d v="2018-03-29T00:00:00"/>
        <d v="2018-04-11T00:00:00"/>
        <d v="2018-04-25T00:00:00"/>
        <d v="2018-06-12T00:00:00"/>
        <d v="2018-06-16T00:00:00"/>
        <d v="2018-09-16T00:00:00"/>
        <d v="2018-09-22T00:00:00"/>
        <d v="2018-09-29T00:00:00"/>
        <d v="2018-10-25T00:00:00"/>
        <d v="2018-11-03T00:00:00"/>
        <d v="2018-11-11T00:00:00"/>
        <d v="2018-11-14T00:00:00"/>
        <d v="2018-11-29T00:00:00"/>
        <d v="2018-11-30T00:00:00"/>
        <d v="2018-12-16T00:00:00"/>
        <d v="2018-12-27T00:00:00"/>
        <d v="2019-01-18T00:00:00"/>
        <d v="2019-02-21T00:00:00"/>
        <d v="2019-03-28T00:00:00"/>
        <d v="2019-04-01T00:00:00"/>
        <d v="2019-05-05T00:00:00"/>
        <d v="2019-05-22T00:00:00"/>
        <d v="2019-05-27T00:00:00"/>
        <d v="2019-05-30T00:00:00"/>
        <d v="2019-06-29T00:00:00"/>
        <d v="2019-07-05T00:00:00"/>
        <d v="2019-07-13T00:00:00"/>
        <d v="2019-07-22T00:00:00"/>
        <d v="2019-07-30T00:00:00"/>
        <d v="2019-07-31T00:00:00"/>
        <d v="2019-08-05T00:00:00"/>
        <d v="2019-08-30T00:00:00"/>
        <d v="2019-09-24T00:00:00"/>
        <d v="2019-09-26T00:00:00"/>
        <d v="2019-10-09T00:00:00"/>
        <d v="2019-11-17T00:00:00"/>
        <d v="2019-12-06T00:00:00"/>
        <d v="2019-12-07T00:00:00"/>
        <d v="2019-12-11T00:00:00"/>
        <d v="2019-12-24T00:00:00"/>
        <d v="2019-12-26T00:00:00"/>
        <d v="2020-01-31T00:00:00"/>
        <d v="2020-02-09T00:00:00"/>
        <d v="2020-02-20T00:00:00"/>
        <d v="2020-03-16T00:00:00"/>
        <d v="2020-04-09T00:00:00"/>
        <d v="2020-04-25T00:00:00"/>
        <d v="2020-05-12T00:00:00"/>
        <d v="2020-05-20T00:00:00"/>
        <d v="2020-05-22T00:00:00"/>
        <d v="2020-07-19T00:00:00"/>
        <d v="2020-07-23T00:00:00"/>
        <d v="2020-09-28T00:00:00"/>
        <d v="2020-10-14T00:00:00"/>
        <d v="2020-10-25T00:00:00"/>
        <d v="2020-10-28T00:00:00"/>
        <d v="2020-11-07T00:00:00"/>
        <d v="2020-11-20T00:00:00"/>
        <d v="2020-11-29T00:00:00"/>
        <d v="2020-12-03T00:00:00"/>
        <d v="2020-12-14T00:00:00"/>
        <d v="2020-12-15T00:00:00"/>
        <d v="2020-12-17T00:00:00"/>
        <d v="2020-12-18T00:00:00"/>
        <d v="2021-01-17T00:00:00"/>
        <d v="2021-01-20T00:00:00"/>
        <d v="2021-02-02T00:00:00"/>
        <d v="2021-02-15T00:00:00"/>
        <d v="2021-02-28T00:00:00"/>
        <d v="2021-03-22T00:00:00"/>
        <d v="2021-03-25T00:00:00"/>
        <d v="2021-04-09T00:00:00"/>
        <d v="2021-04-25T00:00:00"/>
        <d v="2021-05-28T00:00:00"/>
        <d v="2021-06-25T00:00:00"/>
        <d v="2021-06-29T00:00:00"/>
        <d v="2021-07-01T00:00:00"/>
        <d v="2021-07-21T00:00:00"/>
        <d v="2021-08-21T00:00:00"/>
        <d v="2021-10-05T00:00:00"/>
        <d v="2021-10-26T00:00:00"/>
        <d v="2021-10-27T00:00:00"/>
        <d v="2021-10-28T00:00:00"/>
        <d v="2021-11-09T00:00:00"/>
        <d v="2021-11-18T00:00:00"/>
        <d v="2021-11-25T00:00:00"/>
        <d v="2021-12-08T00:00:00"/>
        <d v="2021-12-09T00:00:00"/>
        <d v="2021-12-27T00:00:00"/>
        <d v="2022-02-05T00:00:00"/>
        <d v="2022-02-14T00:00:00"/>
        <d v="2022-02-15T00:00:00"/>
        <d v="2022-02-28T00:00:00"/>
        <d v="2022-03-15T00:00:00"/>
        <d v="2022-03-18T00:00:00"/>
        <d v="2022-03-22T00:00:00"/>
        <d v="2022-04-02T00:00:00"/>
        <d v="2022-04-07T00:00:00"/>
        <d v="2022-05-02T00:00:00"/>
        <d v="2022-05-19T00:00:00"/>
        <d v="2022-06-03T00:00:00"/>
        <d v="2022-06-30T00:00:00"/>
        <d v="2022-07-02T00:00:00"/>
        <d v="2022-07-13T00:00:00"/>
        <d v="1967-11-09T00:00:00"/>
        <d v="1968-12-21T00:00:00"/>
        <d v="1969-03-03T00:00:00"/>
        <d v="1969-07-16T00:00:00"/>
        <d v="1969-11-14T00:00:00"/>
        <d v="1970-04-11T00:00:00"/>
        <d v="1971-01-31T00:00:00"/>
        <d v="1971-07-26T00:00:00"/>
        <d v="1972-04-16T00:00:00"/>
        <d v="1972-12-19T00:00:00"/>
        <d v="1973-05-14T00:00:00"/>
        <d v="2017-02-19T00:00:00"/>
        <d v="2017-03-16T00:00:00"/>
        <d v="2017-03-30T00:00:00"/>
        <d v="2017-05-01T00:00:00"/>
        <d v="2017-05-15T00:00:00"/>
        <d v="2017-06-03T00:00:00"/>
        <d v="2017-07-05T00:00:00"/>
        <d v="2017-08-14T00:00:00"/>
        <d v="2017-09-07T00:00:00"/>
        <d v="2017-10-11T00:00:00"/>
        <d v="2017-10-30T00:00:00"/>
        <d v="2018-02-06T00:00:00"/>
        <d v="2018-05-11T00:00:00"/>
        <d v="2018-11-15T00:00:00"/>
        <d v="2019-03-02T00:00:00"/>
        <d v="2019-04-11T00:00:00"/>
        <d v="2019-06-25T00:00:00"/>
        <d v="2020-01-19T00:00:00"/>
        <d v="2020-03-18T00:00:00"/>
        <d v="2020-04-22T00:00:00"/>
        <d v="2020-05-30T00:00:00"/>
        <d v="2020-08-07T00:00:00"/>
        <d v="2020-10-06T00:00:00"/>
        <d v="2020-10-18T00:00:00"/>
        <d v="2020-11-16T00:00:00"/>
        <d v="2020-12-19T00:00:00"/>
        <d v="2021-03-04T00:00:00"/>
        <d v="2021-03-14T00:00:00"/>
        <d v="2021-04-23T00:00:00"/>
        <d v="2021-05-04T00:00:00"/>
        <d v="2021-05-15T00:00:00"/>
        <d v="2021-06-03T00:00:00"/>
        <d v="2021-08-29T00:00:00"/>
        <d v="2021-09-16T00:00:00"/>
        <d v="2021-11-11T00:00:00"/>
        <d v="2021-12-21T00:00:00"/>
        <d v="2022-01-06T00:00:00"/>
        <d v="2022-01-19T00:00:00"/>
        <d v="2022-02-03T00:00:00"/>
        <d v="2022-03-03T00:00:00"/>
        <d v="2022-04-08T00:00:00"/>
        <d v="2022-04-27T00:00:00"/>
        <d v="2022-05-06T00:00:00"/>
        <d v="2022-05-18T00:00:00"/>
        <d v="2022-06-17T00:00:00"/>
        <d v="2022-07-24T00:00:00"/>
        <d v="1981-04-12T00:00:00"/>
        <d v="1981-11-12T00:00:00"/>
        <d v="1982-03-22T00:00:00"/>
        <d v="1982-06-27T00:00:00"/>
        <d v="1982-11-11T00:00:00"/>
        <d v="1983-04-04T00:00:00"/>
        <d v="1983-06-18T00:00:00"/>
        <d v="1983-09-05T00:00:00"/>
        <d v="1983-11-28T00:00:00"/>
        <d v="1984-02-03T00:00:00"/>
        <d v="1984-04-06T00:00:00"/>
        <d v="1984-08-30T00:00:00"/>
        <d v="1984-10-05T00:00:00"/>
        <d v="1984-11-08T00:00:00"/>
        <d v="1985-01-24T00:00:00"/>
        <d v="1985-04-12T00:00:00"/>
        <d v="1985-05-06T00:00:00"/>
        <d v="1985-06-17T00:00:00"/>
        <d v="1985-07-25T00:00:00"/>
        <d v="1985-08-27T00:00:00"/>
        <d v="1985-10-03T00:00:00"/>
        <d v="1985-11-06T00:00:00"/>
        <d v="1985-11-27T00:00:00"/>
        <d v="1986-01-12T00:00:00"/>
        <d v="1988-09-29T00:00:00"/>
        <d v="1990-01-09T00:00:00"/>
        <d v="1990-02-28T00:00:00"/>
        <d v="1990-11-15T00:00:00"/>
        <d v="1991-04-28T00:00:00"/>
        <d v="1991-08-02T00:00:00"/>
        <d v="1991-09-12T00:00:00"/>
        <d v="1991-11-24T00:00:00"/>
        <d v="1992-01-22T00:00:00"/>
        <d v="1992-03-24T00:00:00"/>
        <d v="1992-06-25T00:00:00"/>
        <d v="1992-12-02T00:00:00"/>
        <d v="1993-04-26T00:00:00"/>
        <d v="1994-02-03T00:00:00"/>
        <d v="1994-04-09T00:00:00"/>
        <d v="1994-07-08T00:00:00"/>
        <d v="1994-09-30T00:00:00"/>
        <d v="1995-03-02T00:00:00"/>
        <d v="1995-06-27T00:00:00"/>
        <d v="1995-09-07T00:00:00"/>
        <d v="1995-11-12T00:00:00"/>
        <d v="1996-09-16T00:00:00"/>
        <d v="1997-02-11T00:00:00"/>
        <d v="1997-05-15T00:00:00"/>
        <d v="1997-07-01T00:00:00"/>
        <d v="1997-08-07T00:00:00"/>
        <d v="1997-09-25T00:00:00"/>
        <d v="1998-01-22T00:00:00"/>
        <d v="1998-06-02T00:00:00"/>
        <d v="1998-12-04T00:00:00"/>
        <d v="1999-12-20T00:00:00"/>
        <d v="2000-02-11T00:00:00"/>
        <d v="2000-05-19T00:00:00"/>
        <d v="2000-10-11T00:00:00"/>
        <d v="2001-02-07T00:00:00"/>
        <d v="2001-04-19T00:00:00"/>
        <d v="2001-08-10T00:00:00"/>
        <d v="2002-03-01T00:00:00"/>
        <d v="2002-06-05T00:00:00"/>
        <d v="2002-11-24T00:00:00"/>
        <d v="2007-06-08T00:00:00"/>
        <d v="2007-08-08T00:00:00"/>
        <d v="2007-10-23T00:00:00"/>
        <d v="2008-02-07T00:00:00"/>
        <d v="2008-03-11T00:00:00"/>
        <d v="2008-05-31T00:00:00"/>
        <d v="2008-11-15T00:00:00"/>
        <d v="2009-03-15T00:00:00"/>
        <d v="2009-05-11T00:00:00"/>
        <d v="2009-07-15T00:00:00"/>
        <d v="2009-08-28T00:00:00"/>
        <d v="2009-11-16T00:00:00"/>
        <d v="2010-02-08T00:00:00"/>
        <d v="2010-04-05T00:00:00"/>
        <d v="2010-05-14T00:00:00"/>
        <d v="2011-02-24T00:00:00"/>
        <d v="2011-05-16T00:00:00"/>
        <d v="2011-07-08T00:00:00"/>
        <d v="1964-09-01T00:00:00"/>
        <d v="1967-04-26T00:00:00"/>
        <d v="1967-06-20T00:00:00"/>
        <d v="1968-04-04T00:00:00"/>
        <d v="1986-01-28T00:00:00"/>
        <d v="1990-03-14T00:00:00"/>
        <d v="1991-07-21T00:00:00"/>
        <d v="1993-09-20T00:00:00"/>
        <d v="1993-10-05T00:00:00"/>
        <d v="1994-05-19T00:00:00"/>
        <d v="1994-06-27T00:00:00"/>
        <d v="1994-11-29T00:00:00"/>
        <d v="1995-06-22T00:00:00"/>
        <d v="1995-10-23T00:00:00"/>
        <d v="1996-11-04T00:00:00"/>
        <d v="1997-09-29T00:00:00"/>
        <d v="2001-04-18T00:00:00"/>
        <d v="2001-09-21T00:00:00"/>
        <d v="2002-12-11T00:00:00"/>
        <d v="2003-01-16T00:00:00"/>
        <d v="2004-12-21T00:00:00"/>
        <d v="2005-10-08T00:00:00"/>
        <d v="2006-03-24T00:00:00"/>
        <d v="2006-07-10T00:00:00"/>
        <d v="2006-07-26T00:00:00"/>
        <d v="2007-03-21T00:00:00"/>
        <d v="2007-09-02T00:00:00"/>
        <d v="2008-08-03T00:00:00"/>
        <d v="2009-02-24T00:00:00"/>
        <d v="2010-04-15T00:00:00"/>
        <d v="2010-12-25T00:00:00"/>
        <d v="2011-02-01T00:00:00"/>
        <d v="2011-03-04T00:00:00"/>
        <d v="2012-10-08T00:00:00"/>
        <d v="2013-01-15T00:00:00"/>
        <d v="2013-07-02T00:00:00"/>
        <d v="2014-08-22T00:00:00"/>
        <d v="2014-10-28T00:00:00"/>
        <d v="2015-06-28T00:00:00"/>
        <d v="2015-11-04T00:00:00"/>
        <d v="2016-08-31T00:00:00"/>
        <d v="2016-09-01T00:00:00"/>
        <d v="2016-12-28T00:00:00"/>
        <d v="2017-06-18T00:00:00"/>
        <d v="2017-07-14T00:00:00"/>
        <d v="2017-08-31T00:00:00"/>
        <d v="2017-11-28T00:00:00"/>
        <d v="2019-07-11T00:00:00"/>
        <d v="2020-05-25T00:00:00"/>
        <d v="2020-07-10T00:00:00"/>
        <d v="2020-09-12T00:00:00"/>
        <d v="2020-11-17T00:00:00"/>
        <d v="2021-08-12T00:00:00"/>
        <d v="2021-08-28T00:00:00"/>
        <d v="2021-12-15T00:00:00"/>
        <m/>
      </sharedItems>
    </cacheField>
    <cacheField name="Time" numFmtId="0">
      <sharedItems containsNonDate="0" containsDate="1" containsString="0" containsBlank="1" minDate="1899-12-30T00:00:00" maxDate="1899-12-30T23:57:00" count="788">
        <d v="1899-12-30T07:19:00"/>
        <d v="1899-12-30T06:00:00"/>
        <d v="1899-12-30T05:44:00"/>
        <d v="1899-12-30T05:04:00"/>
        <d v="1899-12-30T05:40:00"/>
        <d v="1899-12-30T06:39:00"/>
        <d v="1899-12-30T07:15:00"/>
        <d v="1899-12-30T07:29:00"/>
        <d v="1899-12-30T06:14:00"/>
        <d v="1899-12-30T08:00:00"/>
        <d v="1899-12-30T06:20:00"/>
        <d v="1899-12-30T08:34:00"/>
        <d v="1899-12-30T07:20:00"/>
        <d v="1899-12-30T16:17:00"/>
        <d v="1899-12-30T14:00:00"/>
        <d v="1899-12-30T07:16:00"/>
        <d v="1899-12-30T17:01:00"/>
        <d v="1899-12-30T09:16:00"/>
        <d v="1899-12-30T23:01:00"/>
        <d v="1899-12-30T11:39:00"/>
        <d v="1899-12-30T01:33:00"/>
        <d v="1899-12-30T17:15:00"/>
        <d v="1899-12-30T03:15:00"/>
        <d v="1899-12-30T16:45:00"/>
        <d v="1899-12-30T16:02:00"/>
        <d v="1899-12-30T16:20:00"/>
        <d v="1899-12-30T01:50:00"/>
        <d v="1899-12-30T03:17:00"/>
        <d v="1899-12-30T16:34:00"/>
        <d v="1899-12-30T03:16:00"/>
        <d v="1899-12-30T16:01:00"/>
        <d v="1899-12-30T19:06:00"/>
        <d v="1899-12-30T15:59:00"/>
        <d v="1899-12-30T07:05:00"/>
        <d v="1899-12-30T07:50:00"/>
        <d v="1899-12-30T23:14:00"/>
        <d v="1899-12-30T01:20:00"/>
        <d v="1899-12-30T03:10:00"/>
        <d v="1899-12-30T10:45:00"/>
        <d v="1899-12-30T22:40:00"/>
        <d v="1899-12-30T07:30:00"/>
        <d v="1899-12-30T08:45:00"/>
        <d v="1899-12-30T22:48:00"/>
        <d v="1899-12-30T07:00:00"/>
        <d v="1899-12-30T23:34:00"/>
        <d v="1899-12-30T00:53:00"/>
        <d v="1899-12-30T16:28:00"/>
        <d v="1899-12-30T03:27:00"/>
        <d v="1899-12-30T20:11:00"/>
        <d v="1899-12-30T07:12:00"/>
        <d v="1899-12-30T16:08:00"/>
        <d v="1899-12-30T03:26:00"/>
        <d v="1899-12-30T15:35:00"/>
        <d v="1899-12-30T03:02:00"/>
        <d v="1899-12-30T01:15:00"/>
        <d v="1899-12-30T16:53:00"/>
        <d v="1899-12-30T00:15:00"/>
        <m/>
        <d v="1899-12-30T16:57:00"/>
        <d v="1899-12-30T17:38:00"/>
        <d v="1899-12-30T02:43:00"/>
        <d v="1899-12-30T15:30:00"/>
        <d v="1899-12-30T03:21:00"/>
        <d v="1899-12-30T16:22:00"/>
        <d v="1899-12-30T22:55:00"/>
        <d v="1899-12-30T17:40:00"/>
        <d v="1899-12-30T23:42:00"/>
        <d v="1899-12-30T15:24:00"/>
        <d v="1899-12-30T16:11:00"/>
        <d v="1899-12-30T19:22:00"/>
        <d v="1899-12-30T15:18:00"/>
        <d v="1899-12-30T11:04:00"/>
        <d v="1899-12-30T04:21:00"/>
        <d v="1899-12-30T04:13:00"/>
        <d v="1899-12-30T18:35:00"/>
        <d v="1899-12-30T04:50:00"/>
        <d v="1899-12-30T18:10:00"/>
        <d v="1899-12-30T04:11:00"/>
        <d v="1899-12-30T16:41:00"/>
        <d v="1899-12-30T04:14:00"/>
        <d v="1899-12-30T19:44:00"/>
        <d v="1899-12-30T03:24:00"/>
        <d v="1899-12-30T04:12:00"/>
        <d v="1899-12-30T05:39:00"/>
        <d v="1899-12-30T07:10:00"/>
        <d v="1899-12-30T03:22:00"/>
        <d v="1899-12-30T04:25:00"/>
        <d v="1899-12-30T04:42:00"/>
        <d v="1899-12-30T16:05:00"/>
        <d v="1899-12-30T18:28:00"/>
        <d v="1899-12-30T21:28:00"/>
        <d v="1899-12-30T13:07:00"/>
        <d v="1899-12-30T03:30:00"/>
        <d v="1899-12-30T03:56:00"/>
        <d v="1899-12-30T20:50:00"/>
        <d v="1899-12-30T03:00:00"/>
        <d v="1899-12-30T22:57:00"/>
        <d v="1899-12-30T00:47:00"/>
        <d v="1899-12-30T15:57:00"/>
        <d v="1899-12-30T23:40:00"/>
        <d v="1899-12-30T18:23:00"/>
        <d v="1899-12-30T23:51:00"/>
        <d v="1899-12-30T17:11:00"/>
        <d v="1899-12-30T05:42:00"/>
        <d v="1899-12-30T15:51:00"/>
        <d v="1899-12-30T14:30:00"/>
        <d v="1899-12-30T22:52:00"/>
        <d v="1899-12-30T15:48:00"/>
        <d v="1899-12-30T04:06:00"/>
        <d v="1899-12-30T18:09:00"/>
        <d v="1899-12-30T03:57:00"/>
        <d v="1899-12-30T12:03:00"/>
        <d v="1899-12-30T06:42:00"/>
        <d v="1899-12-30T00:54:00"/>
        <d v="1899-12-30T18:51:00"/>
        <d v="1899-12-30T15:21:00"/>
        <d v="1899-12-30T17:43:00"/>
        <d v="1899-12-30T06:35:00"/>
        <d v="1899-12-30T23:52:00"/>
        <d v="1899-12-30T15:20:00"/>
        <d v="1899-12-30T02:53:00"/>
        <d v="1899-12-30T21:07:00"/>
        <d v="1899-12-30T11:55:00"/>
        <d v="1899-12-30T03:43:00"/>
        <d v="1899-12-30T20:13:00"/>
        <d v="1899-12-30T08:53:00"/>
        <d v="1899-12-30T18:31:00"/>
        <d v="1899-12-30T01:43:00"/>
        <d v="1899-12-30T23:44:00"/>
        <d v="1899-12-30T12:11:00"/>
        <d v="1899-12-30T03:13:00"/>
        <d v="1899-12-30T04:01:00"/>
        <d v="1899-12-30T02:27:00"/>
        <d v="1899-12-30T05:57:00"/>
        <d v="1899-12-30T01:23:00"/>
        <d v="1899-12-30T03:23:00"/>
        <d v="1899-12-30T15:19:00"/>
        <d v="1899-12-30T03:19:00"/>
        <d v="1899-12-30T03:58:00"/>
        <d v="1899-12-30T20:14:00"/>
        <d v="1899-12-30T04:37:00"/>
        <d v="1899-12-30T15:44:00"/>
        <d v="1899-12-30T16:25:00"/>
        <d v="1899-12-30T04:47:00"/>
        <d v="1899-12-30T15:36:00"/>
        <d v="1899-12-30T02:22:00"/>
        <d v="1899-12-30T02:19:00"/>
        <d v="1899-12-30T22:45:00"/>
        <d v="1899-12-30T03:20:00"/>
        <d v="1899-12-30T07:27:00"/>
        <d v="1899-12-30T18:11:00"/>
        <d v="1899-12-30T04:03:00"/>
        <d v="1899-12-30T03:03:00"/>
        <d v="1899-12-30T06:30:00"/>
        <d v="1899-12-30T02:51:00"/>
        <d v="1899-12-30T23:28:00"/>
        <d v="1899-12-30T15:53:00"/>
        <d v="1899-12-30T11:59:00"/>
        <d v="1899-12-30T00:19:00"/>
        <d v="1899-12-30T11:01:00"/>
        <d v="1899-12-30T16:30:00"/>
        <d v="1899-12-30T22:32:00"/>
        <d v="1899-12-30T11:15:00"/>
        <d v="1899-12-30T15:41:00"/>
        <d v="1899-12-30T03:01:00"/>
        <d v="1899-12-30T11:50:00"/>
        <d v="1899-12-30T08:20:00"/>
        <d v="1899-12-30T10:51:00"/>
        <d v="1899-12-30T01:27:00"/>
        <d v="1899-12-30T07:43:00"/>
        <d v="1899-12-30T01:51:00"/>
        <d v="1899-12-30T23:45:00"/>
        <d v="1899-12-30T16:40:00"/>
        <d v="1899-12-30T00:11:00"/>
        <d v="1899-12-30T16:09:00"/>
        <d v="1899-12-30T03:11:00"/>
        <d v="1899-12-30T11:13:00"/>
        <d v="1899-12-30T16:43:00"/>
        <d v="1899-12-30T02:35:00"/>
        <d v="1899-12-30T03:06:00"/>
        <d v="1899-12-30T06:01:00"/>
        <d v="1899-12-30T07:09:00"/>
        <d v="1899-12-30T02:29:00"/>
        <d v="1899-12-30T23:47:00"/>
        <d v="1899-12-30T12:00:00"/>
        <d v="1899-12-30T18:16:00"/>
        <d v="1899-12-30T02:38:00"/>
        <d v="1899-12-30T10:30:00"/>
        <d v="1899-12-30T04:00:00"/>
        <d v="1899-12-30T15:46:00"/>
        <d v="1899-12-30T13:28:00"/>
        <d v="1899-12-30T02:03:00"/>
        <d v="1899-12-30T15:15:00"/>
        <d v="1899-12-30T02:02:00"/>
        <d v="1899-12-30T02:06:00"/>
        <d v="1899-12-30T19:27:00"/>
        <d v="1899-12-30T09:12:00"/>
        <d v="1899-12-30T21:02:00"/>
        <d v="1899-12-30T01:35:00"/>
        <d v="1899-12-30T18:55:00"/>
        <d v="1899-12-30T18:37:00"/>
        <d v="1899-12-30T13:40:00"/>
        <d v="1899-12-30T21:46:00"/>
        <d v="1899-12-30T02:08:00"/>
        <d v="1899-12-30T04:04:00"/>
        <d v="1899-12-30T11:51:00"/>
        <d v="1899-12-30T08:48:00"/>
        <d v="1899-12-30T13:51:00"/>
        <d v="1899-12-30T01:03:00"/>
        <d v="1899-12-30T01:49:00"/>
        <d v="1899-12-30T11:54:00"/>
        <d v="1899-12-30T01:58:00"/>
        <d v="1899-12-30T01:42:00"/>
        <d v="1899-12-30T17:10:00"/>
        <d v="1899-12-30T21:20:00"/>
        <d v="1899-12-30T16:37:00"/>
        <d v="1899-12-30T17:04:00"/>
        <d v="1899-12-30T08:54:00"/>
        <d v="1899-12-30T21:42:00"/>
        <d v="1899-12-30T17:06:00"/>
        <d v="1899-12-30T16:42:00"/>
        <d v="1899-12-30T01:47:00"/>
        <d v="1899-12-30T09:27:00"/>
        <d v="1899-12-30T07:17:00"/>
        <d v="1899-12-30T00:44:00"/>
        <d v="1899-12-30T16:26:00"/>
        <d v="1899-12-30T21:03:00"/>
        <d v="1899-12-30T23:46:00"/>
        <d v="1899-12-30T22:33:00"/>
        <d v="1899-12-30T21:09:00"/>
        <d v="1899-12-30T22:15:00"/>
        <d v="1899-12-30T20:56:00"/>
        <d v="1899-12-30T22:08:00"/>
        <d v="1899-12-30T22:03:00"/>
        <d v="1899-12-30T22:29:00"/>
        <d v="1899-12-30T22:17:00"/>
        <d v="1899-12-30T22:05:00"/>
        <d v="1899-12-30T21:47:00"/>
        <d v="1899-12-30T20:44:00"/>
        <d v="1899-12-30T22:35:00"/>
        <d v="1899-12-30T22:09:00"/>
        <d v="1899-12-30T13:12:00"/>
        <d v="1899-12-30T19:52:00"/>
        <d v="1899-12-30T21:59:00"/>
        <d v="1899-12-30T20:00:00"/>
        <d v="1899-12-30T22:01:00"/>
        <d v="1899-12-30T21:41:00"/>
        <d v="1899-12-30T20:45:00"/>
        <d v="1899-12-30T18:39:00"/>
        <d v="1899-12-30T21:27:00"/>
        <d v="1899-12-30T21:37:00"/>
        <d v="1899-12-30T20:38:00"/>
        <d v="1899-12-30T21:38:00"/>
        <d v="1899-12-30T22:13:00"/>
        <d v="1899-12-30T21:36:00"/>
        <d v="1899-12-30T20:54:00"/>
        <d v="1899-12-30T21:18:00"/>
        <d v="1899-12-30T21:05:00"/>
        <d v="1899-12-30T21:49:00"/>
        <d v="1899-12-30T19:54:00"/>
        <d v="1899-12-30T20:30:00"/>
        <d v="1899-12-30T21:30:00"/>
        <d v="1899-12-30T22:04:00"/>
        <d v="1899-12-30T21:43:00"/>
        <d v="1899-12-30T20:40:00"/>
        <d v="1899-12-30T21:16:00"/>
        <d v="1899-12-30T20:34:00"/>
        <d v="1899-12-30T21:34:00"/>
        <d v="1899-12-30T23:20:00"/>
        <d v="1899-12-30T05:20:00"/>
        <d v="1899-12-30T22:16:00"/>
        <d v="1899-12-30T21:39:00"/>
        <d v="1899-12-30T21:50:00"/>
        <d v="1899-12-30T21:15:00"/>
        <d v="1899-12-30T21:56:00"/>
        <d v="1899-12-30T22:38:00"/>
        <d v="1899-12-30T01:45:00"/>
        <d v="1899-12-30T20:37:00"/>
        <d v="1899-12-30T21:01:00"/>
        <d v="1899-12-30T19:30:00"/>
        <d v="1899-12-30T21:23:00"/>
        <d v="1899-12-30T22:18:00"/>
        <d v="1899-12-30T21:00:00"/>
        <d v="1899-12-30T02:10:00"/>
        <d v="1899-12-30T12:20:00"/>
        <d v="1899-12-30T23:15:00"/>
        <d v="1899-12-30T03:35:00"/>
        <d v="1899-12-30T18:45:00"/>
        <d v="1899-12-30T15:43:00"/>
        <d v="1899-12-30T07:44:00"/>
        <d v="1899-12-30T15:10:00"/>
        <d v="1899-12-30T16:00:00"/>
        <d v="1899-12-30T22:41:00"/>
        <d v="1899-12-30T22:06:00"/>
        <d v="1899-12-30T19:25:00"/>
        <d v="1899-12-30T05:00:00"/>
        <d v="1899-12-30T05:52:00"/>
        <d v="1899-12-30T09:47:00"/>
        <d v="1899-12-30T23:03:00"/>
        <d v="1899-12-30T03:50:00"/>
        <d v="1899-12-30T20:10:00"/>
        <d v="1899-12-30T01:29:00"/>
        <d v="1899-12-30T18:42:00"/>
        <d v="1899-12-30T23:35:00"/>
        <d v="1899-12-30T20:43:00"/>
        <d v="1899-12-30T05:21:00"/>
        <d v="1899-12-30T14:29:00"/>
        <d v="1899-12-30T04:45:00"/>
        <d v="1899-12-30T05:26:00"/>
        <d v="1899-12-30T17:54:00"/>
        <d v="1899-12-30T20:25:00"/>
        <d v="1899-12-30T12:37:00"/>
        <d v="1899-12-30T01:00:00"/>
        <d v="1899-12-30T21:25:00"/>
        <d v="1899-12-30T14:17:00"/>
        <d v="1899-12-30T05:33:00"/>
        <d v="1899-12-30T14:14:00"/>
        <d v="1899-12-30T22:51:00"/>
        <d v="1899-12-30T19:47:00"/>
        <d v="1899-12-30T04:29:00"/>
        <d v="1899-12-30T09:42:00"/>
        <d v="1899-12-30T05:50:00"/>
        <d v="1899-12-30T05:18:00"/>
        <d v="1899-12-30T02:21:00"/>
        <d v="1899-12-30T18:34:00"/>
        <d v="1899-12-30T15:31:00"/>
        <d v="1899-12-30T06:48:00"/>
        <d v="1899-12-30T02:30:00"/>
        <d v="1899-12-30T23:23:00"/>
        <d v="1899-12-30T14:56:00"/>
        <d v="1899-12-30T17:29:00"/>
        <d v="1899-12-30T00:10:00"/>
        <d v="1899-12-30T14:06:00"/>
        <d v="1899-12-30T15:05:00"/>
        <d v="1899-12-30T01:25:00"/>
        <d v="1899-12-30T09:21:00"/>
        <d v="1899-12-30T14:31:00"/>
        <d v="1899-12-30T23:18:00"/>
        <d v="1899-12-30T23:24:00"/>
        <d v="1899-12-30T17:17:00"/>
        <d v="1899-12-30T02:13:00"/>
        <d v="1899-12-30T17:30:00"/>
        <d v="1899-12-30T02:15:00"/>
        <d v="1899-12-30T15:00:00"/>
        <d v="1899-12-30T06:19:00"/>
        <d v="1899-12-30T03:59:00"/>
        <d v="1899-12-30T08:13:00"/>
        <d v="1899-12-30T08:28:00"/>
        <d v="1899-12-30T03:44:00"/>
        <d v="1899-12-30T18:59:00"/>
        <d v="1899-12-30T04:26:00"/>
        <d v="1899-12-30T19:31:00"/>
        <d v="1899-12-30T03:55:00"/>
        <d v="1899-12-30T12:19:00"/>
        <d v="1899-12-30T06:21:00"/>
        <d v="1899-12-30T23:12:00"/>
        <d v="1899-12-30T12:41:00"/>
        <d v="1899-12-30T15:25:00"/>
        <d v="1899-12-30T23:11:00"/>
        <d v="1899-12-30T20:27:00"/>
        <d v="1899-12-30T14:44:00"/>
        <d v="1899-12-30T17:12:00"/>
        <d v="1899-12-30T13:45:00"/>
        <d v="1899-12-30T16:24:00"/>
        <d v="1899-12-30T13:13:00"/>
        <d v="1899-12-30T17:51:00"/>
        <d v="1899-12-30T22:07:00"/>
        <d v="1899-12-30T21:04:00"/>
        <d v="1899-12-30T14:19:00"/>
        <d v="1899-12-30T04:27:00"/>
        <d v="1899-12-30T13:11:00"/>
        <d v="1899-12-30T01:39:00"/>
        <d v="1899-12-30T14:20:00"/>
        <d v="1899-12-30T17:39:00"/>
        <d v="1899-12-30T00:22:00"/>
        <d v="1899-12-30T10:02:00"/>
        <d v="1899-12-30T20:12:00"/>
        <d v="1899-12-30T02:47:00"/>
        <d v="1899-12-30T00:31:00"/>
        <d v="1899-12-30T17:32:00"/>
        <d v="1899-12-30T21:35:00"/>
        <d v="1899-12-30T16:12:00"/>
        <d v="1899-12-30T06:55:00"/>
        <d v="1899-12-30T15:23:00"/>
        <d v="1899-12-30T23:57:00"/>
        <d v="1899-12-30T11:07:00"/>
        <d v="1899-12-30T22:58:00"/>
        <d v="1899-12-30T21:10:00"/>
        <d v="1899-12-30T22:46:00"/>
        <d v="1899-12-30T04:24:00"/>
        <d v="1899-12-30T06:41:00"/>
        <d v="1899-12-30T15:02:00"/>
        <d v="1899-12-30T12:28:00"/>
        <d v="1899-12-30T13:15:00"/>
        <d v="1899-12-30T08:05:00"/>
        <d v="1899-12-30T12:10:00"/>
        <d v="1899-12-30T18:03:00"/>
        <d v="1899-12-30T01:48:00"/>
        <d v="1899-12-30T18:02:00"/>
        <d v="1899-12-30T21:21:00"/>
        <d v="1899-12-30T13:00:00"/>
        <d v="1899-12-30T08:10:00"/>
        <d v="1899-12-30T07:14:00"/>
        <d v="1899-12-30T02:33:00"/>
        <d v="1899-12-30T01:59:00"/>
        <d v="1899-12-30T14:46:00"/>
        <d v="1899-12-30T17:45:00"/>
        <d v="1899-12-30T00:03:00"/>
        <d v="1899-12-30T13:09:00"/>
        <d v="1899-12-30T18:30:00"/>
        <d v="1899-12-30T17:21:00"/>
        <d v="1899-12-30T12:05:00"/>
        <d v="1899-12-30T01:04:00"/>
        <d v="1899-12-30T02:44:00"/>
        <d v="1899-12-30T18:36:00"/>
        <d v="1899-12-30T10:18:00"/>
        <d v="1899-12-30T10:28:00"/>
        <d v="1899-12-30T12:49:00"/>
        <d v="1899-12-30T16:13:00"/>
        <d v="1899-12-30T21:44:00"/>
        <d v="1899-12-30T13:38:00"/>
        <d v="1899-12-30T03:05:00"/>
        <d v="1899-12-30T04:52:00"/>
        <d v="1899-12-30T23:05:00"/>
        <d v="1899-12-30T19:13:00"/>
        <d v="1899-12-30T00:42:00"/>
        <d v="1899-12-30T17:49:00"/>
        <d v="1899-12-30T15:11:00"/>
        <d v="1899-12-30T12:29:00"/>
        <d v="1899-12-30T05:49:00"/>
        <d v="1899-12-30T07:28:00"/>
        <d v="1899-12-30T00:48:00"/>
        <d v="1899-12-30T22:02:00"/>
        <d v="1899-12-30T23:13:00"/>
        <d v="1899-12-30T11:05:00"/>
        <d v="1899-12-30T07:31:00"/>
        <d v="1899-12-30T04:15:00"/>
        <d v="1899-12-30T19:10:00"/>
        <d v="1899-12-30T10:13:00"/>
        <d v="1899-12-30T13:06:00"/>
        <d v="1899-12-30T20:18:00"/>
        <d v="1899-12-30T13:14:00"/>
        <d v="1899-12-30T01:09:00"/>
        <d v="1899-12-30T20:47:00"/>
        <d v="1899-12-30T17:37:00"/>
        <d v="1899-12-30T18:12:00"/>
        <d v="1899-12-30T09:34:00"/>
        <d v="1899-12-30T10:19:00"/>
        <d v="1899-12-30T19:00:00"/>
        <d v="1899-12-30T13:56:00"/>
        <d v="1899-12-30T14:38:00"/>
        <d v="1899-12-30T13:48:00"/>
        <d v="1899-12-30T01:53:00"/>
        <d v="1899-12-30T07:48:00"/>
        <d v="1899-12-30T20:20:00"/>
        <d v="1899-12-30T19:11:00"/>
        <d v="1899-12-30T13:20:00"/>
        <d v="1899-12-30T07:07:00"/>
        <d v="1899-12-30T05:06:00"/>
        <d v="1899-12-30T10:04:00"/>
        <d v="1899-12-30T00:02:00"/>
        <d v="1899-12-30T00:57:00"/>
        <d v="1899-12-30T02:56:00"/>
        <d v="1899-12-30T05:09:00"/>
        <d v="1899-12-30T18:53:00"/>
        <d v="1899-12-30T07:13:00"/>
        <d v="1899-12-30T09:29:00"/>
        <d v="1899-12-30T13:19:00"/>
        <d v="1899-12-30T20:09:00"/>
        <d v="1899-12-30T05:38:00"/>
        <d v="1899-12-30T20:58:00"/>
        <d v="1899-12-30T02:09:00"/>
        <d v="1899-12-30T17:47:00"/>
        <d v="1899-12-30T13:35:00"/>
        <d v="1899-12-30T17:27:00"/>
        <d v="1899-12-30T19:24:00"/>
        <d v="1899-12-30T01:40:00"/>
        <d v="1899-12-30T20:26:00"/>
        <d v="1899-12-30T23:55:00"/>
        <d v="1899-12-30T04:41:00"/>
        <d v="1899-12-30T12:26:00"/>
        <d v="1899-12-30T03:09:00"/>
        <d v="1899-12-30T15:49:00"/>
        <d v="1899-12-30T14:58:00"/>
        <d v="1899-12-30T18:07:00"/>
        <d v="1899-12-30T16:52:00"/>
        <d v="1899-12-30T13:37:00"/>
        <d v="1899-12-30T06:04:00"/>
        <d v="1899-12-30T04:44:00"/>
        <d v="1899-12-30T09:01:00"/>
        <d v="1899-12-30T20:46:00"/>
        <d v="1899-12-30T13:59:00"/>
        <d v="1899-12-30T20:21:00"/>
        <d v="1899-12-30T13:46:00"/>
        <d v="1899-12-30T01:16:00"/>
        <d v="1899-12-30T17:36:00"/>
        <d v="1899-12-30T08:11:00"/>
        <d v="1899-12-30T18:43:00"/>
        <d v="1899-12-30T19:12:00"/>
        <d v="1899-12-30T18:14:00"/>
        <d v="1899-12-30T19:55:00"/>
        <d v="1899-12-30T17:02:00"/>
        <d v="1899-12-30T19:15:00"/>
        <d v="1899-12-30T19:04:00"/>
        <d v="1899-12-30T17:00:00"/>
        <d v="1899-12-30T17:31:00"/>
        <d v="1899-12-30T16:33:00"/>
        <d v="1899-12-30T19:23:00"/>
        <d v="1899-12-30T16:49:00"/>
        <d v="1899-12-30T09:25:00"/>
        <d v="1899-12-30T14:57:00"/>
        <d v="1899-12-30T18:46:00"/>
        <d v="1899-12-30T00:23:00"/>
        <d v="1899-12-30T00:07:00"/>
        <d v="1899-12-30T12:33:00"/>
        <d v="1899-12-30T11:19:00"/>
        <d v="1899-12-30T11:47:00"/>
        <d v="1899-12-30T06:49:00"/>
        <d v="1899-12-30T14:22:00"/>
        <d v="1899-12-30T13:24:00"/>
        <d v="1899-12-30T14:23:00"/>
        <d v="1899-12-30T17:05:00"/>
        <d v="1899-12-30T17:09:00"/>
        <d v="1899-12-30T05:29:00"/>
        <d v="1899-12-30T11:45:00"/>
        <d v="1899-12-30T14:53:00"/>
        <d v="1899-12-30T13:53:00"/>
        <d v="1899-12-30T22:22:00"/>
        <d v="1899-12-30T05:05:00"/>
        <d v="1899-12-30T16:59:00"/>
        <d v="1899-12-30T05:22:00"/>
        <d v="1899-12-30T13:41:00"/>
        <d v="1899-12-30T09:41:00"/>
        <d v="1899-12-30T04:53:00"/>
        <d v="1899-12-30T14:49:00"/>
        <d v="1899-12-30T11:49:00"/>
        <d v="1899-12-30T16:47:00"/>
        <d v="1899-12-30T19:46:00"/>
        <d v="1899-12-30T18:19:00"/>
        <d v="1899-12-30T15:52:00"/>
        <d v="1899-12-30T19:19:00"/>
        <d v="1899-12-30T10:49:00"/>
        <d v="1899-12-30T11:52:00"/>
        <d v="1899-12-30T04:31:00"/>
        <d v="1899-12-30T08:27:00"/>
        <d v="1899-12-30T12:45:00"/>
        <d v="1899-12-30T10:22:00"/>
        <d v="1899-12-30T10:05:00"/>
        <d v="1899-12-30T11:42:00"/>
        <d v="1899-12-30T09:03:00"/>
        <d v="1899-12-30T10:23:00"/>
        <d v="1899-12-30T22:19:00"/>
        <d v="1899-12-30T09:33:00"/>
        <d v="1899-12-30T19:45:00"/>
        <d v="1899-12-30T22:39:00"/>
        <d v="1899-12-30T01:31:00"/>
        <d v="1899-12-30T00:59:00"/>
        <d v="1899-12-30T11:28:00"/>
        <d v="1899-12-30T22:10:00"/>
        <d v="1899-12-30T14:15:00"/>
        <d v="1899-12-30T13:43:00"/>
        <d v="1899-12-30T10:31:00"/>
        <d v="1899-12-30T18:29:00"/>
        <d v="1899-12-30T12:07:00"/>
        <d v="1899-12-30T14:39:00"/>
        <d v="1899-12-30T11:43:00"/>
        <d v="1899-12-30T22:11:00"/>
        <d v="1899-12-30T03:33:00"/>
        <d v="1899-12-30T15:14:00"/>
        <d v="1899-12-30T04:35:00"/>
        <d v="1899-12-30T03:54:00"/>
        <d v="1899-12-30T06:46:00"/>
        <d v="1899-12-30T10:00:00"/>
        <d v="1899-12-30T02:14:00"/>
        <d v="1899-12-30T03:45:00"/>
        <d v="1899-12-30T08:55:00"/>
        <d v="1899-12-30T03:53:00"/>
        <d v="1899-12-30T06:37:00"/>
        <d v="1899-12-30T00:52:00"/>
        <d v="1899-12-30T14:21:00"/>
        <d v="1899-12-30T01:26:00"/>
        <d v="1899-12-30T01:21:00"/>
        <d v="1899-12-30T13:57:00"/>
        <d v="1899-12-30T21:58:00"/>
        <d v="1899-12-30T14:42:00"/>
        <d v="1899-12-30T03:52:00"/>
        <d v="1899-12-30T05:37:00"/>
        <d v="1899-12-30T11:18:00"/>
        <d v="1899-12-30T11:17:00"/>
        <d v="1899-12-30T04:36:00"/>
        <d v="1899-12-30T05:31:00"/>
        <d v="1899-12-30T00:17:00"/>
        <d v="1899-12-30T16:39:00"/>
        <d v="1899-12-30T04:23:00"/>
        <d v="1899-12-30T04:40:00"/>
        <d v="1899-12-30T12:31:00"/>
        <d v="1899-12-30T19:48:00"/>
        <d v="1899-12-30T09:08:00"/>
        <d v="1899-12-30T12:02:00"/>
        <d v="1899-12-30T10:48:00"/>
        <d v="1899-12-30T11:44:00"/>
        <d v="1899-12-30T05:27:00"/>
        <d v="1899-12-30T04:22:00"/>
        <d v="1899-12-30T12:43:00"/>
        <d v="1899-12-30T05:16:00"/>
        <d v="1899-12-30T20:02:00"/>
        <d v="1899-12-30T07:35:00"/>
        <d v="1899-12-30T13:47:00"/>
        <d v="1899-12-30T11:22:00"/>
        <d v="1899-12-30T04:30:00"/>
        <d v="1899-12-30T12:30:00"/>
        <d v="1899-12-30T22:20:00"/>
        <d v="1899-12-30T00:21:00"/>
        <d v="1899-12-30T17:57:00"/>
        <d v="1899-12-30T18:56:00"/>
        <d v="1899-12-30T09:31:00"/>
        <d v="1899-12-30T16:23:00"/>
        <d v="1899-12-30T08:44:00"/>
        <d v="1899-12-30T11:20:00"/>
        <d v="1899-12-30T03:42:00"/>
        <d v="1899-12-30T04:54:00"/>
        <d v="1899-12-30T13:26:00"/>
        <d v="1899-12-30T11:27:00"/>
        <d v="1899-12-30T06:33:00"/>
        <d v="1899-12-30T11:58:00"/>
        <d v="1899-12-30T09:20:00"/>
        <d v="1899-12-30T18:52:00"/>
        <d v="1899-12-30T08:46:00"/>
        <d v="1899-12-30T10:43:00"/>
        <d v="1899-12-30T21:06:00"/>
        <d v="1899-12-30T02:07:00"/>
        <d v="1899-12-30T04:34:00"/>
        <d v="1899-12-30T11:26:00"/>
        <d v="1899-12-30T22:34:00"/>
        <d v="1899-12-30T22:12:00"/>
        <d v="1899-12-30T04:20:00"/>
        <d v="1899-12-30T21:51:00"/>
        <d v="1899-12-30T16:38:00"/>
        <d v="1899-12-30T17:52:00"/>
        <d v="1899-12-30T04:08:00"/>
        <d v="1899-12-30T20:17:00"/>
        <d v="1899-12-30T11:38:00"/>
        <d v="1899-12-30T10:40:00"/>
        <d v="1899-12-30T00:20:00"/>
        <d v="1899-12-30T00:50:00"/>
        <d v="1899-12-30T23:27:00"/>
        <d v="1899-12-30T00:00:00"/>
        <d v="1899-12-30T06:23:00"/>
        <d v="1899-12-30T17:42:00"/>
        <d v="1899-12-30T05:41:00"/>
        <d v="1899-12-30T09:13:00"/>
        <d v="1899-12-30T05:56:00"/>
        <d v="1899-12-30T12:12:00"/>
        <d v="1899-12-30T03:38:00"/>
        <d v="1899-12-30T23:41:00"/>
        <d v="1899-12-30T07:46:00"/>
        <d v="1899-12-30T10:17:00"/>
        <d v="1899-12-30T01:22:00"/>
        <d v="1899-12-30T03:40:00"/>
        <d v="1899-12-30T08:18:00"/>
        <d v="1899-12-30T02:55:00"/>
        <d v="1899-12-30T08:52:00"/>
        <d v="1899-12-30T09:55:00"/>
        <d v="1899-12-30T01:34:00"/>
        <d v="1899-12-30T08:24:00"/>
        <d v="1899-12-30T05:12:00"/>
        <d v="1899-12-30T14:26:00"/>
        <d v="1899-12-30T05:45:00"/>
        <d v="1899-12-30T19:08:00"/>
        <d v="1899-12-30T02:20:00"/>
        <d v="1899-12-30T07:25:00"/>
        <d v="1899-12-30T01:14:00"/>
        <d v="1899-12-30T10:09:00"/>
        <d v="1899-12-30T19:38:00"/>
        <d v="1899-12-30T07:26:00"/>
        <d v="1899-12-30T06:07:00"/>
        <d v="1899-12-30T07:42:00"/>
        <d v="1899-12-30T22:14:00"/>
        <d v="1899-12-30T19:50:00"/>
        <d v="1899-12-30T14:47:00"/>
        <d v="1899-12-30T12:48:00"/>
        <d v="1899-12-30T09:40:00"/>
        <d v="1899-12-30T00:55:00"/>
        <d v="1899-12-30T01:38:00"/>
        <d v="1899-12-30T06:16:00"/>
        <d v="1899-12-30T07:38:00"/>
        <d v="1899-12-30T13:10:00"/>
        <d v="1899-12-30T00:29:00"/>
        <d v="1899-12-30T15:55:00"/>
        <d v="1899-12-30T22:49:00"/>
        <d v="1899-12-30T08:03:00"/>
        <d v="1899-12-30T09:32:00"/>
        <d v="1899-12-30T12:32:00"/>
        <d v="1899-12-30T06:53:00"/>
        <d v="1899-12-30T09:18:00"/>
        <d v="1899-12-30T12:51:00"/>
        <d v="1899-12-30T13:32:00"/>
        <d v="1899-12-30T13:34:00"/>
        <d v="1899-12-30T22:27:00"/>
        <d v="1899-12-30T23:21:00"/>
        <d v="1899-12-30T16:31:00"/>
        <d v="1899-12-30T22:53:00"/>
        <d v="1899-12-30T19:34:00"/>
        <d v="1899-12-30T07:49:00"/>
        <d v="1899-12-30T12:16:00"/>
        <d v="1899-12-30T12:46:00"/>
        <d v="1899-12-30T11:29:00"/>
        <d v="1899-12-30T12:25:00"/>
        <d v="1899-12-30T00:27:00"/>
        <d v="1899-12-30T13:02:00"/>
        <d v="1899-12-30T10:01:00"/>
        <d v="1899-12-30T09:49:00"/>
        <d v="1899-12-30T19:01:00"/>
        <d v="1899-12-30T22:56:00"/>
        <d v="1899-12-30T10:07:00"/>
        <d v="1899-12-30T18:13:00"/>
        <d v="1899-12-30T14:25:00"/>
        <d v="1899-12-30T15:17:00"/>
        <d v="1899-12-30T07:52:00"/>
        <d v="1899-12-30T10:59:00"/>
        <d v="1899-12-30T15:09:00"/>
        <d v="1899-12-30T11:33:00"/>
        <d v="1899-12-30T07:40:00"/>
        <d v="1899-12-30T13:58:00"/>
        <d v="1899-12-30T11:03:00"/>
        <d v="1899-12-30T12:15:00"/>
        <d v="1899-12-30T10:58:00"/>
        <d v="1899-12-30T15:37:00"/>
        <d v="1899-12-30T12:35:00"/>
        <d v="1899-12-30T23:48:00"/>
        <d v="1899-12-30T14:52:00"/>
        <d v="1899-12-30T14:50:00"/>
        <d v="1899-12-30T04:43:00"/>
        <d v="1899-12-30T11:16:00"/>
        <d v="1899-12-30T06:38:00"/>
        <d v="1899-12-30T19:32:00"/>
        <d v="1899-12-30T19:20:00"/>
        <d v="1899-12-30T08:07:00"/>
        <d v="1899-12-30T14:41:00"/>
        <d v="1899-12-30T14:34:00"/>
        <d v="1899-12-30T02:48:00"/>
        <d v="1899-12-30T08:35:00"/>
        <d v="1899-12-30T10:11:00"/>
        <d v="1899-12-30T23:17:00"/>
        <d v="1899-12-30T18:40:00"/>
        <d v="1899-12-30T21:22:00"/>
        <d v="1899-12-30T00:49:00"/>
        <d v="1899-12-30T23:38:00"/>
        <d v="1899-12-30T22:36:00"/>
        <d v="1899-12-30T06:28:00"/>
        <d v="1899-12-30T23:43:00"/>
        <d v="1899-12-30T18:01:00"/>
        <d v="1899-12-30T19:28:00"/>
        <d v="1899-12-30T09:14:00"/>
        <d v="1899-12-30T10:21:00"/>
        <d v="1899-12-30T18:20:00"/>
        <d v="1899-12-30T21:53:00"/>
        <d v="1899-12-30T12:56:00"/>
        <d v="1899-12-30T15:29:00"/>
        <d v="1899-12-30T16:19:00"/>
        <d v="1899-12-30T17:33:00"/>
        <d v="1899-12-30T17:56:00"/>
        <d v="1899-12-30T17:03:00"/>
        <d v="1899-12-30T19:58:00"/>
        <d v="1899-12-30T17:08:00"/>
        <d v="1899-12-30T10:20:00"/>
        <d v="1899-12-30T18:49:00"/>
        <d v="1899-12-30T15:39:00"/>
        <d v="1899-12-30T12:08:00"/>
        <d v="1899-12-30T19:43:00"/>
        <d v="1899-12-30T01:10:00"/>
        <d v="1899-12-30T03:34:00"/>
        <d v="1899-12-30T10:57:00"/>
        <d v="1899-12-30T10:34:00"/>
        <d v="1899-12-30T00:35:00"/>
        <d v="1899-12-30T12:27:00"/>
        <d v="1899-12-30T18:50:00"/>
        <d v="1899-12-30T06:36:00"/>
        <d v="1899-12-30T13:30:00"/>
        <d v="1899-12-30T11:46:00"/>
        <d v="1899-12-30T21:19:00"/>
        <d v="1899-12-30T04:17:00"/>
        <d v="1899-12-30T05:02:00"/>
        <d v="1899-12-30T01:52:00"/>
        <d v="1899-12-30T20:55:00"/>
        <d v="1899-12-30T11:11:00"/>
        <d v="1899-12-30T00:13:00"/>
        <d v="1899-12-30T02:00:00"/>
      </sharedItems>
      <fieldGroup par="11"/>
    </cacheField>
    <cacheField name="Rocket" numFmtId="0">
      <sharedItems containsBlank="1" count="101">
        <s v="Long March 2C"/>
        <s v="Long March 2D"/>
        <s v="Long March 3A"/>
        <s v="Long March 4B"/>
        <s v="Long March 4C"/>
        <s v="Long March 3B/E"/>
        <s v="Long March 3C"/>
        <s v="Long March 6"/>
        <s v="Long March 11"/>
        <s v="Long March 3C/E"/>
        <s v="Long March 11H"/>
        <s v="Jielong-1"/>
        <s v="Long March 8"/>
        <s v="Long March 2C/E"/>
        <s v="Long March 2C/YZ-1S"/>
        <s v="Long March 8 (Core Only)"/>
        <s v="Soyuz ST-B/Fregat-MT"/>
        <s v="Soyuz ST-A/Fregat"/>
        <s v="Vega"/>
        <s v="Soyuz ST-A/Fregat-M"/>
        <s v="Soyuz 2.1b/Fregat"/>
        <s v="Ariane 5 G+"/>
        <s v="Ariane 5 ECA"/>
        <s v="Falcon 1"/>
        <s v="Falcon 9 v1.0"/>
        <s v="Falcon 9 v1.1"/>
        <s v="Falcon 9 Block 3"/>
        <s v="Falcon 9 Block 4"/>
        <s v="Falcon 9 Block 5"/>
        <s v="Atlas V 401"/>
        <s v="Atlas V 421"/>
        <s v="Delta IV Heavy"/>
        <s v="Atlas V 411"/>
        <s v="Delta IV Medium+ (4,2)"/>
        <s v="Atlas V 431"/>
        <s v="Atlas V 501"/>
        <s v="Atlas V 531"/>
        <s v="Atlas V 551"/>
        <s v="Atlas V 541"/>
        <s v="Atlas V 511"/>
        <s v="Pegasus"/>
        <s v="Minotaur C (Taurus)"/>
        <s v="Pegasus XL"/>
        <s v="Pegasus XL/HAPS"/>
        <s v="Minotaur I"/>
        <s v="Minotaur IV"/>
        <s v="Antares 110"/>
        <s v="Minotaur V"/>
        <s v="Antares 120"/>
        <s v="Antares 230"/>
        <s v="Antares 230+"/>
        <s v="Titan IIIA"/>
        <s v="Titan IIIB"/>
        <s v="Saturn V"/>
        <s v="Energiya/Polyus"/>
        <s v="Titan II(23)G"/>
        <s v="Energiya/Buran"/>
        <s v="Space Shuttle Atlantis"/>
        <s v="Space Shuttle Discovery"/>
        <s v="Space Shuttle Columbia"/>
        <s v="Commercial Titan III"/>
        <s v="Space Shuttle Endeavour"/>
        <s v="PSLV-G"/>
        <s v="Dnepr"/>
        <s v="Rokot/Briz KM"/>
        <s v="H-IIA 202"/>
        <s v="Delta IV Medium"/>
        <s v="GSLV Mk I"/>
        <s v="Atlas V 521"/>
        <s v="Soyuz 2.1a"/>
        <s v="PSLV-CA"/>
        <s v="PSLV-XL"/>
        <s v="H-IIB"/>
        <s v="Ares 1-X"/>
        <s v="GSLV Mk II"/>
        <s v="GSLV Mk III"/>
        <s v="Angara A5/Briz-M"/>
        <s v="Proton-M/Briz-M"/>
        <s v="Soyuz 2.1b"/>
        <s v="Kuaizhou 1A"/>
        <s v="Soyuz 2.1b/Fregat-M"/>
        <s v="Epsilon PBS"/>
        <s v="Electron/Curie"/>
        <s v="Soyuz 2.1a/Fregat-M"/>
        <s v="Soyuz 2.1a/Fregat"/>
        <s v="PSLV-QL"/>
        <s v="Proton-M/DM-3"/>
        <s v="Ceres-1"/>
        <s v="LauncherOne"/>
        <s v="Proton-M"/>
        <s v="Rocket 3"/>
        <s v="Falcon Heavy"/>
        <s v="Space Shuttle Challenger"/>
        <s v="Pegasus/HAPS"/>
        <s v="Conestoga-1620"/>
        <s v="Antares 130"/>
        <s v="Super Stripy"/>
        <s v="Electron"/>
        <s v="Kuaizhou 11"/>
        <s v="Angara A5/Persey"/>
        <m/>
      </sharedItems>
    </cacheField>
    <cacheField name="Mission" numFmtId="0">
      <sharedItems containsBlank="1" count="1260">
        <s v="FSW-0 No.4"/>
        <s v="FSW-0 No.5"/>
        <s v="FSW-0 No.6"/>
        <s v="FSW-0 No.7"/>
        <s v="FSW-0 No.8"/>
        <s v="FSW-0 No.9"/>
        <s v="FSW-1 No.1"/>
        <s v="FSW-1 No.2"/>
        <s v="FSW-1 No.3"/>
        <s v="FSW-2 No.1"/>
        <s v="FSW-1 No.4, Freja"/>
        <s v="FSW-1 No.5"/>
        <s v="Shijian 4, Kuafu-1 (mass simulator)"/>
        <s v="FSW-2 No.2"/>
        <s v="FSW-2 No.3"/>
        <s v="ChinaSat 6"/>
        <s v="Iridium mass simulator A&amp;B"/>
        <s v="Iridium 42 &amp; 44"/>
        <s v="Iridium 51 &amp; 61"/>
        <s v="Iridium 69 &amp; 71"/>
        <s v="Iridium 76 &amp; 78"/>
        <s v="Iridium 88 &amp; 89"/>
        <s v="Fengyun 1C &amp; Shijian-5"/>
        <s v="Iridium 92 &amp; 93"/>
        <s v="CBERS-1 &amp; SACI 1"/>
        <s v="ChinaSat-22"/>
        <s v="Beidou-1A"/>
        <s v="Beidou-1B"/>
        <s v="Fengyun-1D &amp; Haiyang-1A"/>
        <s v="Ziyuan ll-02"/>
        <s v="Beidou-1C"/>
        <s v="CBERS-2 &amp; Chuangxin 1(01)"/>
        <s v="FSW-3 No.1"/>
        <s v="Chinasat-20"/>
        <s v="Double Star 1"/>
        <s v="Shiyan-1 &amp; Nano Satellite 1"/>
        <s v="Double Star 2"/>
        <s v="FSW-4 No.1"/>
        <s v="Shijian-6A &amp; 6B"/>
        <s v="FSW-3 No.2"/>
        <s v="Fengyun-2C"/>
        <s v="Ziyuan ll-03"/>
        <s v="Shiyan-2"/>
        <s v="Shijian-7"/>
        <s v="FSW-4 No. 2"/>
        <s v="FSW-3 No. 3"/>
        <s v="Yaogan 1"/>
        <s v="Shijian-8"/>
        <s v="Chinasat-22A"/>
        <s v="Shijian-6C &amp; 6D"/>
        <s v="Fengyun-2D"/>
        <s v="Beidou-1D"/>
        <s v="Haiyang-1B"/>
        <s v="Compass-M1"/>
        <s v="NIGCOMSAT-1"/>
        <s v="Yaogan 2 &amp; ZDPS-1"/>
        <s v="SinoSat 3"/>
        <s v="CBERS-2B"/>
        <s v="Yaogan 3"/>
        <s v="Tianlian I-01"/>
        <s v="Fengyun-3A"/>
        <s v="Shijian-6E &amp; F"/>
        <s v="VENESAT 1"/>
        <s v="Shiyan-3 &amp; Chuangxin-1(02)"/>
        <s v="Demo Flight"/>
        <s v="Pujian 1 &amp; Others"/>
        <s v="Belintersat 1"/>
        <s v="BeiDou IGSO-6"/>
        <s v="Shijian-10"/>
        <s v="Yaogan 30"/>
        <s v="Ziyuan III-02 &amp; ??uSat-1, 2"/>
        <s v="BeiDou-2 G7"/>
        <s v="Shijian 16-02"/>
        <s v="Tiantong-1 01"/>
        <s v="Gaofen-3"/>
        <s v="QUESS, Lixing-1, &amp; 3CAT 2"/>
        <s v="XPNAV 1, Xiaoxiang 1 &amp; Others"/>
        <s v="Yunhai-1"/>
        <s v="Tianlian I-04"/>
        <s v="Fengyun 4A"/>
        <s v="TanSat &amp; Spark 1, 2"/>
        <s v="TJS 2"/>
        <s v="Shijian 13"/>
        <s v="HXMT &amp; Others"/>
        <s v="Yaogan-30 A, B &amp; C"/>
        <s v="VRSS-2"/>
        <s v="Fengyun 3D"/>
        <s v="Jilin-1 Video 04, 05 &amp; 06"/>
        <s v="Yaogan-30 D, E, &amp; F"/>
        <s v="LKW-1"/>
        <s v="Alcomsat-1"/>
        <s v="LKW-2"/>
        <s v="Yaogan-30 G, H &amp; I"/>
        <s v="SuperView 03 &amp; 04"/>
        <s v="LKW-3"/>
        <s v="Jilin-1 07, 08 &amp; Others"/>
        <s v="Yaogan 30 J, K &amp; L"/>
        <s v="CSES &amp; Rideshares"/>
        <s v="LKW-4"/>
        <s v="Gaofen-1 02-04"/>
        <s v="Yaogan 31 A, B, &amp; C"/>
        <s v="Zhuhai-1 2A to 2D"/>
        <s v="Apstar 6C"/>
        <s v="Gaofen 5"/>
        <s v="Queqiao, Longjiang 1 &amp; 2"/>
        <s v="Gaofen 6 &amp; Luojia 1"/>
        <s v="Fengyun 2H"/>
        <s v="XJSS A &amp; B"/>
        <s v="PRSS-1 &amp; PakTES-1A"/>
        <s v="BeiDou-2 I7"/>
        <s v="Gaofen 11"/>
        <s v="Haiyang 1C (HY-1C)"/>
        <s v="Yaogan-32 Group 01"/>
        <s v="Haiyang-2B"/>
        <s v="CFOSAT, Zhaojin-1, Hongyan-1, &amp; Others"/>
        <s v="Beidou-3 G1"/>
        <s v="Shiyan-6, Jiading-1 (OKW-01), &amp; Others"/>
        <s v="SaudiSAT 5A, &amp; 5B and Others"/>
        <s v="Chang'e-4"/>
        <s v="Hongyun-1"/>
        <s v="TJS-3"/>
        <s v="Zhongxing-2D (Chinasat-2D)"/>
        <s v="Jilin-1 Hyperspectral &amp; Others"/>
        <s v="Zhongxing-6C"/>
        <s v="Tianlian-2"/>
        <s v="Beidou-3 IGSO-1"/>
        <s v="Tianhui-2 Group 01"/>
        <s v="Beidou-2 G8"/>
        <s v="Jilin-1 &amp; Others"/>
        <s v="Beidou-3 IGSO-2"/>
        <s v="Yaogan-30-05"/>
        <s v="Tianqi-4 &amp; Others"/>
        <s v="ChinaSat 18"/>
        <s v="Ziyuan-2D, BNU-1 &amp; Taurus-1"/>
        <s v="Zhuhai-1 Group 03"/>
        <s v="Yunhai-1-02"/>
        <s v="Gaofen 10 (Replacement)"/>
        <s v="TJSW-4"/>
        <s v="Gaofen-7"/>
        <s v="Beidou-3 IGSO-3"/>
        <s v="Ningxia-1 (x5)"/>
        <s v="Gaofen-12"/>
        <s v="CBERS-4A, ETRSS-1 &amp; Others"/>
        <s v="TJSW-5"/>
        <s v="Jilin-1 Wideband 01 &amp; ??uSat-7/8"/>
        <s v="XJS-C to F"/>
        <s v="Beidou-3 G2"/>
        <s v="Yaogan-30-06"/>
        <s v="XJS-G and XJS-H"/>
        <s v="Gaofen-9-02 &amp; HEAD-4"/>
        <s v="Haiyang-1D"/>
        <s v="Gaofen-9 03, Pixing III A &amp; HEAD-5"/>
        <s v="Beidou-3 G3"/>
        <s v="Gaofen Duomo &amp; BY-02"/>
        <s v="Shiyan-6 02"/>
        <s v="Apstar-6D"/>
        <s v="Ziyuan-3 03, Apocalypse-10 &amp; NJU-HKU 1"/>
        <s v="Gaofen-9 04 &amp; Q-SAT"/>
        <s v="Gaofen-9 05, Tiantuo-5 &amp; MTS"/>
        <s v="Gaofen-11 02"/>
        <s v="Jilin-1 High Resolution 03"/>
        <s v="Haiyang 2C"/>
        <s v="Huanjing-2A &amp; 2B"/>
        <s v="Gaofen-13"/>
        <s v="Yaogan-30 07 &amp; Apocalypse-6"/>
        <s v="Ã‘uSat 9 to 18 &amp; Others"/>
        <s v="Tiantong-1 02"/>
        <s v="Gaofen 14"/>
        <s v="GECAM 1 &amp; 2"/>
        <s v="XJY-7, Haisi-1 &amp; Others"/>
        <s v="Yaogan-33(R) &amp; Weina 2"/>
        <s v="Tiantong-1 03"/>
        <s v="Yaogan-31 02"/>
        <s v="-TJSÂ 6.00"/>
        <s v="Yaogan-31 03"/>
        <s v="Yaogan-31 04"/>
        <s v="Gaofen-12 02"/>
        <s v="Shiyan-6 03"/>
        <s v="Qilu-1, 4 &amp; Rideshares"/>
        <s v="Yaogan 34"/>
        <s v="Yaogan-30 08 &amp; Apocalypse 12"/>
        <s v="Haiyang 2D"/>
        <s v="Fengyun-4B"/>
        <s v="Beijing-3, Haisi-2 &amp; Others"/>
        <s v="Yaogan-30 09 &amp; Apocalypse 14"/>
        <s v="Jilin-1 Wideband-01B &amp; High Resolution 03D"/>
        <s v="Fengyun-3E"/>
        <s v="Tianlian 1-05"/>
        <s v="Zhongzi Group 02 (Ningxia-1-02)"/>
        <s v="Yaogan-30 10"/>
        <s v="Tianhui-1 04"/>
        <s v="KL-Beta A &amp; B"/>
        <s v="Zhongxing-2E"/>
        <s v="Tianhui-2 2A &amp; 2B"/>
        <s v="RSW-01 - 03"/>
        <s v="TJSW-7"/>
        <s v="Gaofen-5 02"/>
        <s v="ChinaSat 9B (Zhongxing-9B)"/>
        <s v="Shiyan 10"/>
        <s v="CHASE (Chinese HÎ± Solar Explorer) &amp; Tianyuan-1"/>
        <s v="Shijian 21"/>
        <s v="Yaogan-32 02"/>
        <s v="SDGSAT-1"/>
        <s v="Yaogan 35 A/B/C"/>
        <s v="Gaofen-11 03"/>
        <s v="Gaofen-3 02"/>
        <s v="ChinaSat 1D"/>
        <s v="Shijian 6 Group 05"/>
        <s v="Tianlian-2-02"/>
        <s v="Ziyuan-1 02E &amp; CAS-9"/>
        <s v="Tianhui 4"/>
        <s v="TJSW-9"/>
        <s v="Shiyan 13"/>
        <s v="L-SAR 01A"/>
        <s v="L-SAR 01B"/>
        <s v="Hainan-1, Jilin Gaofen-03D &amp; Others"/>
        <s v="Yinhe-1 (x6) &amp; Others"/>
        <s v="Yaogan 34-02"/>
        <s v="Tianping-2 A to C"/>
        <s v="Gaofen-3 03"/>
        <s v="ChinaSat 6D"/>
        <s v="Daqi-1 (AEMS)"/>
        <s v="SuperView Neo 1-01 &amp; 02"/>
        <s v="Jilin-1 Gaofen 03D-04 to 07 &amp; 04A"/>
        <s v="Jilin-1 Wideband-01C &amp; High Resolution 03D-27 to 33"/>
        <s v="RSW-04 - 06"/>
        <s v="Geely Constellation Group 01"/>
        <s v="Yaogan 35 Group 02"/>
        <s v="Gaofen-12 03"/>
        <s v="Tianlian-2-03"/>
        <s v="SuperView Neo 2-01 &amp; 02"/>
        <s v="Yaogan 35 Group 03"/>
        <s v="Galileo IOV FM01-FM02"/>
        <s v="Pl??iades 1A, SSOT, Elisa"/>
        <s v="Galileo IOV FM03-FM04"/>
        <s v="Pl??iades 1B"/>
        <s v="Proba-V, VNREDSat-1A &amp; ESTCube-1"/>
        <s v="O3b FM01-FM02/FM04-FM05"/>
        <s v="Gaia"/>
        <s v="Sentinel 1A"/>
        <s v="KazEOSat-1"/>
        <s v="O3b FM03/FM06-FM08"/>
        <s v="O3b FM09-FM12"/>
        <s v="IXV"/>
        <s v="Galileo FOC FM03-FM04"/>
        <s v="Sentinel-2A"/>
        <s v="Galileo FOC FM05-FM06"/>
        <s v="LISA Pathfinder"/>
        <s v="Galileo FOC FM8-FM9"/>
        <s v="Sentinel 1B, MICROSCOPE &amp; Others"/>
        <s v="Galileo FOC FM10/FM11"/>
        <s v="PeruSat-1 and SkySats 4-7"/>
        <s v="G??kt??rk-1A"/>
        <s v="Hispasat AG1"/>
        <s v="Sentinel 2B"/>
        <s v="SES-15"/>
        <s v="OPSAT 3000 &amp; VENâ€ Ã¦S"/>
        <s v="Mohammed VI-A"/>
        <s v="O3b FM13-FM16"/>
        <s v="ADM-Aeolus"/>
        <s v="Mohammed VI-B"/>
        <s v="CSO 1"/>
        <s v="PRISMA"/>
        <s v="O3b FM17-FM20"/>
        <s v="CSG-1, CHEOPS &amp; Others"/>
        <s v="OneWeb #2"/>
        <s v="OneWeb #3"/>
        <s v="SSMS nÂ°1 PoC"/>
        <s v="Falcon Eye 2"/>
        <s v="CSO-2"/>
        <s v="PlÃ©iades-NÃ©o 3 &amp; SSMS nÂ°2"/>
        <s v="PlÃ©iades-NÃ©o 4, BRO-4 &amp; Others"/>
        <s v="CERES 1, 2 &amp; 3"/>
        <s v="Galileo FOC FM23-FM24"/>
        <s v="OneWeb #13"/>
        <s v="Rosetta &amp; Philae"/>
        <s v="Anik F2"/>
        <s v="Helios 2A, Essaim-1,2,3,4, PARASOL, Nanosat 01"/>
        <s v="XTAR-EUR, Maqsat-B2, Sloshsat-FLEVO"/>
        <s v="Spaceway-2 &amp; Telkom-2"/>
        <s v="Spainsat &amp; Hot Bird 7A"/>
        <s v="Satmex-6 &amp; Thaicom-5"/>
        <s v="JCSAT-10 &amp; Syracuse 3B"/>
        <s v="DirecTV-9S, Optus D1, LDREX-2"/>
        <s v="WildBlue-1 &amp; AMC-18"/>
        <s v="Skynet 5A &amp; INSAT-4B"/>
        <s v="Astra 1L &amp; Galaxy 17"/>
        <s v="Spaceway-3 &amp; BSat-3A"/>
        <s v="Skynet 5B &amp; Star One C1"/>
        <s v="Star One C2 &amp; Vinasat-1"/>
        <s v="Skynet 5C &amp; Turksat 3A"/>
        <s v="ProtoStar-1 &amp; Badr-6"/>
        <s v="Superbird-7 &amp; AMC-21"/>
        <s v="Hot Bird 9 &amp; Eutelsat W2M"/>
        <s v="Hot Bird 10, NSS-9, Spirale-A &amp; B"/>
        <s v="Herschel Space Observatory &amp; Planck"/>
        <s v="TerreStar-1"/>
        <s v="JCSAT-12 &amp; Optus D3"/>
        <s v="Amazonas 2 &amp; COMSATBw-1"/>
        <s v="NSS-12 &amp; Thor-6"/>
        <s v="Astra 3B  &amp; COMSATBw-2"/>
        <s v="Arabsat-5A, COMS-1"/>
        <s v="Nilesat-201, Rascom-QAF 1R"/>
        <s v="Eutelsat W3B, BSAT-3B"/>
        <s v="Intelsat 17, HYLAS-1"/>
        <s v="Koreasat 6, Hispasat-1E"/>
        <s v="Yahsat 1A, Intelsat 28 (New Dawn)"/>
        <s v="ST-2, GSAT-8"/>
        <s v="Astra 1N, BSAT-3C (JCSAT-110R)"/>
        <s v="Arabsat-5C, SES-2"/>
        <s v="JCSAT-13, Vinasat-2"/>
        <s v="EchoStar XVII, MSG-3"/>
        <s v="Intelsat 20, HYLAS 2"/>
        <s v="Astra 2F, GSAT-10"/>
        <s v="Eutelsat 21B, Star One C3"/>
        <s v="Skynet 5D, Mexsat-3"/>
        <s v="Amazonas-3, Azerspace-1 (Africasat-1A)"/>
        <s v="Alphasat I-XL, INSAT-3D"/>
        <s v="Eutelsat 25B/Es'hail 1, GSAT-7"/>
        <s v="ABS-2, Athena-Fidus"/>
        <s v="Astra 5B, Amazonas 4A"/>
        <s v="MEASAT 3b, Optus 10"/>
        <s v="Intelsat 30, ARSAT-1"/>
        <s v="DirecTV-14, GSAT-16"/>
        <s v="Thor 7, SICRAL-2"/>
        <s v="DirecTV-15, Sky Mexico 1"/>
        <s v="Star One C4, MSG-4"/>
        <s v="Eutelsat 8 West B, Intelsat 34"/>
        <s v="NBN Co 1A, ARSAT-2"/>
        <s v="Arabsat 6B, GSAT-15"/>
        <s v="Intelsat 29e"/>
        <s v="Eutelsat 65 West A"/>
        <s v="EchoStar 18, BRISat"/>
        <s v="Intelsat 33e, Intelsat 36"/>
        <s v="Sky Muster II, GSAT-18"/>
        <s v="Star One D1, JCSAT-15"/>
        <s v="Intelsat 32e/SkyBrasil-1 &amp; Telkom-3S"/>
        <s v="Koreasat 7, SGDC-1"/>
        <s v="ViaSat 2, Eutelsat 172B"/>
        <s v="Hellas Sat 3-Inmarsat S EAN, GSAT-17"/>
        <s v="Intelsat 37e, BSAT-4a"/>
        <s v="Superbird-B3/DSN-1 &amp; HYLAS-4"/>
        <s v="Horizons-3e &amp; Azerspace 2/Intelsat 38"/>
        <s v="BepiColombo"/>
        <s v="GSAT-11 &amp; GEO-KOMPSAT 2A"/>
        <s v="GSAT-31 &amp; Hellas-Sat-4"/>
        <s v="Eutelsat 7C &amp;  AT&amp;T T-16"/>
        <s v="EDRS-C/HYLAS 3 &amp; Intelsat 39"/>
        <s v="Inmarsat 5 F5 &amp; TIBA-1"/>
        <s v="Eutelsat Konnect BB4A &amp; GSAT-30"/>
        <s v="JCSAT-17 &amp; GEO-KOMPSAT 2B"/>
        <s v="BSat 4b &amp; Galaxy 30, MEV-2"/>
        <s v="Eutelsat Quantum &amp; Star One D2"/>
        <s v="SES-17 &amp; Syracuse-4A"/>
        <s v="James Webb Space Telescope (JWST)"/>
        <s v="Measat-3d &amp; GSAT-24"/>
        <s v="RatSat"/>
        <s v="RazakSat"/>
        <s v="Flight 1"/>
        <s v="COTS-1"/>
        <s v="COTS-2+"/>
        <s v="CRS-2"/>
        <s v="CASSIOPE"/>
        <s v="SES-8"/>
        <s v="Thaicom 6"/>
        <s v="CRS-3"/>
        <s v="OG2 Mission 1"/>
        <s v="AsiaSat 8"/>
        <s v="AsiaSat 6"/>
        <s v="CRS-4"/>
        <s v="CRS-5"/>
        <s v="DSCOVR"/>
        <s v="ABS-3A &amp; EUTELSAT 115 West B"/>
        <s v="CRS-6"/>
        <s v="Turkmen??lem52E/MonacoSat"/>
        <s v="OG2 Mission 2"/>
        <s v="Jason-3"/>
        <s v="SES-9"/>
        <s v="CRS-8"/>
        <s v="JCSAT-14"/>
        <s v="Thaicom 8"/>
        <s v="ABS-2A &amp; Eutelsat 117 West B"/>
        <s v="CRS-9"/>
        <s v="JCSAT-16"/>
        <s v="Iridium-1"/>
        <s v="Iridium-2"/>
        <s v="Formosat-5"/>
        <s v="Iridium-3"/>
        <s v="CRS-13"/>
        <s v="Iridium-4"/>
        <s v="Zuma"/>
        <s v="GovSat-1 / SES-16"/>
        <s v="PAZ &amp; Tintin A, Tintin B"/>
        <s v="Hispasat 30W-6"/>
        <s v="Iridium-5"/>
        <s v="CRS-14"/>
        <s v="Transiting Exoplanet Survey Satellite (TESS)"/>
        <s v="Iridium-6 &amp; GRACE-FO"/>
        <s v="SES-12"/>
        <s v="CRS-15"/>
        <s v="Telstar 19V"/>
        <s v="Iridium-7"/>
        <s v="Merah Putih (Telkom-4)"/>
        <s v="Telstar 18V / APStar 5C"/>
        <s v="SAOCOM 1A"/>
        <s v="Spaceflight SSO-A"/>
        <s v="CRS-16"/>
        <s v="GPS III SV01"/>
        <s v="Iridium-8"/>
        <s v="Nusantara Satu &amp; Beresheet"/>
        <s v="CRS-17"/>
        <s v="Starlink V0.9"/>
        <s v="RADARSAT Constellation"/>
        <s v="CRS-18"/>
        <s v="AMOS-17"/>
        <s v="Starlink V1 L1"/>
        <s v="CRS-19"/>
        <s v="JCSAT-18 / Kacific-1"/>
        <s v="Starlink V1 L2"/>
        <s v="Starlink V1 L3"/>
        <s v="Starlink V1 L4"/>
        <s v="CRS-20"/>
        <s v="Starlink V1 L7"/>
        <s v="Starlink V1 L8 &amp; SkySat 16 to 18"/>
        <s v="GPS III SV03"/>
        <s v="ANASIS-II"/>
        <s v="Starlink V1 L10 &amp; SkySat 19 to 21"/>
        <s v="SAOCOM 1B &amp; Rideshares"/>
        <s v="Starlink V1 L14"/>
        <s v="GPS III-4"/>
        <s v="Sentinel-6A Michael Freilich"/>
        <s v="Starlink V1 L15"/>
        <s v="SXM-7"/>
        <s v="TÃ¼rksat 5A"/>
        <s v="Transporter 1"/>
        <s v="Starlink V1 L18"/>
        <s v="Starlink V1 L19"/>
        <s v="Starlink V1 L20"/>
        <s v="Starlink V1 L22"/>
        <s v="Starlink V1 L23"/>
        <s v="Starlink V1 L24"/>
        <s v="Starlink V1 L27"/>
        <s v="Starlink V1 L28"/>
        <s v="SXM-8"/>
        <s v="GPS III-5"/>
        <s v="Transporter 2"/>
        <s v="Starlink Group 2-1"/>
        <s v="Starlink Group 4-1"/>
        <s v="DART"/>
        <s v="Starlink Group 4-3 &amp; BlackSky"/>
        <s v="Starlink Group 4-4"/>
        <s v="TÃ¼rksat 5B"/>
        <s v="Transporter 3"/>
        <s v="CSG-2"/>
        <s v="NROL-87"/>
        <s v="Starlink Group 4-8"/>
        <s v="Starlink Group 4-11"/>
        <s v="Starlink Group 4-10"/>
        <s v="Starlink Group 4-12"/>
        <s v="Transporter 4"/>
        <s v="NROL-85"/>
        <s v="Starlink Group 4-14"/>
        <s v="Starlink Group 4-16"/>
        <s v="Starlink Group 4-13"/>
        <s v="Starlink Group 4-15"/>
        <s v="Transporter 5"/>
        <s v="Nilesat-301"/>
        <s v="SARah 1"/>
        <s v="Globalstar FM15 &amp; USA 328 to 331"/>
        <s v="SES-22"/>
        <s v="Starlink Group 4-21"/>
        <s v="Starlink Group 3-1"/>
        <s v="Starlink Group 4-22"/>
        <s v="Starlink Group 3-2"/>
        <s v="STP-1, FalconSat-3"/>
        <s v="WSG-1"/>
        <s v="DSP-23"/>
        <s v="NROL-24"/>
        <s v="NROL-28"/>
        <s v="ICO G1"/>
        <s v="NROL-26"/>
        <s v="WGS-2"/>
        <s v="LRO/LCROSS"/>
        <s v="GOES-O"/>
        <s v="PAN"/>
        <s v="DMSP-5D3-F18"/>
        <s v="Intersat 14"/>
        <s v="SDO"/>
        <s v="GOES 15"/>
        <s v="OTV-1"/>
        <s v="GPS IIF-1"/>
        <s v="AEHF-1"/>
        <s v="NROL-41"/>
        <s v="NROL-32"/>
        <s v="NROL-49"/>
        <s v="OTV-2"/>
        <s v="NROL-27"/>
        <s v="NROL-34"/>
        <s v="SBIRS GEO-1"/>
        <s v="GPS IIF-2"/>
        <s v="Juno"/>
        <s v="Mars Science Laboratory"/>
        <s v="MUOS-1"/>
        <s v="AEHF-2"/>
        <s v="NROL-38"/>
        <s v="NROL-15"/>
        <s v="Van Allen Probes (RBSP)"/>
        <s v="NROL-36"/>
        <s v="GPS IIF-3"/>
        <s v="OTV-3"/>
        <s v="TDRS-K"/>
        <s v="Landsat 8"/>
        <s v="SBIRS GEO-2"/>
        <s v="GPS IIF-4"/>
        <s v="MUOS-2"/>
        <s v="NROL-65"/>
        <s v="AEHF-3"/>
        <s v="MAVEN"/>
        <s v="NROL-39"/>
        <s v="TDRS-L"/>
        <s v="GPS IIF-5"/>
        <s v="DMSP-5D3 F19"/>
        <s v="NROL-67"/>
        <s v="GPS IIF-6"/>
        <s v="NROL-33"/>
        <s v="AFSPC-4"/>
        <s v="GPS IIF-7"/>
        <s v="WorldView 3"/>
        <s v="CLIO"/>
        <s v="GPS IIF-8"/>
        <s v="EFT-1"/>
        <s v="NROL-35"/>
        <s v="MUOS-3"/>
        <s v="MMS"/>
        <s v="GPS IIF-9"/>
        <s v="OTV-4"/>
        <s v="GPS IIF-10"/>
        <s v="MUOS-4"/>
        <s v="Morelos-3"/>
        <s v="NROL-55"/>
        <s v="GPS IIF-11"/>
        <s v="CRS OA-4"/>
        <s v="GPS IIF-12"/>
        <s v="CRS OA-6"/>
        <s v="NROL-37"/>
        <s v="MUOS-5"/>
        <s v="NROL-61"/>
        <s v="AFSPC-6"/>
        <s v="OSIRIS-REx"/>
        <s v="WorldView-4"/>
        <s v="GOES-R (GOES-16)"/>
        <s v="EchoStar 19"/>
        <s v="SBIRS GEO-3"/>
        <s v="NROL-79"/>
        <s v="CRS OA-7"/>
        <s v="TDRS-M (TDRS-13)"/>
        <s v="NROL-42"/>
        <s v="NROL-52"/>
        <s v="SBIRS GEO-4"/>
        <s v="GOES-S (GOES-17)"/>
        <s v="AFSPC-11"/>
        <s v="InSight"/>
        <s v="Parker Solar Probe"/>
        <s v="AEHF-4"/>
        <s v="NROL-71"/>
        <s v="AEHF 5"/>
        <s v="GPS III SV02"/>
        <s v="Solar Orbiter"/>
        <s v="AEHF 6"/>
        <s v="OTV-6 (USSF-7)"/>
        <s v="Perseverance"/>
        <s v="NROL-101"/>
        <s v="NROL-44"/>
        <s v="NROL-82"/>
        <s v="SBIRS GEO-5"/>
        <s v="Landsat 9 &amp; Others"/>
        <s v="Lucy"/>
        <s v="STP-3"/>
        <s v="GSSAP 5 &amp; 6 (USSF-8)"/>
        <s v="GOES-T (GOES-18)"/>
        <s v="USSF-12 (WFOV)"/>
        <s v="Pegsat &amp; NavySat"/>
        <s v="SCD-1"/>
        <s v="ALEXIS"/>
        <s v="STEP Mission 0 &amp; DARPASAT"/>
        <s v="APEX"/>
        <s v="Orbcomm F1 and F2 &amp; OrbView-1"/>
        <s v="REX II"/>
        <s v="MSTI-3"/>
        <s v="TOMS"/>
        <s v="FAST"/>
        <s v="MiniSat &amp; Celestis space burial"/>
        <s v="OrbView-2"/>
        <s v="FORTE"/>
        <s v="STEP-4"/>
        <s v="Orbcomm A1-A8"/>
        <s v="GFO &amp; Orbcomm 11 and 12"/>
        <s v="SNOE &amp; BATSAT"/>
        <s v="TRACE"/>
        <s v="Orbcomm B1 - B8"/>
        <s v="Orbcomm C1 - C8"/>
        <s v="STEX (NROL-8)"/>
        <s v="SCD-2"/>
        <s v="SWAS"/>
        <s v="WIRE"/>
        <s v="TERRIERS &amp; MUBLCOM"/>
        <s v="Orbcomm D1-D8"/>
        <s v="KOMPSAT &amp; ACRIMSAT"/>
        <s v="JAWSat"/>
        <s v="Multispectral Thermal Imager (MTI)"/>
        <s v="TSX-5"/>
        <s v="MightySat 2.1"/>
        <s v="HETE 2"/>
        <s v="RHESSI"/>
        <s v="SORCE"/>
        <s v="GALEX"/>
        <s v="OrbView-3"/>
        <s v="SCISAT-1"/>
        <s v="ROCSAT-2"/>
        <s v="XSS-11"/>
        <s v="Streak (STP-R1)"/>
        <s v="ST-5"/>
        <s v="COSMIC (FORMOSAT-3)"/>
        <s v="TacSat-2 &amp; GeneSat-1"/>
        <s v="NFIRE"/>
        <s v="AIM"/>
        <s v="C/NOFS"/>
        <s v="IBEX"/>
        <s v="TacSat-3 / PharmaSat / AeroCube 3 / HawkSat I / CP6"/>
        <s v="SBSS"/>
        <s v="STP-S26"/>
        <s v="NROL-66"/>
        <s v="ORS-1"/>
        <s v="TacSat-4"/>
        <s v="NuSTAR"/>
        <s v="Antares A-ONE"/>
        <s v="IRIS"/>
        <s v="LADEE"/>
        <s v="CRS Orb-D1"/>
        <s v="ORS-3"/>
        <s v="CRS Orb-1"/>
        <s v="CRS Orb-2"/>
        <s v="CRS OA-5"/>
        <s v="CYGNSS"/>
        <s v="ORS-5"/>
        <s v="SkySat &amp; Flock-3m"/>
        <s v="CRS OA-8E"/>
        <s v="CRS OA-9E"/>
        <s v="CRS NG-10"/>
        <s v="CRS NG-11"/>
        <s v="ICON"/>
        <s v="CRS NG-12"/>
        <s v="CRS NG-13"/>
        <s v="NROL-129"/>
        <s v="CRS NG-14"/>
        <s v="CRS NG-15"/>
        <s v="Odyssey (TacRL-2)"/>
        <s v="NROL-111"/>
        <s v="CRS NG-16"/>
        <s v="CRS NG-17"/>
        <s v="Transtage 2"/>
        <s v="LES 1"/>
        <s v="LES 2 &amp; LCS 1"/>
        <s v="KH-8"/>
        <s v="OPS 4096"/>
        <s v="OPS 8968"/>
        <s v="OPS 4204"/>
        <s v="OPS 4866"/>
        <s v="OPS 4941"/>
        <s v="OPS 4995"/>
        <s v="OPS 5000"/>
        <s v="OPS 5028"/>
        <s v="OPS 5057"/>
        <s v="OPS 5105"/>
        <s v="OPS 5138"/>
        <s v="OPS 5187"/>
        <s v="OPS 5247"/>
        <s v="OPS 5296"/>
        <s v="OPS 6518"/>
        <s v="OPS 7585"/>
        <s v="OPS 4248"/>
        <s v="OPS 5310"/>
        <s v="Apollo 10"/>
        <s v="OPS 1077"/>
        <s v="Polyus Space Station"/>
        <s v="USA-32"/>
        <s v="Buran"/>
        <s v="STS-27R"/>
        <s v="STS-29R"/>
        <s v="STS-30R"/>
        <s v="STS-28R"/>
        <s v="USA-45"/>
        <s v="STS-34R"/>
        <s v="STS-33R"/>
        <s v="Skynet 4A &amp; JCSAT-2"/>
        <s v="STS-31"/>
        <s v="Intelsat 604"/>
        <s v="STS-41"/>
        <s v="STS-35"/>
        <s v="STS-37"/>
        <s v="STS-40"/>
        <s v="USA-81"/>
        <s v="STS-49"/>
        <s v="STS-46"/>
        <s v="STS-47"/>
        <s v="Mars Observer"/>
        <s v="STS-52"/>
        <s v="STS-54"/>
        <s v="STS-56"/>
        <s v="STS-57"/>
        <s v="STS-51"/>
        <s v="STS-58"/>
        <s v="STS-61"/>
        <s v="Clementine"/>
        <s v="STS-62"/>
        <s v="STS-64"/>
        <s v="IRS-P2"/>
        <s v="STS-66"/>
        <s v="STS-63"/>
        <s v="STS-70"/>
        <s v="STS-73"/>
        <s v="STS-72"/>
        <s v="STS-75"/>
        <s v="IRS-P3"/>
        <s v="STS-76"/>
        <s v="STS-77"/>
        <s v="STS-78"/>
        <s v="STS-80"/>
        <s v="STS-81"/>
        <s v="USA-131"/>
        <s v="STS-87"/>
        <s v="STS-90"/>
        <s v="NOAA-15"/>
        <s v="STS-95"/>
        <s v="UoSat 12"/>
        <s v="STS-96"/>
        <s v="IRS-P4, DLR-Tubsat, &amp; Kitsat-3"/>
        <s v="QuikSCAT"/>
        <s v="STS-93"/>
        <s v="USA-147"/>
        <s v="SimSat 1 &amp; 2 (Iridium)"/>
        <s v="STS-106"/>
        <s v="NOAA-16"/>
        <s v="Megsat 1 &amp; Others"/>
        <s v="STS-97"/>
        <s v="STS-102"/>
        <s v="STS-104"/>
        <s v="VEP 2 &amp; LRE"/>
        <s v="TES, BIRD &amp; PROBA"/>
        <s v="STS-108"/>
        <s v="GRACE 1 &amp; 2"/>
        <s v="STS-110"/>
        <s v="Iridium SV97 and SV98"/>
        <s v="NOAA-17"/>
        <s v="Hot Bird 6"/>
        <s v="C4 - MetSat-1 (Kalpana-1)"/>
        <s v="STS-112"/>
        <s v="Eutelsat W5"/>
        <s v="Midori 2, WEOS &amp; Others"/>
        <s v="Rubin 2 &amp; Others"/>
        <s v="Coriolis"/>
        <s v="DSCS-3 A3"/>
        <s v="GSAT-2"/>
        <s v="HellasSat-2"/>
        <s v="Monitor-E GVM &amp; Others"/>
        <s v="Rainbow 1"/>
        <s v="DSCS-3 B6"/>
        <s v="RESOURCESAT-1 (IRS-P6)"/>
        <s v="USA-172"/>
        <s v="SERVIS-1"/>
        <s v="DEMETER &amp; Others"/>
        <s v="GSAT-3"/>
        <s v="AMC-16"/>
        <s v="Inmarsat-4 F1"/>
        <s v="Cartosat-1 &amp; HAMSAT"/>
        <s v="STS-114"/>
        <s v="Mars Reconnaissance Orbiter"/>
        <s v="Kirari and Reimei"/>
        <s v="Monitor-E"/>
        <s v="New Horizons"/>
        <s v="Astra 1KR"/>
        <s v="GOES-N (GOES-13)"/>
        <s v="NROL-22"/>
        <s v="STS-121"/>
        <s v="Genesis 1"/>
        <s v="KompSat-2"/>
        <s v="STS-115"/>
        <s v="IGS-Optical 2"/>
        <s v="DMSP F17"/>
        <s v="STS-116"/>
        <s v="Cartosat-2 &amp; SRE-1 &amp; Rideshares"/>
        <s v="EgyptSat 1 &amp; Others"/>
        <s v="AGILE &amp; AAM"/>
        <s v="TerraSAR-X"/>
        <s v="Genesis 2"/>
        <s v="TecSAR"/>
        <s v="Kizuna"/>
        <s v="Cartosat-2A &amp; Rideshares"/>
        <s v="Cosmos 2437 to 2439, Youbilielnyi"/>
        <s v="RapidEye 1 to 5"/>
        <s v="THEOS 1"/>
        <s v="Chandrayaan-1"/>
        <s v="Ibuki, Maido 1 &amp; Others"/>
        <s v="GOCE"/>
        <s v="RISAT-2 &amp; ANUSAT"/>
        <s v="Cosmos 2451 to 2453"/>
        <s v="DubaiSat 1 &amp; Others"/>
        <s v="HTV-1"/>
        <s v="Oceansat-2 &amp; Rideshares"/>
        <s v="Ares 1-X Test Flight"/>
        <s v="SMOS and Proba-2"/>
        <s v="IGS-Optical 3"/>
        <s v="CryoSat-2"/>
        <s v="Akatsuki, IKAROS &amp; Others"/>
        <s v="SERVIS-2"/>
        <s v="Picard &amp; Others"/>
        <s v="TanDEM-X"/>
        <s v="Cartosat-2B &amp; Rideshares"/>
        <s v="Cosmos 2467, 2468 and Goniets-M 12"/>
        <s v="HTV-2"/>
        <s v="ResourceSat-2 &amp; X-Sat &amp; YouthSat"/>
        <s v="GSAT-12"/>
        <s v="Sich 2 &amp; Others"/>
        <s v="Michibiki 1"/>
        <s v="IGS-Optical 4"/>
        <s v="Megha-Tropiques &amp; Rideshares"/>
        <s v="IGS-Radar 3"/>
        <s v="Lares, AlmaSat-1 &amp; 7 cubesats"/>
        <s v="RISAT-1"/>
        <s v="PSLV- C19 RISAT-1"/>
        <s v="Shizuku, KOMPSAT 3 &amp; Others"/>
        <s v="HTV-3"/>
        <s v="Cosmos 2481 &amp; Goniets-M 13 and 15"/>
        <s v="SPOT-6 &amp; mRESINS &amp; PROITERES"/>
        <s v="IGS-Optical 5V &amp; IGS-Radar 4"/>
        <s v="SARAL &amp; Rideshares"/>
        <s v="IRNSS-1A"/>
        <s v="HTV-4"/>
        <s v="KompSat-5"/>
        <s v="Goniets-M 14, 16 and 17"/>
        <s v="Mars Orbiter Mission"/>
        <s v="DubaiSat 2 &amp; Others"/>
        <s v="SWARM"/>
        <s v="Cosmos 2488 to 2491"/>
        <s v="GSAT-14"/>
        <s v="GPM-Core &amp; Others"/>
        <s v="IRNSS-1B"/>
        <s v="Cosmos 2496 to 2499"/>
        <s v="Daichi 2, SPROUT &amp; Others"/>
        <s v="Deimos 2"/>
        <s v="SPOT-7 &amp; Rideshares"/>
        <s v="Goniets-M 18 to 20"/>
        <s v="Himawari 8"/>
        <s v="IRNSS-1C"/>
        <s v="Sasuke &amp; Others"/>
        <s v="Hayabusa 2 &amp; Others"/>
        <s v="Demo Flight (CARE)"/>
        <s v="IGS-Radar 5"/>
        <s v="KompSat-3A"/>
        <s v="IGS-Optical 5"/>
        <s v="IRNSS-1D"/>
        <s v="Cosmos 2504 &amp; Goniets-M 21 to 23"/>
        <s v="UK-DMC3A/B/C &amp; Rideshares"/>
        <s v="HTV-5"/>
        <s v="GSAT-6"/>
        <s v="Cosmos 2507 to 2509"/>
        <s v="Astrosat &amp; Rideshares"/>
        <s v="TeLEOS-1 &amp; Rideshares"/>
        <s v="IRNSS-1E"/>
        <s v="Eutelsat 9B"/>
        <s v="GLONASS-M No.50S"/>
        <s v="Sentinel-3A"/>
        <s v="Astro H, Horyu 4 &amp; Kinshachi 2 and 3"/>
        <s v="IRNSS-1F"/>
        <s v="Resurs-P No.3"/>
        <s v="ExoMars Trace Gas Orbiter &amp; Schiaparelli EDM"/>
        <s v="Bars-M 2L"/>
        <s v="Progress MS-02"/>
        <s v="IRNSS-1G"/>
        <s v="GLONASS-M No.51S"/>
        <s v="Cosmos 2517"/>
        <s v="Intelsat 31 / DLA-2"/>
        <s v="Cartosat-2C &amp; Rideshares"/>
        <s v="INSAT-3DR"/>
        <s v="ScatSat-1 &amp; Rideshares"/>
        <s v="Himawari 9"/>
        <s v="Resourcesat-2A"/>
        <s v="HTV-6"/>
        <s v="Jilin-1 03, Caton-1 &amp; Xingyun Shiyan 1"/>
        <s v="Cartosat-2D &amp; Rideshares"/>
        <s v="GSAT-9"/>
        <s v="EKS-2"/>
        <s v="QZS-2"/>
        <s v="GSAT-19"/>
        <s v="Echostar 21"/>
        <s v="Progress MS-06 (67P)"/>
        <s v="Cartosat-2E &amp; Rideshares"/>
        <s v="Blagovest-11L"/>
        <s v="GLONASS-M No.52S"/>
        <s v="Amazonas 5"/>
        <s v="AsiaSat 9"/>
        <s v="QZS-4"/>
        <s v="Sentinel-5P"/>
        <s v="Progress MS-07 (68P)"/>
        <s v="Cosmos 2524"/>
        <s v="GCOM-C &amp; SLATS"/>
        <s v="Cartosat-2F &amp; Rideshares"/>
        <s v="ASNARO 2"/>
        <s v="Still Testing"/>
        <s v="Kanopus-V No. 3-4 &amp; Rideshares"/>
        <s v="Progress MS-08 (69P)"/>
        <s v="IGS-Optical 6"/>
        <s v="GSAT-6A"/>
        <s v="IRNSS-1I"/>
        <s v="Blagovest-12L"/>
        <s v="Sentinel-3B"/>
        <s v="IGS Radar-6"/>
        <s v="GLONASS-M No.53S"/>
        <s v="Progress MS-09 (70P)"/>
        <s v="SSTL-1 &amp; NovaSAR-S"/>
        <s v="HTV-7"/>
        <s v="CentiSpace-1 S1"/>
        <s v="Lotus-S No.4"/>
        <s v="Ibuki 2, KhalifaSat &amp; Others"/>
        <s v="GLONASS-M No.54S"/>
        <s v="It's Business Time"/>
        <s v="GSAT 29"/>
        <s v="HySIS"/>
        <s v="Cosmos 2530 to 2532"/>
        <s v="This one's for Pickering"/>
        <s v="GSAT-7A"/>
        <s v="Blagovest No.13L"/>
        <s v="Kanopus-V No. 5-6 &amp; Rideshares"/>
        <s v="Innovative Satellite Technology Demonstration-1"/>
        <s v="EgyptSat-A"/>
        <s v="Two Thumbs Up"/>
        <s v="EMISAT &amp; Rideshares"/>
        <s v="Progress MS-11 (72P)"/>
        <s v="That's a Funny Looking Cactus"/>
        <s v="RISAT-2B"/>
        <s v="Cosmos 2534"/>
        <s v="Yamal-601"/>
        <s v="Make it Rain"/>
        <s v="Meteor-M No.2-2, Landmapper-BC 5 &amp; 6, and Others"/>
        <s v="Spektr-RG"/>
        <s v="Chandrayaan-2 lunar mission"/>
        <s v="Meridian-M nâ€ Â­18L"/>
        <s v="Progress MS-12"/>
        <s v="Cosmos 2539"/>
        <s v="Look Ma, No Hands!"/>
        <s v="Soyuz MS-14 (60S)"/>
        <s v="Cosmos 2540"/>
        <s v="KX-09 &amp; Others"/>
        <s v="HTV-8"/>
        <s v="Cosmos 2541"/>
        <s v="Eutelsat 5 West B &amp; MEV-1"/>
        <s v="As The Crow Flies"/>
        <s v="Jilin 1-02A"/>
        <s v="KL-Alpha A, KL-Alpha B"/>
        <s v="Cartosat-3 &amp; Rideshares"/>
        <s v="Running Out Of Fingers"/>
        <s v="Progress MS-13 (74P)"/>
        <s v="Jilin-1 Gaofen-02B"/>
        <s v="HEAD-2A/B / SpaceTY 16/17 / Tianqi 4A/B"/>
        <s v="Cosmos 2544"/>
        <s v="RISAT 2BR1"/>
        <s v="Elektro-L nâ€ Â­3"/>
        <s v="Gonets-M ???24, 25, 26 [block-15] &amp; Blits-M1"/>
        <s v="Yinhe-1"/>
        <s v="Birds of a Feather / NROL-151"/>
        <s v="IGS-Optical 7"/>
        <s v="Meridian-M nâ€ Â­19L"/>
        <s v="Cosmos 2545"/>
        <s v="Soyuz MS-16"/>
        <s v="Progress MS-14"/>
        <s v="Xingyun-2 01 (Wuhan) &amp; 02"/>
        <s v="HTV-9"/>
        <s v="Cosmos 2546"/>
        <s v="Don't stop me now!"/>
        <s v="Hope Mars Mission"/>
        <s v="Progress MS-15"/>
        <s v="Ekspress-80 &amp; Ekspress-103"/>
        <s v="Goniets-M nÂ°27L to 29L &amp; Others"/>
        <s v="Soyuz MS-17"/>
        <s v="Cosmos 2547"/>
        <s v="In Focus"/>
        <s v="I Believe I Can Fly"/>
        <s v="Return To Sender"/>
        <s v="JDRS-1"/>
        <s v="Goniets-M nÂ°30L to 32L &amp; Cosmos 2548"/>
        <s v="MGM nÂ°2"/>
        <s v="The Owlâ€™s Night Begins"/>
        <s v="CMS-01"/>
        <s v="OneWeb #4"/>
        <s v="ELaNa XX"/>
        <s v="Another One Leaves The Crust"/>
        <s v="Cosmos 2549"/>
        <s v="Progress MS-16"/>
        <s v="Arktika-M nÂ°1"/>
        <s v="CAS500-1 &amp; Others"/>
        <s v="OneWeb #5"/>
        <s v="Soyuz MS-18"/>
        <s v="OneWeb #6"/>
        <s v="OneWeb #7"/>
        <s v="Cosmos 2550"/>
        <s v="Progress MS-17"/>
        <s v="Tubular Bells, Part One"/>
        <s v="OneWeb #8"/>
        <s v="MLM-U Nauka"/>
        <s v="Itâ€™s a Little Chile Up Here"/>
        <s v="OneWeb #9"/>
        <s v="OneWeb #10"/>
        <s v="Jilin-1 High Resolution 02D"/>
        <s v="Soyuz MS-19"/>
        <s v="OneWeb #11"/>
        <s v="QZS-1R"/>
        <s v="Jilin-1 High Resolution 02F"/>
        <s v="Progress MS-18"/>
        <s v="RAISE-2 &amp; Others"/>
        <s v="Love At First Insight"/>
        <s v="STP-27AD2"/>
        <s v="Progress M-UM Prichal"/>
        <s v="Shiyan 11"/>
        <s v="Cosmos 2552"/>
        <s v="Keep On Moving"/>
        <s v="Soyuz MS-20 / Space Adventures"/>
        <s v="A Data With Destiny"/>
        <s v="OneWeb #12"/>
        <s v="STP-27VPB/Above the Clouds"/>
        <s v="Cosmos 2553"/>
        <s v="EOS-04 &amp; Others"/>
        <s v="Progress MS-19"/>
        <s v="The Owlâ€™s Night Continues"/>
        <s v="Spaceflight Astra-1"/>
        <s v="Soyuz MS-21"/>
        <s v="Meridian-M nÂ°20L"/>
        <s v="Without Mission a Beat"/>
        <s v="Cosmos 2554"/>
        <s v="There and Back Again"/>
        <s v="Cosmos 2556"/>
        <s v="Progress MS-20"/>
        <s v="Tianxing-1"/>
        <s v="DS-EO, NeuSAR, SCOOB-I &amp; POEM"/>
        <s v="STP-S28A"/>
        <s v="Cosmos 2557"/>
        <s v="Wise One Looks Ahead (NROL-162)"/>
        <s v="Apollo 4"/>
        <s v="Apollo 8"/>
        <s v="Apollo 9"/>
        <s v="Apollo 11"/>
        <s v="Apollo 12"/>
        <s v="Apollo 13"/>
        <s v="Apollo 14"/>
        <s v="Apollo 15"/>
        <s v="Apollo 16"/>
        <s v="Apollo 17"/>
        <s v="Skylab 1"/>
        <s v="CRS-10"/>
        <s v="Echostar 23"/>
        <s v="SES-10"/>
        <s v="NROL-76"/>
        <s v="Inmarsat-5 F4"/>
        <s v="CRS-11"/>
        <s v="BulgariaSat-1"/>
        <s v="Intelsat 35e"/>
        <s v="CRS-12"/>
        <s v="OTV-5"/>
        <s v="SES-11 / EchoStar 105"/>
        <s v="Koreasat 5A"/>
        <s v="Test Flight"/>
        <s v="Bangabandhu-1"/>
        <s v="Es'hail 2"/>
        <s v="SpaceX Demo-1"/>
        <s v="ArabSat 6A"/>
        <s v="STP-2"/>
        <s v="Crew Dragon Inflight Abort Test"/>
        <s v="Starlink V1 L5"/>
        <s v="Starlink V1 L6"/>
        <s v="SpaceX Demo-2"/>
        <s v="Starlink V1 L9 &amp; BlackSky"/>
        <s v="Starlink V1 L11"/>
        <s v="Starlink V1 L12"/>
        <s v="Starlink V1 L13"/>
        <s v="SpaceX Crew-1"/>
        <s v="CRS SpX-21"/>
        <s v="NROL-108"/>
        <s v="Starlink V1 L16"/>
        <s v="Starlink V1 L17"/>
        <s v="Starlink V1 L21"/>
        <s v="SpaceX Crew-2"/>
        <s v="Starlink V1 L25"/>
        <s v="Starlink V1 L26 &amp; Rideshares"/>
        <s v="CRS SpX-22"/>
        <s v="CRS SpX-23"/>
        <s v="Inspiration4"/>
        <s v="SpaceX Crew-3"/>
        <s v="IXPE"/>
        <s v="CRS SpX-24"/>
        <s v="Starlink Group 4-5"/>
        <s v="Starlink Group 4-6"/>
        <s v="Starlink Group 4-7"/>
        <s v="Starlink Group 4-9"/>
        <s v="Axiom Mission 1 (Ax-1)"/>
        <s v="SpaceX Crew-4"/>
        <s v="Starlink Group 4-17"/>
        <s v="Starlink Group 4-18"/>
        <s v="Starlink Group 4-19"/>
        <s v="CRS SpX-25"/>
        <s v="Starlink Group 4-25"/>
        <s v="STS-1"/>
        <s v="STS-2"/>
        <s v="STS-3"/>
        <s v="STS-4"/>
        <s v="STS-5"/>
        <s v="STS-6"/>
        <s v="STS-7"/>
        <s v="STS-8"/>
        <s v="STS-9"/>
        <s v="STS-41-B"/>
        <s v="STS-41-C"/>
        <s v="STS-41-D"/>
        <s v="STS-41-G"/>
        <s v="STS-51-A"/>
        <s v="STS-51-C"/>
        <s v="STS-51-D"/>
        <s v="STS-51-B"/>
        <s v="STS-51-G"/>
        <s v="STS-51-F"/>
        <s v="STS-51-I"/>
        <s v="STS-51-J"/>
        <s v="STS-61-A"/>
        <s v="STS-61-B"/>
        <s v="STS-61-C"/>
        <s v="STS-26R"/>
        <s v="STS-32"/>
        <s v="STS-36"/>
        <s v="STS-38"/>
        <s v="STS-39"/>
        <s v="STS-43"/>
        <s v="STS-48"/>
        <s v="STS-44"/>
        <s v="STS-42"/>
        <s v="STS-45"/>
        <s v="STS-50"/>
        <s v="STS-53"/>
        <s v="STS-55"/>
        <s v="STS-60"/>
        <s v="STS-59"/>
        <s v="STS-65"/>
        <s v="STS-68"/>
        <s v="STS-67"/>
        <s v="STS-71"/>
        <s v="STS-69"/>
        <s v="STS-74"/>
        <s v="STS-79"/>
        <s v="STS-82"/>
        <s v="STS-83"/>
        <s v="STS-84"/>
        <s v="STS-94"/>
        <s v="STS-85"/>
        <s v="STS-86"/>
        <s v="STS-89"/>
        <s v="STS-91"/>
        <s v="STS-88"/>
        <s v="STS-103"/>
        <s v="STS-99"/>
        <s v="STS-101"/>
        <s v="STS-92"/>
        <s v="STS-98"/>
        <s v="STS-100"/>
        <s v="STS-105"/>
        <s v="STS-109"/>
        <s v="STS-111"/>
        <s v="STS-113"/>
        <s v="STS-117"/>
        <s v="STS-118"/>
        <s v="STS-120"/>
        <s v="STS-122"/>
        <s v="STS-123"/>
        <s v="STS-124"/>
        <s v="STS-126"/>
        <s v="STS-119"/>
        <s v="STS-125"/>
        <s v="STS-127"/>
        <s v="STS-128"/>
        <s v="STS-129"/>
        <s v="STS-130"/>
        <s v="STS-131"/>
        <s v="STS-132"/>
        <s v="STS-133"/>
        <s v="STS-134"/>
        <s v="STS-135"/>
        <s v="Transtage 1"/>
        <s v="OPS 4243"/>
        <s v="OPS 4282"/>
        <s v="Apollo 6"/>
        <s v="STS-51-L"/>
        <s v="Intelsat 603"/>
        <s v="7 Microsats"/>
        <s v="IRS-P1"/>
        <s v="Landsat 6"/>
        <s v="STEP-2"/>
        <s v="STEP-1"/>
        <s v="Chinasat-5"/>
        <s v="STEP-3"/>
        <s v="METEOR"/>
        <s v="HETE &amp; SAC-B"/>
        <s v="IRS-1D"/>
        <s v="GSAT-1"/>
        <s v="Orbview-4/QuikTOMS"/>
        <s v="Hot Bird 7, Stentor, MFD-A, MFD-B"/>
        <s v="STS-107"/>
        <s v="DemoSat and 3CS-1 &amp; 2"/>
        <s v="CryoSat-1"/>
        <s v="FalconSat-2"/>
        <s v="INSAT-4C"/>
        <s v="BelKa 1 &amp; Others"/>
        <s v="DemoSat"/>
        <s v="NROL-30 &amp; NOSS-3"/>
        <s v="INSAT-4CR"/>
        <s v="Flight 3"/>
        <s v="Orbiting Carbon Observatory"/>
        <s v="GSAT-4"/>
        <s v="GSAT-5P"/>
        <s v="Cosmos 2470"/>
        <s v="Glory, KySat-1, Hermes, and Explorer-1 [PRIME]"/>
        <s v="CRS-1"/>
        <s v="Cosmos 2482 to 2484"/>
        <s v="Cosmos 2488, 2489 &amp; 2490"/>
        <s v="Galileo FOC FM01-FM02"/>
        <s v="CRS Orb-3"/>
        <s v="CRS-7"/>
        <s v="HiakaSat, STACEM &amp; Others"/>
        <s v="Gaofen-10"/>
        <s v="AMOS-6"/>
        <s v="SuperView-1 1, 2 &amp; Bayi Kepu 1"/>
        <s v="It's a Test"/>
        <s v="ChinaSat 9A"/>
        <s v="Kanopus-V IK &amp; Rideshares"/>
        <s v="IRNSS-1H"/>
        <s v="Meteor-M No.2-1 &amp; Rideshares"/>
        <s v="SES-14/GOLD &amp; Al Yah-3"/>
        <s v="Yaogan Weixing-33"/>
        <s v="Falcon Eye 1"/>
        <s v="Nusantara Dua"/>
        <s v="Pics Or It Didn't Happen"/>
        <s v="Jilin-1 02E, CentiSpace-1 S2"/>
        <s v="Rocket 3.1"/>
        <s v="Jilin-1 High Resolution 02C"/>
        <s v="Taranis &amp; Seosat"/>
        <s v="Rocket 3.2"/>
        <s v="Running Out of Toes"/>
        <s v="EOS-03"/>
        <s v="STP-27AD1"/>
        <s v="Ekspress-AMU3 &amp; AMU7"/>
        <s v="GeeSAT-1A &amp; 1B"/>
        <s v="MGM nÂ°3"/>
        <s v="VCLS Demo-2A"/>
        <s v="TROPICS Flight 1"/>
        <m/>
      </sharedItems>
    </cacheField>
    <cacheField name="RocketStatus" numFmtId="0">
      <sharedItems containsBlank="1" count="3">
        <s v="Active"/>
        <s v="Retired"/>
        <m/>
      </sharedItems>
    </cacheField>
    <cacheField name="Price" numFmtId="0">
      <sharedItems containsString="0" containsBlank="1" containsNumber="1" containsInteger="1" minValue="2500000" maxValue="5000000000"/>
    </cacheField>
    <cacheField name="MissionStatus" numFmtId="0">
      <sharedItems containsBlank="1" count="5">
        <m/>
        <s v="Success"/>
        <s v="Failure"/>
        <s v="Partial Failure"/>
        <s v="Prelaunch Failure"/>
      </sharedItems>
    </cacheField>
    <cacheField name="YEAR" numFmtId="0">
      <sharedItems containsString="0" containsBlank="1" containsNumber="1" containsInteger="1" minValue="1900" maxValue="2022" count="54">
        <n v="1982"/>
        <n v="1983"/>
        <n v="1984"/>
        <n v="1985"/>
        <n v="1986"/>
        <n v="1987"/>
        <n v="1988"/>
        <n v="1990"/>
        <n v="1992"/>
        <n v="1993"/>
        <n v="1994"/>
        <n v="1996"/>
        <n v="1997"/>
        <n v="1998"/>
        <n v="1999"/>
        <n v="2000"/>
        <n v="2002"/>
        <n v="2003"/>
        <n v="2004"/>
        <n v="2005"/>
        <n v="2006"/>
        <n v="2007"/>
        <n v="2008"/>
        <n v="2015"/>
        <n v="2016"/>
        <n v="2017"/>
        <n v="2018"/>
        <n v="2019"/>
        <n v="2020"/>
        <n v="2021"/>
        <n v="2022"/>
        <n v="2011"/>
        <n v="2012"/>
        <n v="2013"/>
        <n v="2014"/>
        <n v="2009"/>
        <n v="2010"/>
        <n v="1995"/>
        <n v="1964"/>
        <n v="1965"/>
        <n v="1966"/>
        <n v="1967"/>
        <n v="1968"/>
        <n v="1969"/>
        <n v="1989"/>
        <n v="1991"/>
        <n v="2001"/>
        <n v="1970"/>
        <n v="1971"/>
        <n v="1972"/>
        <n v="1973"/>
        <n v="1981"/>
        <n v="1900"/>
        <m/>
      </sharedItems>
    </cacheField>
    <cacheField name="Minutes (Time)" numFmtId="0" databaseField="0">
      <fieldGroup base="3">
        <rangePr groupBy="minutes" startDate="1899-12-30T00:00:00" endDate="1899-12-30T23:57: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ime)" numFmtId="0" databaseField="0">
      <fieldGroup base="3">
        <rangePr groupBy="hours" startDate="1899-12-30T00:00:00" endDate="1899-12-30T23:57: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712304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6">
  <r>
    <s v="CASC"/>
    <x v="0"/>
    <d v="1982-09-09T00:00:00"/>
    <d v="1899-12-30T07:19:00"/>
    <s v="Long March 2C"/>
    <x v="0"/>
    <s v="Active"/>
    <n v="30800000"/>
    <x v="0"/>
  </r>
  <r>
    <s v="CASC"/>
    <x v="0"/>
    <d v="1983-08-19T00:00:00"/>
    <d v="1899-12-30T06:00:00"/>
    <s v="Long March 2C"/>
    <x v="1"/>
    <s v="Active"/>
    <n v="30800000"/>
    <x v="0"/>
  </r>
  <r>
    <s v="CASC"/>
    <x v="0"/>
    <d v="1984-09-12T00:00:00"/>
    <d v="1899-12-30T05:44:00"/>
    <s v="Long March 2C"/>
    <x v="2"/>
    <s v="Active"/>
    <n v="30800000"/>
    <x v="0"/>
  </r>
  <r>
    <s v="CASC"/>
    <x v="0"/>
    <d v="1985-10-21T00:00:00"/>
    <d v="1899-12-30T05:04:00"/>
    <s v="Long March 2C"/>
    <x v="3"/>
    <s v="Active"/>
    <n v="30800000"/>
    <x v="0"/>
  </r>
  <r>
    <s v="CASC"/>
    <x v="0"/>
    <d v="1986-10-06T00:00:00"/>
    <d v="1899-12-30T05:40:00"/>
    <s v="Long March 2C"/>
    <x v="4"/>
    <s v="Active"/>
    <n v="30800000"/>
    <x v="0"/>
  </r>
  <r>
    <s v="CASC"/>
    <x v="0"/>
    <d v="1987-08-05T00:00:00"/>
    <d v="1899-12-30T06:39:00"/>
    <s v="Long March 2C"/>
    <x v="5"/>
    <s v="Active"/>
    <n v="30800000"/>
    <x v="0"/>
  </r>
  <r>
    <s v="CASC"/>
    <x v="0"/>
    <d v="1987-09-09T00:00:00"/>
    <d v="1899-12-30T07:15:00"/>
    <s v="Long March 2C"/>
    <x v="6"/>
    <s v="Active"/>
    <n v="30800000"/>
    <x v="0"/>
  </r>
  <r>
    <s v="CASC"/>
    <x v="0"/>
    <d v="1988-08-05T00:00:00"/>
    <d v="1899-12-30T07:29:00"/>
    <s v="Long March 2C"/>
    <x v="7"/>
    <s v="Active"/>
    <n v="30800000"/>
    <x v="0"/>
  </r>
  <r>
    <s v="CASC"/>
    <x v="0"/>
    <d v="1990-10-05T00:00:00"/>
    <d v="1899-12-30T06:14:00"/>
    <s v="Long March 2C"/>
    <x v="8"/>
    <s v="Active"/>
    <n v="30800000"/>
    <x v="0"/>
  </r>
  <r>
    <s v="CASC"/>
    <x v="0"/>
    <d v="1992-08-09T00:00:00"/>
    <d v="1899-12-30T08:00:00"/>
    <s v="Long March 2D"/>
    <x v="9"/>
    <s v="Active"/>
    <n v="29750000"/>
    <x v="0"/>
  </r>
  <r>
    <s v="CASC"/>
    <x v="0"/>
    <d v="1992-10-06T00:00:00"/>
    <d v="1899-12-30T06:20:00"/>
    <s v="Long March 2C"/>
    <x v="10"/>
    <s v="Active"/>
    <n v="30800000"/>
    <x v="0"/>
  </r>
  <r>
    <s v="CASC"/>
    <x v="0"/>
    <d v="1993-10-08T00:00:00"/>
    <d v="1899-12-30T08:00:00"/>
    <s v="Long March 2C"/>
    <x v="11"/>
    <s v="Active"/>
    <n v="30800000"/>
    <x v="0"/>
  </r>
  <r>
    <s v="CASC"/>
    <x v="1"/>
    <d v="1994-02-08T00:00:00"/>
    <d v="1899-12-30T08:34:00"/>
    <s v="Long March 3A"/>
    <x v="12"/>
    <s v="Active"/>
    <n v="69700000"/>
    <x v="0"/>
  </r>
  <r>
    <s v="CASC"/>
    <x v="0"/>
    <d v="1994-07-03T00:00:00"/>
    <d v="1899-12-30T08:00:00"/>
    <s v="Long March 2D"/>
    <x v="13"/>
    <s v="Active"/>
    <n v="29750000"/>
    <x v="0"/>
  </r>
  <r>
    <s v="CASC"/>
    <x v="0"/>
    <d v="1996-10-20T00:00:00"/>
    <d v="1899-12-30T07:20:00"/>
    <s v="Long March 2D"/>
    <x v="14"/>
    <s v="Active"/>
    <n v="29750000"/>
    <x v="0"/>
  </r>
  <r>
    <s v="CASC"/>
    <x v="1"/>
    <d v="1997-05-11T00:00:00"/>
    <d v="1899-12-30T16:17:00"/>
    <s v="Long March 3A"/>
    <x v="15"/>
    <s v="Active"/>
    <n v="69700000"/>
    <x v="0"/>
  </r>
  <r>
    <s v="CASC"/>
    <x v="2"/>
    <d v="1997-09-01T00:00:00"/>
    <d v="1899-12-30T14:00:00"/>
    <s v="Long March 2C"/>
    <x v="16"/>
    <s v="Active"/>
    <n v="30800000"/>
    <x v="0"/>
  </r>
  <r>
    <s v="CASC"/>
    <x v="2"/>
    <d v="1997-12-08T00:00:00"/>
    <d v="1899-12-30T07:16:00"/>
    <s v="Long March 2C"/>
    <x v="17"/>
    <s v="Active"/>
    <n v="30800000"/>
    <x v="0"/>
  </r>
  <r>
    <s v="CASC"/>
    <x v="2"/>
    <d v="1998-03-25T00:00:00"/>
    <d v="1899-12-30T17:01:00"/>
    <s v="Long March 2C"/>
    <x v="18"/>
    <s v="Active"/>
    <n v="30800000"/>
    <x v="0"/>
  </r>
  <r>
    <s v="CASC"/>
    <x v="2"/>
    <d v="1998-05-02T00:00:00"/>
    <d v="1899-12-30T09:16:00"/>
    <s v="Long March 2C"/>
    <x v="19"/>
    <s v="Active"/>
    <n v="30800000"/>
    <x v="0"/>
  </r>
  <r>
    <s v="CASC"/>
    <x v="2"/>
    <d v="1998-08-19T00:00:00"/>
    <d v="1899-12-30T23:01:00"/>
    <s v="Long March 2C"/>
    <x v="20"/>
    <s v="Active"/>
    <n v="30800000"/>
    <x v="0"/>
  </r>
  <r>
    <s v="CASC"/>
    <x v="2"/>
    <d v="1998-12-19T00:00:00"/>
    <d v="1899-12-30T11:39:00"/>
    <s v="Long March 2C"/>
    <x v="21"/>
    <s v="Active"/>
    <n v="30800000"/>
    <x v="0"/>
  </r>
  <r>
    <s v="CASC"/>
    <x v="2"/>
    <d v="1999-05-10T00:00:00"/>
    <d v="1899-12-30T01:33:00"/>
    <s v="Long March 4B"/>
    <x v="22"/>
    <s v="Active"/>
    <n v="64680000"/>
    <x v="0"/>
  </r>
  <r>
    <s v="CASC"/>
    <x v="2"/>
    <d v="1999-06-11T00:00:00"/>
    <d v="1899-12-30T17:15:00"/>
    <s v="Long March 2C"/>
    <x v="23"/>
    <s v="Active"/>
    <n v="30800000"/>
    <x v="0"/>
  </r>
  <r>
    <s v="CASC"/>
    <x v="2"/>
    <d v="1999-10-14T00:00:00"/>
    <d v="1899-12-30T03:15:00"/>
    <s v="Long March 4B"/>
    <x v="24"/>
    <s v="Active"/>
    <n v="64680000"/>
    <x v="0"/>
  </r>
  <r>
    <s v="CASC"/>
    <x v="1"/>
    <d v="2000-01-25T00:00:00"/>
    <d v="1899-12-30T16:45:00"/>
    <s v="Long March 3A"/>
    <x v="25"/>
    <s v="Active"/>
    <n v="69700000"/>
    <x v="0"/>
  </r>
  <r>
    <s v="CASC"/>
    <x v="1"/>
    <d v="2000-10-30T00:00:00"/>
    <d v="1899-12-30T16:02:00"/>
    <s v="Long March 3A"/>
    <x v="26"/>
    <s v="Active"/>
    <n v="69700000"/>
    <x v="0"/>
  </r>
  <r>
    <s v="CASC"/>
    <x v="1"/>
    <d v="2000-12-20T00:00:00"/>
    <d v="1899-12-30T16:20:00"/>
    <s v="Long March 3A"/>
    <x v="27"/>
    <s v="Active"/>
    <n v="69700000"/>
    <x v="0"/>
  </r>
  <r>
    <s v="CASC"/>
    <x v="2"/>
    <d v="2002-05-15T00:00:00"/>
    <d v="1899-12-30T01:50:00"/>
    <s v="Long March 4B"/>
    <x v="28"/>
    <s v="Active"/>
    <n v="64680000"/>
    <x v="0"/>
  </r>
  <r>
    <s v="CASC"/>
    <x v="2"/>
    <d v="2002-10-27T00:00:00"/>
    <d v="1899-12-30T03:17:00"/>
    <s v="Long March 4B"/>
    <x v="29"/>
    <s v="Active"/>
    <n v="64680000"/>
    <x v="0"/>
  </r>
  <r>
    <s v="CASC"/>
    <x v="1"/>
    <d v="2003-05-24T00:00:00"/>
    <d v="1899-12-30T16:34:00"/>
    <s v="Long March 3A"/>
    <x v="30"/>
    <s v="Active"/>
    <n v="69700000"/>
    <x v="0"/>
  </r>
  <r>
    <s v="CASC"/>
    <x v="2"/>
    <d v="2003-10-21T00:00:00"/>
    <d v="1899-12-30T03:16:00"/>
    <s v="Long March 4B"/>
    <x v="31"/>
    <s v="Active"/>
    <n v="64680000"/>
    <x v="0"/>
  </r>
  <r>
    <s v="CASC"/>
    <x v="3"/>
    <d v="2003-11-03T00:00:00"/>
    <d v="1899-12-30T07:20:00"/>
    <s v="Long March 2D"/>
    <x v="32"/>
    <s v="Active"/>
    <n v="29750000"/>
    <x v="0"/>
  </r>
  <r>
    <s v="CASC"/>
    <x v="1"/>
    <d v="2003-11-14T00:00:00"/>
    <d v="1899-12-30T16:01:00"/>
    <s v="Long March 3A"/>
    <x v="33"/>
    <s v="Active"/>
    <n v="69700000"/>
    <x v="0"/>
  </r>
  <r>
    <s v="CASC"/>
    <x v="4"/>
    <d v="2003-12-29T00:00:00"/>
    <d v="1899-12-30T19:06:00"/>
    <s v="Long March 2C"/>
    <x v="34"/>
    <s v="Active"/>
    <n v="30800000"/>
    <x v="0"/>
  </r>
  <r>
    <s v="CASC"/>
    <x v="4"/>
    <d v="2004-04-18T00:00:00"/>
    <d v="1899-12-30T15:59:00"/>
    <s v="Long March 2C"/>
    <x v="35"/>
    <s v="Active"/>
    <n v="30800000"/>
    <x v="0"/>
  </r>
  <r>
    <s v="CASC"/>
    <x v="2"/>
    <d v="2004-07-25T00:00:00"/>
    <d v="1899-12-30T07:05:00"/>
    <s v="Long March 2C"/>
    <x v="36"/>
    <s v="Active"/>
    <n v="30800000"/>
    <x v="0"/>
  </r>
  <r>
    <s v="CASC"/>
    <x v="3"/>
    <d v="2004-08-29T00:00:00"/>
    <d v="1899-12-30T07:50:00"/>
    <s v="Long March 2C"/>
    <x v="37"/>
    <s v="Active"/>
    <n v="30800000"/>
    <x v="0"/>
  </r>
  <r>
    <s v="CASC"/>
    <x v="2"/>
    <d v="2004-09-08T00:00:00"/>
    <d v="1899-12-30T23:14:00"/>
    <s v="Long March 4B"/>
    <x v="38"/>
    <s v="Active"/>
    <n v="64680000"/>
    <x v="0"/>
  </r>
  <r>
    <s v="CASC"/>
    <x v="3"/>
    <d v="2004-09-27T00:00:00"/>
    <d v="1899-12-30T08:00:00"/>
    <s v="Long March 2D"/>
    <x v="39"/>
    <s v="Active"/>
    <n v="29750000"/>
    <x v="0"/>
  </r>
  <r>
    <s v="CASC"/>
    <x v="1"/>
    <d v="2004-10-19T00:00:00"/>
    <d v="1899-12-30T01:20:00"/>
    <s v="Long March 3A"/>
    <x v="40"/>
    <s v="Active"/>
    <n v="69700000"/>
    <x v="0"/>
  </r>
  <r>
    <s v="CASC"/>
    <x v="2"/>
    <d v="2004-11-06T00:00:00"/>
    <d v="1899-12-30T03:10:00"/>
    <s v="Long March 4B"/>
    <x v="41"/>
    <s v="Active"/>
    <n v="64680000"/>
    <x v="0"/>
  </r>
  <r>
    <s v="CASC"/>
    <x v="4"/>
    <d v="2004-11-18T00:00:00"/>
    <d v="1899-12-30T10:45:00"/>
    <s v="Long March 2C"/>
    <x v="42"/>
    <s v="Active"/>
    <n v="30800000"/>
    <x v="0"/>
  </r>
  <r>
    <s v="CASC"/>
    <x v="3"/>
    <d v="2005-07-05T00:00:00"/>
    <d v="1899-12-30T22:40:00"/>
    <s v="Long March 2D"/>
    <x v="43"/>
    <s v="Active"/>
    <n v="29750000"/>
    <x v="0"/>
  </r>
  <r>
    <s v="CASC"/>
    <x v="3"/>
    <d v="2005-08-02T00:00:00"/>
    <d v="1899-12-30T07:30:00"/>
    <s v="Long March 2C"/>
    <x v="44"/>
    <s v="Active"/>
    <n v="30800000"/>
    <x v="0"/>
  </r>
  <r>
    <s v="CASC"/>
    <x v="3"/>
    <d v="2005-08-29T00:00:00"/>
    <d v="1899-12-30T08:45:00"/>
    <s v="Long March 2D"/>
    <x v="45"/>
    <s v="Active"/>
    <n v="29750000"/>
    <x v="0"/>
  </r>
  <r>
    <s v="CASC"/>
    <x v="2"/>
    <d v="2006-04-26T00:00:00"/>
    <d v="1899-12-30T22:48:00"/>
    <s v="Long March 4C"/>
    <x v="46"/>
    <s v="Active"/>
    <n v="64680000"/>
    <x v="0"/>
  </r>
  <r>
    <s v="CASC"/>
    <x v="3"/>
    <d v="2006-09-09T00:00:00"/>
    <d v="1899-12-30T07:00:00"/>
    <s v="Long March 2C"/>
    <x v="47"/>
    <s v="Active"/>
    <n v="30800000"/>
    <x v="0"/>
  </r>
  <r>
    <s v="CASC"/>
    <x v="1"/>
    <d v="2006-09-12T00:00:00"/>
    <d v="1899-12-30T16:02:00"/>
    <s v="Long March 3A"/>
    <x v="48"/>
    <s v="Active"/>
    <n v="69700000"/>
    <x v="0"/>
  </r>
  <r>
    <s v="CASC"/>
    <x v="2"/>
    <d v="2006-10-23T00:00:00"/>
    <d v="1899-12-30T23:34:00"/>
    <s v="Long March 4B"/>
    <x v="49"/>
    <s v="Active"/>
    <n v="64680000"/>
    <x v="0"/>
  </r>
  <r>
    <s v="CASC"/>
    <x v="1"/>
    <d v="2006-12-08T00:00:00"/>
    <d v="1899-12-30T00:53:00"/>
    <s v="Long March 3A"/>
    <x v="50"/>
    <s v="Active"/>
    <n v="69700000"/>
    <x v="0"/>
  </r>
  <r>
    <s v="CASC"/>
    <x v="1"/>
    <d v="2007-02-02T00:00:00"/>
    <d v="1899-12-30T16:28:00"/>
    <s v="Long March 3A"/>
    <x v="51"/>
    <s v="Active"/>
    <n v="69700000"/>
    <x v="0"/>
  </r>
  <r>
    <s v="CASC"/>
    <x v="2"/>
    <d v="2007-04-11T00:00:00"/>
    <d v="1899-12-30T03:27:00"/>
    <s v="Long March 2C"/>
    <x v="52"/>
    <s v="Active"/>
    <n v="30800000"/>
    <x v="0"/>
  </r>
  <r>
    <s v="CASC"/>
    <x v="1"/>
    <d v="2007-04-13T00:00:00"/>
    <d v="1899-12-30T20:11:00"/>
    <s v="Long March 3A"/>
    <x v="53"/>
    <s v="Active"/>
    <n v="69700000"/>
    <x v="0"/>
  </r>
  <r>
    <s v="CASC"/>
    <x v="1"/>
    <d v="2007-05-13T00:00:00"/>
    <d v="1899-12-30T16:01:00"/>
    <s v="Long March 3B/E"/>
    <x v="54"/>
    <s v="Active"/>
    <n v="29150000"/>
    <x v="0"/>
  </r>
  <r>
    <s v="CASC"/>
    <x v="3"/>
    <d v="2007-05-25T00:00:00"/>
    <d v="1899-12-30T07:12:00"/>
    <s v="Long March 2D"/>
    <x v="55"/>
    <s v="Active"/>
    <n v="29750000"/>
    <x v="0"/>
  </r>
  <r>
    <s v="CASC"/>
    <x v="1"/>
    <d v="2007-05-31T00:00:00"/>
    <d v="1899-12-30T16:08:00"/>
    <s v="Long March 3A"/>
    <x v="56"/>
    <s v="Active"/>
    <n v="69700000"/>
    <x v="0"/>
  </r>
  <r>
    <s v="CASC"/>
    <x v="2"/>
    <d v="2007-09-19T00:00:00"/>
    <d v="1899-12-30T03:26:00"/>
    <s v="Long March 4B"/>
    <x v="57"/>
    <s v="Active"/>
    <n v="64680000"/>
    <x v="0"/>
  </r>
  <r>
    <s v="CASC"/>
    <x v="2"/>
    <d v="2007-11-11T00:00:00"/>
    <d v="1899-12-30T22:48:00"/>
    <s v="Long March 4C"/>
    <x v="58"/>
    <s v="Active"/>
    <n v="64680000"/>
    <x v="0"/>
  </r>
  <r>
    <s v="CASC"/>
    <x v="1"/>
    <d v="2008-04-25T00:00:00"/>
    <d v="1899-12-30T15:35:00"/>
    <s v="Long March 3C"/>
    <x v="59"/>
    <s v="Retired"/>
    <n v="20140000"/>
    <x v="0"/>
  </r>
  <r>
    <s v="CASC"/>
    <x v="2"/>
    <d v="2008-05-27T00:00:00"/>
    <d v="1899-12-30T03:02:00"/>
    <s v="Long March 4C"/>
    <x v="60"/>
    <s v="Active"/>
    <n v="64680000"/>
    <x v="0"/>
  </r>
  <r>
    <s v="CASC"/>
    <x v="5"/>
    <d v="2008-10-25T00:00:00"/>
    <d v="1899-12-30T01:15:00"/>
    <s v="Long March 4B"/>
    <x v="61"/>
    <s v="Active"/>
    <n v="64680000"/>
    <x v="0"/>
  </r>
  <r>
    <s v="CASC"/>
    <x v="1"/>
    <d v="2008-10-29T00:00:00"/>
    <d v="1899-12-30T16:53:00"/>
    <s v="Long March 3B/E"/>
    <x v="62"/>
    <s v="Active"/>
    <n v="29150000"/>
    <x v="0"/>
  </r>
  <r>
    <s v="CASC"/>
    <x v="3"/>
    <d v="2008-11-05T00:00:00"/>
    <d v="1899-12-30T00:15:00"/>
    <s v="Long March 2D"/>
    <x v="63"/>
    <s v="Active"/>
    <n v="29750000"/>
    <x v="0"/>
  </r>
  <r>
    <s v="CASC"/>
    <x v="3"/>
    <d v="2008-11-05T00:00:00"/>
    <d v="1899-12-30T00:15:00"/>
    <s v="Long March 2D"/>
    <x v="63"/>
    <s v="Active"/>
    <n v="29750000"/>
    <x v="0"/>
  </r>
  <r>
    <s v="CASC"/>
    <x v="6"/>
    <d v="2015-09-19T00:00:00"/>
    <d v="1899-12-30T23:01:00"/>
    <s v="Long March 6"/>
    <x v="64"/>
    <s v="Active"/>
    <n v="19000000"/>
    <x v="0"/>
  </r>
  <r>
    <s v="CASC"/>
    <x v="7"/>
    <d v="2015-09-25T00:00:00"/>
    <m/>
    <s v="Long March 11"/>
    <x v="65"/>
    <s v="Active"/>
    <n v="5300000"/>
    <x v="0"/>
  </r>
  <r>
    <s v="CASC"/>
    <x v="4"/>
    <d v="2016-01-15T00:00:00"/>
    <d v="1899-12-30T16:57:00"/>
    <s v="Long March 3B/E"/>
    <x v="66"/>
    <s v="Active"/>
    <n v="29150000"/>
    <x v="0"/>
  </r>
  <r>
    <s v="CASC"/>
    <x v="1"/>
    <d v="2016-03-29T00:00:00"/>
    <d v="1899-12-30T20:11:00"/>
    <s v="Long March 3A"/>
    <x v="67"/>
    <s v="Active"/>
    <n v="69700000"/>
    <x v="0"/>
  </r>
  <r>
    <s v="CASC"/>
    <x v="3"/>
    <d v="2016-04-05T00:00:00"/>
    <d v="1899-12-30T17:38:00"/>
    <s v="Long March 2D"/>
    <x v="68"/>
    <s v="Active"/>
    <n v="29750000"/>
    <x v="0"/>
  </r>
  <r>
    <s v="CASC"/>
    <x v="3"/>
    <d v="2016-05-15T00:00:00"/>
    <d v="1899-12-30T02:43:00"/>
    <s v="Long March 2D"/>
    <x v="69"/>
    <s v="Active"/>
    <n v="29750000"/>
    <x v="0"/>
  </r>
  <r>
    <s v="CASC"/>
    <x v="5"/>
    <d v="2016-05-30T00:00:00"/>
    <d v="1899-12-30T03:17:00"/>
    <s v="Long March 4B"/>
    <x v="70"/>
    <s v="Active"/>
    <n v="64680000"/>
    <x v="0"/>
  </r>
  <r>
    <s v="CASC"/>
    <x v="4"/>
    <d v="2016-06-12T00:00:00"/>
    <d v="1899-12-30T15:30:00"/>
    <s v="Long March 3C/E"/>
    <x v="71"/>
    <s v="Active"/>
    <n v="20000000"/>
    <x v="0"/>
  </r>
  <r>
    <s v="CASC"/>
    <x v="3"/>
    <d v="2016-06-29T00:00:00"/>
    <d v="1899-12-30T03:21:00"/>
    <s v="Long March 4B"/>
    <x v="72"/>
    <s v="Active"/>
    <n v="64680000"/>
    <x v="0"/>
  </r>
  <r>
    <s v="CASC"/>
    <x v="4"/>
    <d v="2016-08-05T00:00:00"/>
    <d v="1899-12-30T16:22:00"/>
    <s v="Long March 3B/E"/>
    <x v="73"/>
    <s v="Active"/>
    <n v="29150000"/>
    <x v="0"/>
  </r>
  <r>
    <s v="CASC"/>
    <x v="5"/>
    <d v="2016-08-09T00:00:00"/>
    <d v="1899-12-30T22:55:00"/>
    <s v="Long March 4C"/>
    <x v="74"/>
    <s v="Active"/>
    <n v="64680000"/>
    <x v="0"/>
  </r>
  <r>
    <s v="CASC"/>
    <x v="3"/>
    <d v="2016-08-15T00:00:00"/>
    <d v="1899-12-30T17:40:00"/>
    <s v="Long March 2D"/>
    <x v="75"/>
    <s v="Active"/>
    <n v="29750000"/>
    <x v="0"/>
  </r>
  <r>
    <s v="CASC"/>
    <x v="7"/>
    <d v="2016-11-09T00:00:00"/>
    <d v="1899-12-30T23:42:00"/>
    <s v="Long March 11"/>
    <x v="76"/>
    <s v="Active"/>
    <n v="5300000"/>
    <x v="0"/>
  </r>
  <r>
    <s v="CASC"/>
    <x v="3"/>
    <d v="2016-11-11T00:00:00"/>
    <d v="1899-12-30T23:14:00"/>
    <s v="Long March 2D"/>
    <x v="77"/>
    <s v="Active"/>
    <n v="29750000"/>
    <x v="0"/>
  </r>
  <r>
    <s v="CASC"/>
    <x v="1"/>
    <d v="2016-11-22T00:00:00"/>
    <d v="1899-12-30T15:24:00"/>
    <s v="Long March 3C/E"/>
    <x v="78"/>
    <s v="Active"/>
    <n v="20000000"/>
    <x v="0"/>
  </r>
  <r>
    <s v="CASC"/>
    <x v="4"/>
    <d v="2016-12-10T00:00:00"/>
    <d v="1899-12-30T16:11:00"/>
    <s v="Long March 3B/E"/>
    <x v="79"/>
    <s v="Active"/>
    <n v="29150000"/>
    <x v="0"/>
  </r>
  <r>
    <s v="CASC"/>
    <x v="3"/>
    <d v="2016-12-21T00:00:00"/>
    <d v="1899-12-30T19:22:00"/>
    <s v="Long March 2D"/>
    <x v="80"/>
    <s v="Active"/>
    <n v="29750000"/>
    <x v="0"/>
  </r>
  <r>
    <s v="CASC"/>
    <x v="1"/>
    <d v="2017-01-05T00:00:00"/>
    <d v="1899-12-30T15:18:00"/>
    <s v="Long March 3B/E"/>
    <x v="81"/>
    <s v="Active"/>
    <n v="29150000"/>
    <x v="0"/>
  </r>
  <r>
    <s v="CASC"/>
    <x v="1"/>
    <d v="2017-04-12T00:00:00"/>
    <d v="1899-12-30T11:04:00"/>
    <s v="Long March 3B/E"/>
    <x v="82"/>
    <s v="Active"/>
    <n v="29150000"/>
    <x v="0"/>
  </r>
  <r>
    <s v="CASC"/>
    <x v="3"/>
    <d v="2017-06-15T00:00:00"/>
    <d v="1899-12-30T03:15:00"/>
    <s v="Long March 4B"/>
    <x v="83"/>
    <s v="Active"/>
    <n v="64680000"/>
    <x v="0"/>
  </r>
  <r>
    <s v="CASC"/>
    <x v="4"/>
    <d v="2017-09-29T00:00:00"/>
    <d v="1899-12-30T04:21:00"/>
    <s v="Long March 2C"/>
    <x v="84"/>
    <s v="Active"/>
    <n v="30800000"/>
    <x v="0"/>
  </r>
  <r>
    <s v="CASC"/>
    <x v="3"/>
    <d v="2017-10-09T00:00:00"/>
    <d v="1899-12-30T04:13:00"/>
    <s v="Long March 2D"/>
    <x v="85"/>
    <s v="Active"/>
    <n v="29750000"/>
    <x v="0"/>
  </r>
  <r>
    <s v="CASC"/>
    <x v="5"/>
    <d v="2017-11-14T00:00:00"/>
    <d v="1899-12-30T18:35:00"/>
    <s v="Long March 4C"/>
    <x v="86"/>
    <s v="Active"/>
    <n v="64680000"/>
    <x v="0"/>
  </r>
  <r>
    <s v="CASC"/>
    <x v="6"/>
    <d v="2017-11-21T00:00:00"/>
    <d v="1899-12-30T04:50:00"/>
    <s v="Long March 6"/>
    <x v="87"/>
    <s v="Active"/>
    <n v="19000000"/>
    <x v="0"/>
  </r>
  <r>
    <s v="CASC"/>
    <x v="4"/>
    <d v="2017-11-24T00:00:00"/>
    <d v="1899-12-30T18:10:00"/>
    <s v="Long March 2C"/>
    <x v="88"/>
    <s v="Active"/>
    <n v="30800000"/>
    <x v="0"/>
  </r>
  <r>
    <s v="CASC"/>
    <x v="3"/>
    <d v="2017-12-03T00:00:00"/>
    <d v="1899-12-30T04:11:00"/>
    <s v="Long March 2D"/>
    <x v="89"/>
    <s v="Active"/>
    <n v="29750000"/>
    <x v="0"/>
  </r>
  <r>
    <s v="CASC"/>
    <x v="1"/>
    <d v="2017-12-10T00:00:00"/>
    <d v="1899-12-30T16:41:00"/>
    <s v="Long March 3B/E"/>
    <x v="90"/>
    <s v="Active"/>
    <n v="29150000"/>
    <x v="0"/>
  </r>
  <r>
    <s v="CASC"/>
    <x v="3"/>
    <d v="2017-12-23T00:00:00"/>
    <d v="1899-12-30T04:14:00"/>
    <s v="Long March 2D"/>
    <x v="91"/>
    <s v="Active"/>
    <n v="29750000"/>
    <x v="0"/>
  </r>
  <r>
    <s v="CASC"/>
    <x v="4"/>
    <d v="2017-12-25T00:00:00"/>
    <d v="1899-12-30T19:44:00"/>
    <s v="Long March 2C"/>
    <x v="92"/>
    <s v="Active"/>
    <n v="30800000"/>
    <x v="0"/>
  </r>
  <r>
    <s v="CASC"/>
    <x v="5"/>
    <d v="2018-01-09T00:00:00"/>
    <d v="1899-12-30T03:24:00"/>
    <s v="Long March 2D"/>
    <x v="93"/>
    <s v="Active"/>
    <n v="29750000"/>
    <x v="0"/>
  </r>
  <r>
    <s v="CASC"/>
    <x v="3"/>
    <d v="2018-01-13T00:00:00"/>
    <d v="1899-12-30T07:20:00"/>
    <s v="Long March 2D"/>
    <x v="94"/>
    <s v="Active"/>
    <n v="29750000"/>
    <x v="0"/>
  </r>
  <r>
    <s v="CASC"/>
    <x v="7"/>
    <d v="2018-01-19T00:00:00"/>
    <d v="1899-12-30T04:12:00"/>
    <s v="Long March 11"/>
    <x v="95"/>
    <s v="Active"/>
    <n v="5300000"/>
    <x v="0"/>
  </r>
  <r>
    <s v="CASC"/>
    <x v="4"/>
    <d v="2018-01-25T00:00:00"/>
    <d v="1899-12-30T05:39:00"/>
    <s v="Long March 2C"/>
    <x v="96"/>
    <s v="Active"/>
    <n v="30800000"/>
    <x v="0"/>
  </r>
  <r>
    <s v="CASC"/>
    <x v="3"/>
    <d v="2018-02-02T00:00:00"/>
    <d v="1899-12-30T07:50:00"/>
    <s v="Long March 2D"/>
    <x v="97"/>
    <s v="Active"/>
    <n v="29750000"/>
    <x v="0"/>
  </r>
  <r>
    <s v="CASC"/>
    <x v="3"/>
    <d v="2018-03-17T00:00:00"/>
    <d v="1899-12-30T07:10:00"/>
    <s v="Long March 2D"/>
    <x v="98"/>
    <s v="Active"/>
    <n v="29750000"/>
    <x v="0"/>
  </r>
  <r>
    <s v="CASC"/>
    <x v="5"/>
    <d v="2018-03-31T00:00:00"/>
    <d v="1899-12-30T03:22:00"/>
    <s v="Long March 4C"/>
    <x v="99"/>
    <s v="Active"/>
    <n v="64680000"/>
    <x v="0"/>
  </r>
  <r>
    <s v="CASC"/>
    <x v="3"/>
    <d v="2018-04-10T00:00:00"/>
    <d v="1899-12-30T04:25:00"/>
    <s v="Long March 4C"/>
    <x v="100"/>
    <s v="Active"/>
    <n v="64680000"/>
    <x v="0"/>
  </r>
  <r>
    <s v="CASC"/>
    <x v="7"/>
    <d v="2018-04-26T00:00:00"/>
    <d v="1899-12-30T04:42:00"/>
    <s v="Long March 11"/>
    <x v="101"/>
    <s v="Active"/>
    <n v="5300000"/>
    <x v="0"/>
  </r>
  <r>
    <s v="CASC"/>
    <x v="1"/>
    <d v="2018-05-03T00:00:00"/>
    <d v="1899-12-30T16:05:00"/>
    <s v="Long March 3B/E"/>
    <x v="102"/>
    <s v="Active"/>
    <n v="29150000"/>
    <x v="0"/>
  </r>
  <r>
    <s v="CASC"/>
    <x v="5"/>
    <d v="2018-05-08T00:00:00"/>
    <d v="1899-12-30T18:28:00"/>
    <s v="Long March 4C"/>
    <x v="103"/>
    <s v="Active"/>
    <n v="64680000"/>
    <x v="0"/>
  </r>
  <r>
    <s v="CASC"/>
    <x v="4"/>
    <d v="2018-05-20T00:00:00"/>
    <d v="1899-12-30T21:28:00"/>
    <s v="Long March 4C"/>
    <x v="104"/>
    <s v="Active"/>
    <n v="64680000"/>
    <x v="0"/>
  </r>
  <r>
    <s v="CASC"/>
    <x v="3"/>
    <d v="2018-06-02T00:00:00"/>
    <d v="1899-12-30T04:13:00"/>
    <s v="Long March 2D"/>
    <x v="105"/>
    <s v="Active"/>
    <n v="29750000"/>
    <x v="0"/>
  </r>
  <r>
    <s v="CASC"/>
    <x v="1"/>
    <d v="2018-06-05T00:00:00"/>
    <d v="1899-12-30T13:07:00"/>
    <s v="Long March 3A"/>
    <x v="106"/>
    <s v="Active"/>
    <n v="69700000"/>
    <x v="0"/>
  </r>
  <r>
    <s v="CASC"/>
    <x v="4"/>
    <d v="2018-06-27T00:00:00"/>
    <d v="1899-12-30T03:30:00"/>
    <s v="Long March 2C"/>
    <x v="107"/>
    <s v="Active"/>
    <n v="30800000"/>
    <x v="0"/>
  </r>
  <r>
    <s v="CASC"/>
    <x v="3"/>
    <d v="2018-07-09T00:00:00"/>
    <d v="1899-12-30T03:56:00"/>
    <s v="Long March 2C"/>
    <x v="108"/>
    <s v="Active"/>
    <n v="30800000"/>
    <x v="0"/>
  </r>
  <r>
    <s v="CASC"/>
    <x v="1"/>
    <d v="2018-07-09T00:00:00"/>
    <d v="1899-12-30T20:50:00"/>
    <s v="Long March 3A"/>
    <x v="109"/>
    <s v="Active"/>
    <n v="69700000"/>
    <x v="0"/>
  </r>
  <r>
    <s v="CASC"/>
    <x v="5"/>
    <d v="2018-07-31T00:00:00"/>
    <d v="1899-12-30T03:00:00"/>
    <s v="Long March 4B"/>
    <x v="110"/>
    <s v="Active"/>
    <n v="64680000"/>
    <x v="0"/>
  </r>
  <r>
    <s v="CASC"/>
    <x v="8"/>
    <d v="2018-09-07T00:00:00"/>
    <d v="1899-12-30T03:15:00"/>
    <s v="Long March 2C"/>
    <x v="111"/>
    <s v="Active"/>
    <n v="30800000"/>
    <x v="0"/>
  </r>
  <r>
    <s v="CASC"/>
    <x v="3"/>
    <d v="2018-10-09T00:00:00"/>
    <d v="1899-12-30T02:43:00"/>
    <s v="Long March 2C"/>
    <x v="112"/>
    <s v="Active"/>
    <n v="30800000"/>
    <x v="0"/>
  </r>
  <r>
    <s v="CASC"/>
    <x v="5"/>
    <d v="2018-10-24T00:00:00"/>
    <d v="1899-12-30T22:57:00"/>
    <s v="Long March 4B"/>
    <x v="113"/>
    <s v="Active"/>
    <n v="64680000"/>
    <x v="0"/>
  </r>
  <r>
    <s v="CASC"/>
    <x v="3"/>
    <d v="2018-10-29T00:00:00"/>
    <d v="1899-12-30T00:47:00"/>
    <s v="Long March 2C"/>
    <x v="114"/>
    <s v="Active"/>
    <n v="30800000"/>
    <x v="0"/>
  </r>
  <r>
    <s v="CASC"/>
    <x v="1"/>
    <d v="2018-11-01T00:00:00"/>
    <d v="1899-12-30T15:57:00"/>
    <s v="Long March 3B/E"/>
    <x v="115"/>
    <s v="Active"/>
    <n v="29150000"/>
    <x v="0"/>
  </r>
  <r>
    <s v="CASC"/>
    <x v="3"/>
    <d v="2018-11-19T00:00:00"/>
    <d v="1899-12-30T23:40:00"/>
    <s v="Long March 2D"/>
    <x v="116"/>
    <s v="Active"/>
    <n v="29750000"/>
    <x v="0"/>
  </r>
  <r>
    <s v="CASC"/>
    <x v="3"/>
    <d v="2018-12-07T00:00:00"/>
    <d v="1899-12-30T04:12:00"/>
    <s v="Long March 2D"/>
    <x v="117"/>
    <s v="Active"/>
    <n v="29750000"/>
    <x v="0"/>
  </r>
  <r>
    <s v="CASC"/>
    <x v="1"/>
    <d v="2018-12-07T00:00:00"/>
    <d v="1899-12-30T18:23:00"/>
    <s v="Long March 3B/E"/>
    <x v="118"/>
    <s v="Active"/>
    <n v="29150000"/>
    <x v="0"/>
  </r>
  <r>
    <s v="CASC"/>
    <x v="7"/>
    <d v="2018-12-21T00:00:00"/>
    <d v="1899-12-30T23:51:00"/>
    <s v="Long March 11"/>
    <x v="119"/>
    <s v="Active"/>
    <n v="5300000"/>
    <x v="0"/>
  </r>
  <r>
    <s v="CASC"/>
    <x v="4"/>
    <d v="2018-12-24T00:00:00"/>
    <d v="1899-12-30T16:53:00"/>
    <s v="Long March 3C/E"/>
    <x v="120"/>
    <s v="Active"/>
    <n v="20000000"/>
    <x v="0"/>
  </r>
  <r>
    <s v="CASC"/>
    <x v="1"/>
    <d v="2019-01-10T00:00:00"/>
    <d v="1899-12-30T17:11:00"/>
    <s v="Long March 3B/E"/>
    <x v="121"/>
    <s v="Active"/>
    <n v="29150000"/>
    <x v="0"/>
  </r>
  <r>
    <s v="CASC"/>
    <x v="7"/>
    <d v="2019-01-21T00:00:00"/>
    <d v="1899-12-30T05:42:00"/>
    <s v="Long March 11"/>
    <x v="122"/>
    <s v="Active"/>
    <n v="5300000"/>
    <x v="0"/>
  </r>
  <r>
    <s v="CASC"/>
    <x v="4"/>
    <d v="2019-03-09T00:00:00"/>
    <d v="1899-12-30T16:28:00"/>
    <s v="Long March 3B/E"/>
    <x v="123"/>
    <s v="Active"/>
    <n v="29150000"/>
    <x v="0"/>
  </r>
  <r>
    <s v="CASC"/>
    <x v="1"/>
    <d v="2019-03-31T00:00:00"/>
    <d v="1899-12-30T15:51:00"/>
    <s v="Long March 3B/E"/>
    <x v="124"/>
    <s v="Active"/>
    <n v="29150000"/>
    <x v="0"/>
  </r>
  <r>
    <s v="CASC"/>
    <x v="4"/>
    <d v="2019-04-20T00:00:00"/>
    <d v="1899-12-30T14:30:00"/>
    <s v="Long March 3B/E"/>
    <x v="125"/>
    <s v="Active"/>
    <n v="29150000"/>
    <x v="0"/>
  </r>
  <r>
    <s v="CASC"/>
    <x v="8"/>
    <d v="2019-04-29T00:00:00"/>
    <d v="1899-12-30T22:52:00"/>
    <s v="Long March 4B"/>
    <x v="126"/>
    <s v="Active"/>
    <n v="64680000"/>
    <x v="0"/>
  </r>
  <r>
    <s v="CASC"/>
    <x v="1"/>
    <d v="2019-05-17T00:00:00"/>
    <d v="1899-12-30T15:48:00"/>
    <s v="Long March 3C/E"/>
    <x v="127"/>
    <s v="Active"/>
    <n v="20000000"/>
    <x v="0"/>
  </r>
  <r>
    <s v="CASC"/>
    <x v="9"/>
    <d v="2019-06-05T00:00:00"/>
    <d v="1899-12-30T04:06:00"/>
    <s v="Long March 11H"/>
    <x v="128"/>
    <s v="Active"/>
    <n v="5300000"/>
    <x v="0"/>
  </r>
  <r>
    <s v="CASC"/>
    <x v="4"/>
    <d v="2019-06-24T00:00:00"/>
    <d v="1899-12-30T18:09:00"/>
    <s v="Long March 3B/E"/>
    <x v="129"/>
    <s v="Active"/>
    <n v="29150000"/>
    <x v="0"/>
  </r>
  <r>
    <s v="CASC"/>
    <x v="4"/>
    <d v="2019-07-26T00:00:00"/>
    <d v="1899-12-30T03:57:00"/>
    <s v="Long March 2C"/>
    <x v="130"/>
    <s v="Active"/>
    <n v="30800000"/>
    <x v="0"/>
  </r>
  <r>
    <s v="CASC"/>
    <x v="7"/>
    <d v="2019-08-17T00:00:00"/>
    <d v="1899-12-30T04:11:00"/>
    <s v="Jielong-1"/>
    <x v="131"/>
    <s v="Active"/>
    <n v="7500000"/>
    <x v="0"/>
  </r>
  <r>
    <s v="CASC"/>
    <x v="1"/>
    <d v="2019-08-19T00:00:00"/>
    <d v="1899-12-30T12:03:00"/>
    <s v="Long March 3B/E"/>
    <x v="132"/>
    <s v="Active"/>
    <n v="29150000"/>
    <x v="0"/>
  </r>
  <r>
    <s v="CASC"/>
    <x v="5"/>
    <d v="2019-09-12T00:00:00"/>
    <d v="1899-12-30T03:26:00"/>
    <s v="Long March 4B"/>
    <x v="133"/>
    <s v="Active"/>
    <n v="64680000"/>
    <x v="0"/>
  </r>
  <r>
    <s v="CASC"/>
    <x v="7"/>
    <d v="2019-09-19T00:00:00"/>
    <d v="1899-12-30T06:42:00"/>
    <s v="Long March 11"/>
    <x v="134"/>
    <s v="Active"/>
    <n v="5300000"/>
    <x v="0"/>
  </r>
  <r>
    <s v="CASC"/>
    <x v="3"/>
    <d v="2019-09-25T00:00:00"/>
    <d v="1899-12-30T00:54:00"/>
    <s v="Long March 2D"/>
    <x v="135"/>
    <s v="Active"/>
    <n v="29750000"/>
    <x v="0"/>
  </r>
  <r>
    <s v="CASC"/>
    <x v="5"/>
    <d v="2019-10-04T00:00:00"/>
    <d v="1899-12-30T18:51:00"/>
    <s v="Long March 4C"/>
    <x v="136"/>
    <s v="Active"/>
    <n v="64680000"/>
    <x v="0"/>
  </r>
  <r>
    <s v="CASC"/>
    <x v="4"/>
    <d v="2019-10-17T00:00:00"/>
    <d v="1899-12-30T15:21:00"/>
    <s v="Long March 3B/E"/>
    <x v="137"/>
    <s v="Active"/>
    <n v="29150000"/>
    <x v="0"/>
  </r>
  <r>
    <s v="CASC"/>
    <x v="5"/>
    <d v="2019-11-03T00:00:00"/>
    <d v="1899-12-30T03:22:00"/>
    <s v="Long March 4B"/>
    <x v="138"/>
    <s v="Active"/>
    <n v="64680000"/>
    <x v="0"/>
  </r>
  <r>
    <s v="CASC"/>
    <x v="1"/>
    <d v="2019-11-04T00:00:00"/>
    <d v="1899-12-30T17:43:00"/>
    <s v="Long March 3B/E"/>
    <x v="139"/>
    <s v="Active"/>
    <n v="29150000"/>
    <x v="0"/>
  </r>
  <r>
    <s v="CASC"/>
    <x v="6"/>
    <d v="2019-11-13T00:00:00"/>
    <d v="1899-12-30T06:35:00"/>
    <s v="Long March 6"/>
    <x v="140"/>
    <s v="Active"/>
    <n v="19000000"/>
    <x v="0"/>
  </r>
  <r>
    <s v="CASC"/>
    <x v="5"/>
    <d v="2019-11-27T00:00:00"/>
    <d v="1899-12-30T23:52:00"/>
    <s v="Long March 4C"/>
    <x v="141"/>
    <s v="Active"/>
    <n v="64680000"/>
    <x v="0"/>
  </r>
  <r>
    <s v="CASC"/>
    <x v="5"/>
    <d v="2019-12-20T00:00:00"/>
    <d v="1899-12-30T03:22:00"/>
    <s v="Long March 4B"/>
    <x v="142"/>
    <s v="Active"/>
    <n v="64680000"/>
    <x v="0"/>
  </r>
  <r>
    <s v="CASC"/>
    <x v="1"/>
    <d v="2020-01-07T00:00:00"/>
    <d v="1899-12-30T15:20:00"/>
    <s v="Long March 3B/E"/>
    <x v="143"/>
    <s v="Active"/>
    <n v="29150000"/>
    <x v="0"/>
  </r>
  <r>
    <s v="CASC"/>
    <x v="5"/>
    <d v="2020-01-15T00:00:00"/>
    <d v="1899-12-30T02:53:00"/>
    <s v="Long March 2D"/>
    <x v="144"/>
    <s v="Active"/>
    <n v="29750000"/>
    <x v="0"/>
  </r>
  <r>
    <s v="CASC"/>
    <x v="4"/>
    <d v="2020-02-19T00:00:00"/>
    <d v="1899-12-30T21:07:00"/>
    <s v="Long March 2D"/>
    <x v="145"/>
    <s v="Active"/>
    <n v="29750000"/>
    <x v="0"/>
  </r>
  <r>
    <s v="CASC"/>
    <x v="1"/>
    <d v="2020-03-09T00:00:00"/>
    <d v="1899-12-30T11:55:00"/>
    <s v="Long March 3B/E"/>
    <x v="146"/>
    <s v="Active"/>
    <n v="29150000"/>
    <x v="0"/>
  </r>
  <r>
    <s v="CASC"/>
    <x v="4"/>
    <d v="2020-03-24T00:00:00"/>
    <d v="1899-12-30T03:43:00"/>
    <s v="Long March 2C"/>
    <x v="147"/>
    <s v="Active"/>
    <n v="30800000"/>
    <x v="0"/>
  </r>
  <r>
    <s v="CASC"/>
    <x v="10"/>
    <d v="2020-05-29T00:00:00"/>
    <d v="1899-12-30T20:13:00"/>
    <s v="Long March 11"/>
    <x v="148"/>
    <s v="Active"/>
    <n v="5300000"/>
    <x v="0"/>
  </r>
  <r>
    <s v="CASC"/>
    <x v="3"/>
    <d v="2020-05-31T00:00:00"/>
    <d v="1899-12-30T08:53:00"/>
    <s v="Long March 2D"/>
    <x v="149"/>
    <s v="Active"/>
    <n v="29750000"/>
    <x v="0"/>
  </r>
  <r>
    <s v="CASC"/>
    <x v="5"/>
    <d v="2020-06-10T00:00:00"/>
    <d v="1899-12-30T18:31:00"/>
    <s v="Long March 2C"/>
    <x v="150"/>
    <s v="Active"/>
    <n v="30800000"/>
    <x v="0"/>
  </r>
  <r>
    <s v="CASC"/>
    <x v="3"/>
    <d v="2020-06-17T00:00:00"/>
    <d v="1899-12-30T07:19:00"/>
    <s v="Long March 2D"/>
    <x v="151"/>
    <s v="Active"/>
    <n v="29750000"/>
    <x v="0"/>
  </r>
  <r>
    <s v="CASC"/>
    <x v="1"/>
    <d v="2020-06-23T00:00:00"/>
    <d v="1899-12-30T01:43:00"/>
    <s v="Long March 3B/E"/>
    <x v="152"/>
    <s v="Active"/>
    <n v="29150000"/>
    <x v="0"/>
  </r>
  <r>
    <s v="CASC"/>
    <x v="5"/>
    <d v="2020-07-03T00:00:00"/>
    <d v="1899-12-30T03:10:00"/>
    <s v="Long March 4B"/>
    <x v="153"/>
    <s v="Active"/>
    <n v="64680000"/>
    <x v="0"/>
  </r>
  <r>
    <s v="CASC"/>
    <x v="3"/>
    <d v="2020-07-04T00:00:00"/>
    <d v="1899-12-30T23:44:00"/>
    <s v="Long March 2D"/>
    <x v="154"/>
    <s v="Active"/>
    <n v="29750000"/>
    <x v="0"/>
  </r>
  <r>
    <s v="CASC"/>
    <x v="4"/>
    <d v="2020-07-09T00:00:00"/>
    <d v="1899-12-30T12:11:00"/>
    <s v="Long March 3B/E"/>
    <x v="155"/>
    <s v="Active"/>
    <n v="29150000"/>
    <x v="0"/>
  </r>
  <r>
    <s v="CASC"/>
    <x v="5"/>
    <d v="2020-07-25T00:00:00"/>
    <d v="1899-12-30T03:13:00"/>
    <s v="Long March 4B"/>
    <x v="156"/>
    <s v="Active"/>
    <n v="64680000"/>
    <x v="0"/>
  </r>
  <r>
    <s v="CASC"/>
    <x v="3"/>
    <d v="2020-08-06T00:00:00"/>
    <d v="1899-12-30T04:01:00"/>
    <s v="Long March 2D"/>
    <x v="157"/>
    <s v="Active"/>
    <n v="29750000"/>
    <x v="0"/>
  </r>
  <r>
    <s v="CASC"/>
    <x v="3"/>
    <d v="2020-08-23T00:00:00"/>
    <d v="1899-12-30T02:27:00"/>
    <s v="Long March 2D"/>
    <x v="158"/>
    <s v="Active"/>
    <n v="29750000"/>
    <x v="0"/>
  </r>
  <r>
    <s v="CASC"/>
    <x v="5"/>
    <d v="2020-09-07T00:00:00"/>
    <d v="1899-12-30T05:57:00"/>
    <s v="Long March 4B"/>
    <x v="159"/>
    <s v="Active"/>
    <n v="64680000"/>
    <x v="0"/>
  </r>
  <r>
    <s v="CASC"/>
    <x v="11"/>
    <d v="2020-09-15T00:00:00"/>
    <d v="1899-12-30T01:23:00"/>
    <s v="Long March 11H"/>
    <x v="160"/>
    <s v="Active"/>
    <n v="5300000"/>
    <x v="0"/>
  </r>
  <r>
    <s v="CASC"/>
    <x v="3"/>
    <d v="2020-09-21T00:00:00"/>
    <d v="1899-12-30T05:40:00"/>
    <s v="Long March 4B"/>
    <x v="161"/>
    <s v="Active"/>
    <n v="64680000"/>
    <x v="0"/>
  </r>
  <r>
    <s v="CASC"/>
    <x v="5"/>
    <d v="2020-09-27T00:00:00"/>
    <d v="1899-12-30T03:23:00"/>
    <s v="Long March 4B"/>
    <x v="162"/>
    <s v="Active"/>
    <n v="64680000"/>
    <x v="0"/>
  </r>
  <r>
    <s v="CASC"/>
    <x v="1"/>
    <d v="2020-10-11T00:00:00"/>
    <d v="1899-12-30T16:57:00"/>
    <s v="Long March 3B/E"/>
    <x v="163"/>
    <s v="Active"/>
    <n v="29150000"/>
    <x v="0"/>
  </r>
  <r>
    <s v="CASC"/>
    <x v="4"/>
    <d v="2020-10-26T00:00:00"/>
    <d v="1899-12-30T15:19:00"/>
    <s v="Long March 2C"/>
    <x v="164"/>
    <s v="Active"/>
    <n v="30800000"/>
    <x v="0"/>
  </r>
  <r>
    <s v="CASC"/>
    <x v="6"/>
    <d v="2020-11-06T00:00:00"/>
    <d v="1899-12-30T03:19:00"/>
    <s v="Long March 6"/>
    <x v="165"/>
    <s v="Active"/>
    <n v="19000000"/>
    <x v="0"/>
  </r>
  <r>
    <s v="CASC"/>
    <x v="1"/>
    <d v="2020-11-12T00:00:00"/>
    <d v="1899-12-30T15:59:00"/>
    <s v="Long March 3B/E"/>
    <x v="166"/>
    <s v="Active"/>
    <n v="29150000"/>
    <x v="0"/>
  </r>
  <r>
    <s v="CASC"/>
    <x v="4"/>
    <d v="2020-12-06T00:00:00"/>
    <d v="1899-12-30T03:58:00"/>
    <s v="Long March 3B/E"/>
    <x v="167"/>
    <s v="Active"/>
    <n v="29150000"/>
    <x v="0"/>
  </r>
  <r>
    <s v="CASC"/>
    <x v="10"/>
    <d v="2020-12-09T00:00:00"/>
    <d v="1899-12-30T20:14:00"/>
    <s v="Long March 11"/>
    <x v="168"/>
    <s v="Active"/>
    <n v="5300000"/>
    <x v="0"/>
  </r>
  <r>
    <s v="CASC"/>
    <x v="12"/>
    <d v="2020-12-22T00:00:00"/>
    <d v="1899-12-30T04:37:00"/>
    <s v="Long March 8"/>
    <x v="169"/>
    <s v="Active"/>
    <n v="27000000"/>
    <x v="0"/>
  </r>
  <r>
    <s v="CASC"/>
    <x v="3"/>
    <d v="2020-12-27T00:00:00"/>
    <d v="1899-12-30T15:44:00"/>
    <s v="Long March 4C"/>
    <x v="170"/>
    <s v="Active"/>
    <n v="64680000"/>
    <x v="0"/>
  </r>
  <r>
    <s v="CASC"/>
    <x v="1"/>
    <d v="2021-01-19T00:00:00"/>
    <d v="1899-12-30T16:25:00"/>
    <s v="Long March 3B/E"/>
    <x v="171"/>
    <s v="Active"/>
    <n v="29150000"/>
    <x v="0"/>
  </r>
  <r>
    <s v="CASC"/>
    <x v="3"/>
    <d v="2021-01-29T00:00:00"/>
    <d v="1899-12-30T04:47:00"/>
    <s v="Long March 4C"/>
    <x v="172"/>
    <s v="Active"/>
    <n v="64680000"/>
    <x v="0"/>
  </r>
  <r>
    <s v="CASC"/>
    <x v="4"/>
    <d v="2021-02-04T00:00:00"/>
    <d v="1899-12-30T15:36:00"/>
    <s v="Long March 3B/E"/>
    <x v="173"/>
    <s v="Active"/>
    <n v="29150000"/>
    <x v="0"/>
  </r>
  <r>
    <s v="CASC"/>
    <x v="3"/>
    <d v="2021-02-24T00:00:00"/>
    <d v="1899-12-30T02:22:00"/>
    <s v="Long March 4C"/>
    <x v="174"/>
    <s v="Active"/>
    <n v="64680000"/>
    <x v="0"/>
  </r>
  <r>
    <s v="CASC"/>
    <x v="3"/>
    <d v="2021-03-13T00:00:00"/>
    <d v="1899-12-30T02:19:00"/>
    <s v="Long March 4C"/>
    <x v="175"/>
    <s v="Active"/>
    <n v="64680000"/>
    <x v="0"/>
  </r>
  <r>
    <s v="CASC"/>
    <x v="3"/>
    <d v="2021-03-30T00:00:00"/>
    <d v="1899-12-30T22:45:00"/>
    <s v="Long March 4C"/>
    <x v="176"/>
    <s v="Active"/>
    <n v="64680000"/>
    <x v="0"/>
  </r>
  <r>
    <s v="CASC"/>
    <x v="5"/>
    <d v="2021-04-08T00:00:00"/>
    <d v="1899-12-30T23:01:00"/>
    <s v="Long March 4B"/>
    <x v="177"/>
    <s v="Active"/>
    <n v="64680000"/>
    <x v="0"/>
  </r>
  <r>
    <s v="CASC"/>
    <x v="6"/>
    <d v="2021-04-27T00:00:00"/>
    <d v="1899-12-30T03:20:00"/>
    <s v="Long March 6"/>
    <x v="178"/>
    <s v="Active"/>
    <n v="19000000"/>
    <x v="0"/>
  </r>
  <r>
    <s v="CASC"/>
    <x v="3"/>
    <d v="2021-04-30T00:00:00"/>
    <d v="1899-12-30T07:27:00"/>
    <s v="Long March 4C"/>
    <x v="179"/>
    <s v="Active"/>
    <n v="64680000"/>
    <x v="0"/>
  </r>
  <r>
    <s v="CASC"/>
    <x v="4"/>
    <d v="2021-05-06T00:00:00"/>
    <d v="1899-12-30T18:11:00"/>
    <s v="Long March 2C/E"/>
    <x v="180"/>
    <s v="Active"/>
    <n v="30800000"/>
    <x v="0"/>
  </r>
  <r>
    <s v="CASC"/>
    <x v="3"/>
    <d v="2021-05-19T00:00:00"/>
    <d v="1899-12-30T04:03:00"/>
    <s v="Long March 4B"/>
    <x v="181"/>
    <s v="Active"/>
    <n v="64680000"/>
    <x v="0"/>
  </r>
  <r>
    <s v="CASC"/>
    <x v="1"/>
    <d v="2021-06-02T00:00:00"/>
    <d v="1899-12-30T16:17:00"/>
    <s v="Long March 3B/E"/>
    <x v="182"/>
    <s v="Active"/>
    <n v="29150000"/>
    <x v="0"/>
  </r>
  <r>
    <s v="CASC"/>
    <x v="5"/>
    <d v="2021-06-11T00:00:00"/>
    <d v="1899-12-30T03:03:00"/>
    <s v="Long March 2D"/>
    <x v="183"/>
    <s v="Active"/>
    <n v="29750000"/>
    <x v="0"/>
  </r>
  <r>
    <s v="CASC"/>
    <x v="4"/>
    <d v="2021-06-18T00:00:00"/>
    <d v="1899-12-30T06:30:00"/>
    <s v="Long March 2C/E"/>
    <x v="184"/>
    <s v="Active"/>
    <n v="30800000"/>
    <x v="0"/>
  </r>
  <r>
    <s v="CASC"/>
    <x v="5"/>
    <d v="2021-07-03T00:00:00"/>
    <d v="1899-12-30T02:51:00"/>
    <s v="Long March 2D"/>
    <x v="185"/>
    <s v="Active"/>
    <n v="29750000"/>
    <x v="0"/>
  </r>
  <r>
    <s v="CASC"/>
    <x v="3"/>
    <d v="2021-07-04T00:00:00"/>
    <d v="1899-12-30T23:28:00"/>
    <s v="Long March 4C"/>
    <x v="186"/>
    <s v="Active"/>
    <n v="64680000"/>
    <x v="0"/>
  </r>
  <r>
    <s v="CASC"/>
    <x v="1"/>
    <d v="2021-07-06T00:00:00"/>
    <d v="1899-12-30T15:53:00"/>
    <s v="Long March 3C/E"/>
    <x v="187"/>
    <s v="Active"/>
    <n v="20000000"/>
    <x v="0"/>
  </r>
  <r>
    <s v="CASC"/>
    <x v="6"/>
    <d v="2021-07-09T00:00:00"/>
    <d v="1899-12-30T11:59:00"/>
    <s v="Long March 6"/>
    <x v="188"/>
    <s v="Active"/>
    <n v="19000000"/>
    <x v="0"/>
  </r>
  <r>
    <s v="CASC"/>
    <x v="4"/>
    <d v="2021-07-19T00:00:00"/>
    <d v="1899-12-30T00:19:00"/>
    <s v="Long March 2C/E"/>
    <x v="189"/>
    <s v="Active"/>
    <n v="30800000"/>
    <x v="0"/>
  </r>
  <r>
    <s v="CASC"/>
    <x v="3"/>
    <d v="2021-07-29T00:00:00"/>
    <d v="1899-12-30T04:01:00"/>
    <s v="Long March 2D"/>
    <x v="190"/>
    <s v="Active"/>
    <n v="29750000"/>
    <x v="0"/>
  </r>
  <r>
    <s v="CASC"/>
    <x v="6"/>
    <d v="2021-08-04T00:00:00"/>
    <d v="1899-12-30T11:01:00"/>
    <s v="Long March 6"/>
    <x v="191"/>
    <s v="Active"/>
    <n v="19000000"/>
    <x v="0"/>
  </r>
  <r>
    <s v="CASC"/>
    <x v="1"/>
    <d v="2021-08-05T00:00:00"/>
    <d v="1899-12-30T16:30:00"/>
    <s v="Long March 3B/E"/>
    <x v="192"/>
    <s v="Active"/>
    <n v="29150000"/>
    <x v="0"/>
  </r>
  <r>
    <s v="CASC"/>
    <x v="5"/>
    <d v="2021-08-18T00:00:00"/>
    <d v="1899-12-30T22:32:00"/>
    <s v="Long March 4B"/>
    <x v="193"/>
    <s v="Active"/>
    <n v="64680000"/>
    <x v="0"/>
  </r>
  <r>
    <s v="CASC"/>
    <x v="3"/>
    <d v="2021-08-24T00:00:00"/>
    <d v="1899-12-30T11:15:00"/>
    <s v="Long March 2C/YZ-1S"/>
    <x v="194"/>
    <s v="Active"/>
    <n v="30800000"/>
    <x v="0"/>
  </r>
  <r>
    <s v="CASC"/>
    <x v="4"/>
    <d v="2021-08-24T00:00:00"/>
    <d v="1899-12-30T15:41:00"/>
    <s v="Long March 3B/E"/>
    <x v="195"/>
    <s v="Active"/>
    <n v="29150000"/>
    <x v="0"/>
  </r>
  <r>
    <s v="CASC"/>
    <x v="5"/>
    <d v="2021-09-07T00:00:00"/>
    <d v="1899-12-30T03:01:00"/>
    <s v="Long March 4C"/>
    <x v="196"/>
    <s v="Active"/>
    <n v="64680000"/>
    <x v="0"/>
  </r>
  <r>
    <s v="CASC"/>
    <x v="1"/>
    <d v="2021-09-09T00:00:00"/>
    <d v="1899-12-30T11:50:00"/>
    <s v="Long March 3B/E"/>
    <x v="197"/>
    <s v="Active"/>
    <n v="29150000"/>
    <x v="0"/>
  </r>
  <r>
    <s v="CASC"/>
    <x v="4"/>
    <d v="2021-09-27T00:00:00"/>
    <d v="1899-12-30T08:20:00"/>
    <s v="Long March 3B/E"/>
    <x v="198"/>
    <s v="Active"/>
    <n v="29150000"/>
    <x v="0"/>
  </r>
  <r>
    <s v="CASC"/>
    <x v="5"/>
    <d v="2021-10-14T00:00:00"/>
    <d v="1899-12-30T10:51:00"/>
    <s v="Long March 2D"/>
    <x v="199"/>
    <s v="Active"/>
    <n v="29750000"/>
    <x v="0"/>
  </r>
  <r>
    <s v="CASC"/>
    <x v="1"/>
    <d v="2021-10-24T00:00:00"/>
    <d v="1899-12-30T01:27:00"/>
    <s v="Long March 3B/E"/>
    <x v="200"/>
    <s v="Active"/>
    <n v="29150000"/>
    <x v="0"/>
  </r>
  <r>
    <s v="CASC"/>
    <x v="3"/>
    <d v="2021-11-03T00:00:00"/>
    <d v="1899-12-30T07:43:00"/>
    <s v="Long March 2C/YZ-1S"/>
    <x v="201"/>
    <s v="Active"/>
    <n v="30800000"/>
    <x v="0"/>
  </r>
  <r>
    <s v="CASC"/>
    <x v="6"/>
    <d v="2021-11-05T00:00:00"/>
    <d v="1899-12-30T02:19:00"/>
    <s v="Long March 6"/>
    <x v="202"/>
    <s v="Active"/>
    <n v="19000000"/>
    <x v="0"/>
  </r>
  <r>
    <s v="CASC"/>
    <x v="4"/>
    <d v="2021-11-06T00:00:00"/>
    <d v="1899-12-30T03:00:00"/>
    <s v="Long March 2D"/>
    <x v="203"/>
    <s v="Active"/>
    <n v="29750000"/>
    <x v="0"/>
  </r>
  <r>
    <s v="CASC"/>
    <x v="5"/>
    <d v="2021-11-20T00:00:00"/>
    <d v="1899-12-30T01:51:00"/>
    <s v="Long March 4B"/>
    <x v="204"/>
    <s v="Active"/>
    <n v="64680000"/>
    <x v="0"/>
  </r>
  <r>
    <s v="CASC"/>
    <x v="3"/>
    <d v="2021-11-22T00:00:00"/>
    <d v="1899-12-30T23:45:00"/>
    <s v="Long March 4C"/>
    <x v="205"/>
    <s v="Active"/>
    <n v="64680000"/>
    <x v="0"/>
  </r>
  <r>
    <s v="CASC"/>
    <x v="1"/>
    <d v="2021-11-26T00:00:00"/>
    <d v="1899-12-30T16:40:00"/>
    <s v="Long March 3B/E"/>
    <x v="206"/>
    <s v="Active"/>
    <n v="29150000"/>
    <x v="0"/>
  </r>
  <r>
    <s v="CASC"/>
    <x v="3"/>
    <d v="2021-12-10T00:00:00"/>
    <d v="1899-12-30T00:11:00"/>
    <s v="Long March 4B"/>
    <x v="207"/>
    <s v="Active"/>
    <n v="64680000"/>
    <x v="0"/>
  </r>
  <r>
    <s v="CASC"/>
    <x v="4"/>
    <d v="2021-12-13T00:00:00"/>
    <d v="1899-12-30T16:09:00"/>
    <s v="Long March 3B/E"/>
    <x v="208"/>
    <s v="Active"/>
    <n v="29150000"/>
    <x v="0"/>
  </r>
  <r>
    <s v="CASC"/>
    <x v="5"/>
    <d v="2021-12-26T00:00:00"/>
    <d v="1899-12-30T03:11:00"/>
    <s v="Long March 4C"/>
    <x v="209"/>
    <s v="Active"/>
    <n v="64680000"/>
    <x v="0"/>
  </r>
  <r>
    <s v="CASC"/>
    <x v="3"/>
    <d v="2021-12-29T00:00:00"/>
    <d v="1899-12-30T11:13:00"/>
    <s v="Long March 2D"/>
    <x v="210"/>
    <s v="Active"/>
    <n v="29750000"/>
    <x v="0"/>
  </r>
  <r>
    <s v="CASC"/>
    <x v="1"/>
    <d v="2021-12-29T00:00:00"/>
    <d v="1899-12-30T16:43:00"/>
    <s v="Long March 3B/E"/>
    <x v="211"/>
    <s v="Active"/>
    <n v="29150000"/>
    <x v="0"/>
  </r>
  <r>
    <s v="CASC"/>
    <x v="5"/>
    <d v="2022-01-17T00:00:00"/>
    <d v="1899-12-30T02:35:00"/>
    <s v="Long March 2D"/>
    <x v="212"/>
    <s v="Active"/>
    <n v="29750000"/>
    <x v="0"/>
  </r>
  <r>
    <s v="CASC"/>
    <x v="3"/>
    <d v="2022-01-25T00:00:00"/>
    <d v="1899-12-30T23:44:00"/>
    <s v="Long March 4C"/>
    <x v="213"/>
    <s v="Active"/>
    <n v="64680000"/>
    <x v="0"/>
  </r>
  <r>
    <s v="CASC"/>
    <x v="3"/>
    <d v="2022-02-26T00:00:00"/>
    <d v="1899-12-30T23:44:00"/>
    <s v="Long March 4C"/>
    <x v="214"/>
    <s v="Active"/>
    <n v="64680000"/>
    <x v="0"/>
  </r>
  <r>
    <s v="CASC"/>
    <x v="12"/>
    <d v="2022-02-27T00:00:00"/>
    <d v="1899-12-30T03:06:00"/>
    <s v="Long March 8 (Core Only)"/>
    <x v="215"/>
    <s v="Active"/>
    <n v="27000000"/>
    <x v="0"/>
  </r>
  <r>
    <s v="CASC"/>
    <x v="4"/>
    <d v="2022-03-05T00:00:00"/>
    <d v="1899-12-30T06:01:00"/>
    <s v="Long March 2C"/>
    <x v="216"/>
    <s v="Active"/>
    <n v="30800000"/>
    <x v="0"/>
  </r>
  <r>
    <s v="CASC"/>
    <x v="3"/>
    <d v="2022-03-17T00:00:00"/>
    <d v="1899-12-30T07:09:00"/>
    <s v="Long March 4C"/>
    <x v="217"/>
    <s v="Active"/>
    <n v="64680000"/>
    <x v="0"/>
  </r>
  <r>
    <s v="CASC"/>
    <x v="7"/>
    <d v="2022-03-30T00:00:00"/>
    <d v="1899-12-30T02:29:00"/>
    <s v="Long March 11"/>
    <x v="218"/>
    <s v="Active"/>
    <n v="5300000"/>
    <x v="0"/>
  </r>
  <r>
    <s v="CASC"/>
    <x v="3"/>
    <d v="2022-04-06T00:00:00"/>
    <d v="1899-12-30T23:47:00"/>
    <s v="Long March 4C"/>
    <x v="219"/>
    <s v="Active"/>
    <n v="64680000"/>
    <x v="0"/>
  </r>
  <r>
    <s v="CASC"/>
    <x v="1"/>
    <d v="2022-04-15T00:00:00"/>
    <d v="1899-12-30T12:00:00"/>
    <s v="Long March 3B/E"/>
    <x v="220"/>
    <s v="Active"/>
    <n v="29150000"/>
    <x v="0"/>
  </r>
  <r>
    <s v="CASC"/>
    <x v="5"/>
    <d v="2022-04-15T00:00:00"/>
    <d v="1899-12-30T18:16:00"/>
    <s v="Long March 4C"/>
    <x v="221"/>
    <s v="Active"/>
    <n v="64680000"/>
    <x v="0"/>
  </r>
  <r>
    <s v="CASC"/>
    <x v="3"/>
    <d v="2022-04-29T00:00:00"/>
    <d v="1899-12-30T04:11:00"/>
    <s v="Long March 2C"/>
    <x v="222"/>
    <s v="Active"/>
    <n v="30800000"/>
    <x v="0"/>
  </r>
  <r>
    <s v="CASC"/>
    <x v="9"/>
    <d v="2022-04-30T00:00:00"/>
    <d v="1899-12-30T03:30:00"/>
    <s v="Long March 11H"/>
    <x v="223"/>
    <s v="Active"/>
    <n v="5300000"/>
    <x v="0"/>
  </r>
  <r>
    <s v="CASC"/>
    <x v="5"/>
    <d v="2022-05-05T00:00:00"/>
    <d v="1899-12-30T02:38:00"/>
    <s v="Long March 2D"/>
    <x v="224"/>
    <s v="Active"/>
    <n v="29750000"/>
    <x v="0"/>
  </r>
  <r>
    <s v="CASC"/>
    <x v="3"/>
    <d v="2022-05-20T00:00:00"/>
    <d v="1899-12-30T10:30:00"/>
    <s v="Long March 2C/YZ-1S"/>
    <x v="225"/>
    <s v="Active"/>
    <n v="30800000"/>
    <x v="0"/>
  </r>
  <r>
    <s v="CASC"/>
    <x v="4"/>
    <d v="2022-06-02T00:00:00"/>
    <d v="1899-12-30T04:00:00"/>
    <s v="Long March 2C"/>
    <x v="226"/>
    <s v="Active"/>
    <n v="30800000"/>
    <x v="0"/>
  </r>
  <r>
    <s v="CASC"/>
    <x v="4"/>
    <d v="2022-06-23T00:00:00"/>
    <d v="1899-12-30T02:22:00"/>
    <s v="Long March 2D"/>
    <x v="227"/>
    <s v="Active"/>
    <n v="29750000"/>
    <x v="0"/>
  </r>
  <r>
    <s v="CASC"/>
    <x v="3"/>
    <d v="2022-06-27T00:00:00"/>
    <d v="1899-12-30T15:46:00"/>
    <s v="Long March 4C"/>
    <x v="228"/>
    <s v="Active"/>
    <n v="64680000"/>
    <x v="0"/>
  </r>
  <r>
    <s v="CASC"/>
    <x v="1"/>
    <d v="2022-07-12T00:00:00"/>
    <d v="1899-12-30T16:30:00"/>
    <s v="Long March 3B/E"/>
    <x v="229"/>
    <s v="Active"/>
    <n v="29150000"/>
    <x v="0"/>
  </r>
  <r>
    <s v="CASC"/>
    <x v="5"/>
    <d v="2022-07-15T00:00:00"/>
    <d v="1899-12-30T22:57:00"/>
    <s v="Long March 2C"/>
    <x v="230"/>
    <s v="Active"/>
    <n v="30800000"/>
    <x v="0"/>
  </r>
  <r>
    <s v="CASC"/>
    <x v="4"/>
    <d v="2022-07-29T00:00:00"/>
    <d v="1899-12-30T13:28:00"/>
    <s v="Long March 2D"/>
    <x v="231"/>
    <s v="Active"/>
    <n v="29750000"/>
    <x v="0"/>
  </r>
  <r>
    <s v="Arianespace"/>
    <x v="13"/>
    <d v="2011-10-21T00:00:00"/>
    <d v="1899-12-30T07:30:00"/>
    <s v="Soyuz ST-B/Fregat-MT"/>
    <x v="232"/>
    <s v="Active"/>
    <n v="30000000"/>
    <x v="0"/>
  </r>
  <r>
    <s v="Arianespace"/>
    <x v="13"/>
    <d v="2011-12-17T00:00:00"/>
    <d v="1899-12-30T02:03:00"/>
    <s v="Soyuz ST-A/Fregat"/>
    <x v="233"/>
    <s v="Active"/>
    <n v="80000000"/>
    <x v="0"/>
  </r>
  <r>
    <s v="Arianespace"/>
    <x v="13"/>
    <d v="2012-10-12T00:00:00"/>
    <d v="1899-12-30T15:15:00"/>
    <s v="Soyuz ST-B/Fregat-MT"/>
    <x v="234"/>
    <s v="Active"/>
    <n v="30000000"/>
    <x v="0"/>
  </r>
  <r>
    <s v="Arianespace"/>
    <x v="13"/>
    <d v="2012-12-02T00:00:00"/>
    <d v="1899-12-30T02:02:00"/>
    <s v="Soyuz ST-A/Fregat"/>
    <x v="235"/>
    <s v="Active"/>
    <n v="80000000"/>
    <x v="0"/>
  </r>
  <r>
    <s v="Arianespace"/>
    <x v="14"/>
    <d v="2013-05-07T00:00:00"/>
    <d v="1899-12-30T02:06:00"/>
    <s v="Vega"/>
    <x v="236"/>
    <s v="Active"/>
    <n v="37000000"/>
    <x v="0"/>
  </r>
  <r>
    <s v="Arianespace"/>
    <x v="13"/>
    <d v="2013-06-25T00:00:00"/>
    <d v="1899-12-30T19:27:00"/>
    <s v="Soyuz ST-B/Fregat-MT"/>
    <x v="237"/>
    <s v="Active"/>
    <n v="30000000"/>
    <x v="0"/>
  </r>
  <r>
    <s v="Arianespace"/>
    <x v="13"/>
    <d v="2013-12-19T00:00:00"/>
    <d v="1899-12-30T09:12:00"/>
    <s v="Soyuz ST-B/Fregat-MT"/>
    <x v="238"/>
    <s v="Active"/>
    <n v="30000000"/>
    <x v="0"/>
  </r>
  <r>
    <s v="Arianespace"/>
    <x v="13"/>
    <d v="2014-04-03T00:00:00"/>
    <d v="1899-12-30T21:02:00"/>
    <s v="Soyuz ST-A/Fregat-M"/>
    <x v="239"/>
    <s v="Active"/>
    <n v="30000000"/>
    <x v="0"/>
  </r>
  <r>
    <s v="Arianespace"/>
    <x v="14"/>
    <d v="2014-04-30T00:00:00"/>
    <d v="1899-12-30T01:35:00"/>
    <s v="Vega"/>
    <x v="240"/>
    <s v="Active"/>
    <n v="37000000"/>
    <x v="0"/>
  </r>
  <r>
    <s v="Arianespace"/>
    <x v="13"/>
    <d v="2014-07-10T00:00:00"/>
    <d v="1899-12-30T18:55:00"/>
    <s v="Soyuz ST-B/Fregat-MT"/>
    <x v="241"/>
    <s v="Active"/>
    <n v="30000000"/>
    <x v="0"/>
  </r>
  <r>
    <s v="Arianespace"/>
    <x v="13"/>
    <d v="2014-12-18T00:00:00"/>
    <d v="1899-12-30T18:37:00"/>
    <s v="Soyuz ST-B/Fregat-MT"/>
    <x v="242"/>
    <s v="Active"/>
    <n v="30000000"/>
    <x v="0"/>
  </r>
  <r>
    <s v="Arianespace"/>
    <x v="14"/>
    <d v="2015-02-11T00:00:00"/>
    <d v="1899-12-30T13:40:00"/>
    <s v="Vega"/>
    <x v="243"/>
    <s v="Active"/>
    <n v="37000000"/>
    <x v="0"/>
  </r>
  <r>
    <s v="Arianespace"/>
    <x v="13"/>
    <d v="2015-03-27T00:00:00"/>
    <d v="1899-12-30T21:46:00"/>
    <s v="Soyuz ST-B/Fregat-MT"/>
    <x v="244"/>
    <s v="Active"/>
    <n v="30000000"/>
    <x v="0"/>
  </r>
  <r>
    <s v="Arianespace"/>
    <x v="14"/>
    <d v="2015-06-23T00:00:00"/>
    <d v="1899-12-30T01:51:00"/>
    <s v="Vega"/>
    <x v="245"/>
    <s v="Active"/>
    <n v="37000000"/>
    <x v="0"/>
  </r>
  <r>
    <s v="Arianespace"/>
    <x v="13"/>
    <d v="2015-09-11T00:00:00"/>
    <d v="1899-12-30T02:08:00"/>
    <s v="Soyuz ST-B/Fregat-MT"/>
    <x v="246"/>
    <s v="Active"/>
    <n v="30000000"/>
    <x v="0"/>
  </r>
  <r>
    <s v="Arianespace"/>
    <x v="14"/>
    <d v="2015-12-03T00:00:00"/>
    <d v="1899-12-30T04:04:00"/>
    <s v="Vega"/>
    <x v="247"/>
    <s v="Active"/>
    <n v="37000000"/>
    <x v="0"/>
  </r>
  <r>
    <s v="Arianespace"/>
    <x v="13"/>
    <d v="2015-12-17T00:00:00"/>
    <d v="1899-12-30T11:51:00"/>
    <s v="Soyuz ST-B/Fregat-MT"/>
    <x v="248"/>
    <s v="Active"/>
    <n v="30000000"/>
    <x v="0"/>
  </r>
  <r>
    <s v="Arianespace"/>
    <x v="13"/>
    <d v="2016-04-25T00:00:00"/>
    <d v="1899-12-30T21:02:00"/>
    <s v="Soyuz ST-A/Fregat-M"/>
    <x v="249"/>
    <s v="Active"/>
    <n v="30000000"/>
    <x v="0"/>
  </r>
  <r>
    <s v="Arianespace"/>
    <x v="13"/>
    <d v="2016-05-24T00:00:00"/>
    <d v="1899-12-30T08:48:00"/>
    <s v="Soyuz ST-B/Fregat-MT"/>
    <x v="250"/>
    <s v="Active"/>
    <n v="30000000"/>
    <x v="0"/>
  </r>
  <r>
    <s v="Arianespace"/>
    <x v="14"/>
    <d v="2016-09-16T00:00:00"/>
    <d v="1899-12-30T01:43:00"/>
    <s v="Vega"/>
    <x v="251"/>
    <s v="Active"/>
    <n v="37000000"/>
    <x v="0"/>
  </r>
  <r>
    <s v="Arianespace"/>
    <x v="14"/>
    <d v="2016-12-05T00:00:00"/>
    <d v="1899-12-30T13:51:00"/>
    <s v="Vega"/>
    <x v="252"/>
    <s v="Active"/>
    <n v="37000000"/>
    <x v="0"/>
  </r>
  <r>
    <s v="Arianespace"/>
    <x v="13"/>
    <d v="2017-01-28T00:00:00"/>
    <d v="1899-12-30T01:03:00"/>
    <s v="Soyuz ST-B/Fregat-MT"/>
    <x v="253"/>
    <s v="Active"/>
    <n v="30000000"/>
    <x v="0"/>
  </r>
  <r>
    <s v="Arianespace"/>
    <x v="14"/>
    <d v="2017-03-07T00:00:00"/>
    <d v="1899-12-30T01:49:00"/>
    <s v="Vega"/>
    <x v="254"/>
    <s v="Active"/>
    <n v="37000000"/>
    <x v="0"/>
  </r>
  <r>
    <s v="Arianespace"/>
    <x v="13"/>
    <d v="2017-05-18T00:00:00"/>
    <d v="1899-12-30T11:54:00"/>
    <s v="Soyuz ST-A/Fregat-M"/>
    <x v="255"/>
    <s v="Active"/>
    <n v="30000000"/>
    <x v="0"/>
  </r>
  <r>
    <s v="Arianespace"/>
    <x v="14"/>
    <d v="2017-08-02T00:00:00"/>
    <d v="1899-12-30T01:58:00"/>
    <s v="Vega"/>
    <x v="256"/>
    <s v="Active"/>
    <n v="37000000"/>
    <x v="0"/>
  </r>
  <r>
    <s v="Arianespace"/>
    <x v="14"/>
    <d v="2017-11-08T00:00:00"/>
    <d v="1899-12-30T01:42:00"/>
    <s v="Vega"/>
    <x v="257"/>
    <s v="Active"/>
    <n v="37000000"/>
    <x v="0"/>
  </r>
  <r>
    <s v="Arianespace"/>
    <x v="13"/>
    <d v="2018-03-09T00:00:00"/>
    <d v="1899-12-30T17:10:00"/>
    <s v="Soyuz ST-B/Fregat-MT"/>
    <x v="258"/>
    <s v="Active"/>
    <n v="30000000"/>
    <x v="0"/>
  </r>
  <r>
    <s v="Arianespace"/>
    <x v="14"/>
    <d v="2018-08-22T00:00:00"/>
    <d v="1899-12-30T21:20:00"/>
    <s v="Vega"/>
    <x v="259"/>
    <s v="Active"/>
    <n v="37000000"/>
    <x v="0"/>
  </r>
  <r>
    <s v="Arianespace"/>
    <x v="14"/>
    <d v="2018-11-21T00:00:00"/>
    <d v="1899-12-30T01:42:00"/>
    <s v="Vega"/>
    <x v="260"/>
    <s v="Active"/>
    <n v="37000000"/>
    <x v="0"/>
  </r>
  <r>
    <s v="Arianespace"/>
    <x v="13"/>
    <d v="2018-12-19T00:00:00"/>
    <d v="1899-12-30T16:37:00"/>
    <s v="Soyuz ST-A/Fregat-M"/>
    <x v="261"/>
    <s v="Active"/>
    <n v="30000000"/>
    <x v="0"/>
  </r>
  <r>
    <s v="Arianespace"/>
    <x v="14"/>
    <d v="2019-03-22T00:00:00"/>
    <d v="1899-12-30T01:50:00"/>
    <s v="Vega"/>
    <x v="262"/>
    <s v="Active"/>
    <n v="37000000"/>
    <x v="0"/>
  </r>
  <r>
    <s v="Arianespace"/>
    <x v="13"/>
    <d v="2019-04-04T00:00:00"/>
    <d v="1899-12-30T17:04:00"/>
    <s v="Soyuz ST-B/Fregat-MT"/>
    <x v="263"/>
    <s v="Active"/>
    <n v="30000000"/>
    <x v="0"/>
  </r>
  <r>
    <s v="Arianespace"/>
    <x v="13"/>
    <d v="2019-12-18T00:00:00"/>
    <d v="1899-12-30T08:54:00"/>
    <s v="Soyuz ST-A/Fregat-M"/>
    <x v="264"/>
    <s v="Active"/>
    <n v="30000000"/>
    <x v="0"/>
  </r>
  <r>
    <s v="Arianespace"/>
    <x v="15"/>
    <d v="2020-02-06T00:00:00"/>
    <d v="1899-12-30T21:42:00"/>
    <s v="Soyuz 2.1b/Fregat"/>
    <x v="265"/>
    <s v="Active"/>
    <n v="25000000"/>
    <x v="0"/>
  </r>
  <r>
    <s v="Arianespace"/>
    <x v="15"/>
    <d v="2020-03-21T00:00:00"/>
    <d v="1899-12-30T17:06:00"/>
    <s v="Soyuz 2.1b/Fregat"/>
    <x v="266"/>
    <s v="Active"/>
    <n v="25000000"/>
    <x v="0"/>
  </r>
  <r>
    <s v="Arianespace"/>
    <x v="16"/>
    <d v="2020-09-03T00:00:00"/>
    <d v="1899-12-30T01:51:00"/>
    <s v="Vega"/>
    <x v="267"/>
    <s v="Active"/>
    <n v="37000000"/>
    <x v="0"/>
  </r>
  <r>
    <s v="Arianespace"/>
    <x v="13"/>
    <d v="2020-12-02T00:00:00"/>
    <d v="1899-12-30T01:33:00"/>
    <s v="Soyuz ST-A/Fregat-M"/>
    <x v="268"/>
    <s v="Active"/>
    <n v="30000000"/>
    <x v="0"/>
  </r>
  <r>
    <s v="Arianespace"/>
    <x v="13"/>
    <d v="2020-12-29T00:00:00"/>
    <d v="1899-12-30T16:42:00"/>
    <s v="Soyuz ST-A/Fregat-M"/>
    <x v="269"/>
    <s v="Active"/>
    <n v="30000000"/>
    <x v="0"/>
  </r>
  <r>
    <s v="Arianespace"/>
    <x v="16"/>
    <d v="2021-04-29T00:00:00"/>
    <d v="1899-12-30T01:50:00"/>
    <s v="Vega"/>
    <x v="270"/>
    <s v="Active"/>
    <n v="37000000"/>
    <x v="0"/>
  </r>
  <r>
    <s v="Arianespace"/>
    <x v="16"/>
    <d v="2021-08-17T00:00:00"/>
    <d v="1899-12-30T01:47:00"/>
    <s v="Vega"/>
    <x v="271"/>
    <s v="Active"/>
    <n v="37000000"/>
    <x v="0"/>
  </r>
  <r>
    <s v="Arianespace"/>
    <x v="16"/>
    <d v="2021-11-16T00:00:00"/>
    <d v="1899-12-30T09:27:00"/>
    <s v="Vega"/>
    <x v="272"/>
    <s v="Active"/>
    <n v="37000000"/>
    <x v="0"/>
  </r>
  <r>
    <s v="Arianespace"/>
    <x v="13"/>
    <d v="2021-12-05T00:00:00"/>
    <d v="1899-12-30T00:19:00"/>
    <s v="Soyuz ST-B/Fregat-MT"/>
    <x v="273"/>
    <s v="Active"/>
    <n v="30000000"/>
    <x v="0"/>
  </r>
  <r>
    <s v="Arianespace"/>
    <x v="13"/>
    <d v="2022-02-10T00:00:00"/>
    <d v="1899-12-30T18:09:00"/>
    <s v="Soyuz ST-B/Fregat-MT"/>
    <x v="274"/>
    <s v="Active"/>
    <n v="30000000"/>
    <x v="0"/>
  </r>
  <r>
    <s v="Arianespace"/>
    <x v="17"/>
    <d v="2004-03-02T00:00:00"/>
    <d v="1899-12-30T07:17:00"/>
    <s v="Ariane 5 G+"/>
    <x v="275"/>
    <s v="Retired"/>
    <n v="190000000"/>
    <x v="0"/>
  </r>
  <r>
    <s v="Arianespace"/>
    <x v="17"/>
    <d v="2004-07-18T00:00:00"/>
    <d v="1899-12-30T00:44:00"/>
    <s v="Ariane 5 G+"/>
    <x v="276"/>
    <s v="Retired"/>
    <n v="190000000"/>
    <x v="0"/>
  </r>
  <r>
    <s v="Arianespace"/>
    <x v="17"/>
    <d v="2004-12-18T00:00:00"/>
    <d v="1899-12-30T16:26:00"/>
    <s v="Ariane 5 G+"/>
    <x v="277"/>
    <s v="Retired"/>
    <n v="190000000"/>
    <x v="0"/>
  </r>
  <r>
    <s v="Arianespace"/>
    <x v="17"/>
    <d v="2005-02-12T00:00:00"/>
    <d v="1899-12-30T21:03:00"/>
    <s v="Ariane 5 ECA"/>
    <x v="278"/>
    <s v="Active"/>
    <n v="200000000"/>
    <x v="0"/>
  </r>
  <r>
    <s v="Arianespace"/>
    <x v="17"/>
    <d v="2005-11-16T00:00:00"/>
    <d v="1899-12-30T23:46:00"/>
    <s v="Ariane 5 ECA"/>
    <x v="279"/>
    <s v="Active"/>
    <n v="200000000"/>
    <x v="0"/>
  </r>
  <r>
    <s v="Arianespace"/>
    <x v="17"/>
    <d v="2006-03-11T00:00:00"/>
    <d v="1899-12-30T22:33:00"/>
    <s v="Ariane 5 ECA"/>
    <x v="280"/>
    <s v="Active"/>
    <n v="200000000"/>
    <x v="0"/>
  </r>
  <r>
    <s v="Arianespace"/>
    <x v="17"/>
    <d v="2006-05-27T00:00:00"/>
    <d v="1899-12-30T21:09:00"/>
    <s v="Ariane 5 ECA"/>
    <x v="281"/>
    <s v="Active"/>
    <n v="200000000"/>
    <x v="0"/>
  </r>
  <r>
    <s v="Arianespace"/>
    <x v="17"/>
    <d v="2006-08-11T00:00:00"/>
    <d v="1899-12-30T22:15:00"/>
    <s v="Ariane 5 ECA"/>
    <x v="282"/>
    <s v="Active"/>
    <n v="200000000"/>
    <x v="0"/>
  </r>
  <r>
    <s v="Arianespace"/>
    <x v="17"/>
    <d v="2006-10-13T00:00:00"/>
    <d v="1899-12-30T20:56:00"/>
    <s v="Ariane 5 ECA"/>
    <x v="283"/>
    <s v="Active"/>
    <n v="200000000"/>
    <x v="0"/>
  </r>
  <r>
    <s v="Arianespace"/>
    <x v="17"/>
    <d v="2006-12-08T00:00:00"/>
    <d v="1899-12-30T22:08:00"/>
    <s v="Ariane 5 ECA"/>
    <x v="284"/>
    <s v="Active"/>
    <n v="200000000"/>
    <x v="0"/>
  </r>
  <r>
    <s v="Arianespace"/>
    <x v="17"/>
    <d v="2007-03-11T00:00:00"/>
    <d v="1899-12-30T22:03:00"/>
    <s v="Ariane 5 ECA"/>
    <x v="285"/>
    <s v="Active"/>
    <n v="200000000"/>
    <x v="0"/>
  </r>
  <r>
    <s v="Arianespace"/>
    <x v="17"/>
    <d v="2007-05-04T00:00:00"/>
    <d v="1899-12-30T22:29:00"/>
    <s v="Ariane 5 ECA"/>
    <x v="286"/>
    <s v="Active"/>
    <n v="200000000"/>
    <x v="0"/>
  </r>
  <r>
    <s v="Arianespace"/>
    <x v="17"/>
    <d v="2007-08-14T00:00:00"/>
    <d v="1899-12-30T23:44:00"/>
    <s v="Ariane 5 ECA"/>
    <x v="287"/>
    <s v="Active"/>
    <n v="200000000"/>
    <x v="0"/>
  </r>
  <r>
    <s v="Arianespace"/>
    <x v="17"/>
    <d v="2007-11-14T00:00:00"/>
    <d v="1899-12-30T22:03:00"/>
    <s v="Ariane 5 ECA"/>
    <x v="288"/>
    <s v="Active"/>
    <n v="200000000"/>
    <x v="0"/>
  </r>
  <r>
    <s v="Arianespace"/>
    <x v="17"/>
    <d v="2008-04-18T00:00:00"/>
    <d v="1899-12-30T22:17:00"/>
    <s v="Ariane 5 ECA"/>
    <x v="289"/>
    <s v="Active"/>
    <n v="200000000"/>
    <x v="0"/>
  </r>
  <r>
    <s v="Arianespace"/>
    <x v="17"/>
    <d v="2008-06-12T00:00:00"/>
    <d v="1899-12-30T22:05:00"/>
    <s v="Ariane 5 ECA"/>
    <x v="290"/>
    <s v="Active"/>
    <n v="200000000"/>
    <x v="0"/>
  </r>
  <r>
    <s v="Arianespace"/>
    <x v="17"/>
    <d v="2008-07-07T00:00:00"/>
    <d v="1899-12-30T21:47:00"/>
    <s v="Ariane 5 ECA"/>
    <x v="291"/>
    <s v="Active"/>
    <n v="200000000"/>
    <x v="0"/>
  </r>
  <r>
    <s v="Arianespace"/>
    <x v="17"/>
    <d v="2008-08-14T00:00:00"/>
    <d v="1899-12-30T20:44:00"/>
    <s v="Ariane 5 ECA"/>
    <x v="292"/>
    <s v="Active"/>
    <n v="200000000"/>
    <x v="0"/>
  </r>
  <r>
    <s v="Arianespace"/>
    <x v="17"/>
    <d v="2008-12-20T00:00:00"/>
    <d v="1899-12-30T22:35:00"/>
    <s v="Ariane 5 ECA"/>
    <x v="293"/>
    <s v="Active"/>
    <n v="200000000"/>
    <x v="0"/>
  </r>
  <r>
    <s v="Arianespace"/>
    <x v="17"/>
    <d v="2009-02-12T00:00:00"/>
    <d v="1899-12-30T22:09:00"/>
    <s v="Ariane 5 ECA"/>
    <x v="294"/>
    <s v="Active"/>
    <n v="200000000"/>
    <x v="0"/>
  </r>
  <r>
    <s v="Arianespace"/>
    <x v="17"/>
    <d v="2009-05-14T00:00:00"/>
    <d v="1899-12-30T13:12:00"/>
    <s v="Ariane 5 ECA"/>
    <x v="295"/>
    <s v="Active"/>
    <n v="200000000"/>
    <x v="0"/>
  </r>
  <r>
    <s v="Arianespace"/>
    <x v="17"/>
    <d v="2009-07-01T00:00:00"/>
    <d v="1899-12-30T19:52:00"/>
    <s v="Ariane 5 ECA"/>
    <x v="296"/>
    <s v="Active"/>
    <n v="200000000"/>
    <x v="0"/>
  </r>
  <r>
    <s v="Arianespace"/>
    <x v="17"/>
    <d v="2009-08-21T00:00:00"/>
    <d v="1899-12-30T22:09:00"/>
    <s v="Ariane 5 ECA"/>
    <x v="297"/>
    <s v="Active"/>
    <n v="200000000"/>
    <x v="0"/>
  </r>
  <r>
    <s v="Arianespace"/>
    <x v="17"/>
    <d v="2009-10-01T00:00:00"/>
    <d v="1899-12-30T21:59:00"/>
    <s v="Ariane 5 ECA"/>
    <x v="298"/>
    <s v="Active"/>
    <n v="200000000"/>
    <x v="0"/>
  </r>
  <r>
    <s v="Arianespace"/>
    <x v="17"/>
    <d v="2009-10-29T00:00:00"/>
    <d v="1899-12-30T20:00:00"/>
    <s v="Ariane 5 ECA"/>
    <x v="299"/>
    <s v="Active"/>
    <n v="200000000"/>
    <x v="0"/>
  </r>
  <r>
    <s v="Arianespace"/>
    <x v="17"/>
    <d v="2010-05-21T00:00:00"/>
    <d v="1899-12-30T22:01:00"/>
    <s v="Ariane 5 ECA"/>
    <x v="300"/>
    <s v="Active"/>
    <n v="200000000"/>
    <x v="0"/>
  </r>
  <r>
    <s v="Arianespace"/>
    <x v="17"/>
    <d v="2010-06-26T00:00:00"/>
    <d v="1899-12-30T21:41:00"/>
    <s v="Ariane 5 ECA"/>
    <x v="301"/>
    <s v="Active"/>
    <n v="200000000"/>
    <x v="0"/>
  </r>
  <r>
    <s v="Arianespace"/>
    <x v="17"/>
    <d v="2010-08-04T00:00:00"/>
    <d v="1899-12-30T20:45:00"/>
    <s v="Ariane 5 ECA"/>
    <x v="302"/>
    <s v="Active"/>
    <n v="200000000"/>
    <x v="0"/>
  </r>
  <r>
    <s v="Arianespace"/>
    <x v="17"/>
    <d v="2010-10-28T00:00:00"/>
    <d v="1899-12-30T23:51:00"/>
    <s v="Ariane 5 ECA"/>
    <x v="303"/>
    <s v="Active"/>
    <n v="200000000"/>
    <x v="0"/>
  </r>
  <r>
    <s v="Arianespace"/>
    <x v="17"/>
    <d v="2010-11-26T00:00:00"/>
    <d v="1899-12-30T18:39:00"/>
    <s v="Ariane 5 ECA"/>
    <x v="304"/>
    <s v="Active"/>
    <n v="200000000"/>
    <x v="0"/>
  </r>
  <r>
    <s v="Arianespace"/>
    <x v="17"/>
    <d v="2010-12-29T00:00:00"/>
    <d v="1899-12-30T21:27:00"/>
    <s v="Ariane 5 ECA"/>
    <x v="305"/>
    <s v="Active"/>
    <n v="200000000"/>
    <x v="0"/>
  </r>
  <r>
    <s v="Arianespace"/>
    <x v="17"/>
    <d v="2011-04-22T00:00:00"/>
    <d v="1899-12-30T21:37:00"/>
    <s v="Ariane 5 ECA"/>
    <x v="306"/>
    <s v="Active"/>
    <n v="200000000"/>
    <x v="0"/>
  </r>
  <r>
    <s v="Arianespace"/>
    <x v="17"/>
    <d v="2011-05-20T00:00:00"/>
    <d v="1899-12-30T20:38:00"/>
    <s v="Ariane 5 ECA"/>
    <x v="307"/>
    <s v="Active"/>
    <n v="200000000"/>
    <x v="0"/>
  </r>
  <r>
    <s v="Arianespace"/>
    <x v="17"/>
    <d v="2011-08-06T00:00:00"/>
    <d v="1899-12-30T22:52:00"/>
    <s v="Ariane 5 ECA"/>
    <x v="308"/>
    <s v="Active"/>
    <n v="200000000"/>
    <x v="0"/>
  </r>
  <r>
    <s v="Arianespace"/>
    <x v="17"/>
    <d v="2011-09-21T00:00:00"/>
    <d v="1899-12-30T21:38:00"/>
    <s v="Ariane 5 ECA"/>
    <x v="309"/>
    <s v="Active"/>
    <n v="200000000"/>
    <x v="0"/>
  </r>
  <r>
    <s v="Arianespace"/>
    <x v="17"/>
    <d v="2012-05-15T00:00:00"/>
    <d v="1899-12-30T22:13:00"/>
    <s v="Ariane 5 ECA"/>
    <x v="310"/>
    <s v="Active"/>
    <n v="200000000"/>
    <x v="0"/>
  </r>
  <r>
    <s v="Arianespace"/>
    <x v="17"/>
    <d v="2012-07-05T00:00:00"/>
    <d v="1899-12-30T21:36:00"/>
    <s v="Ariane 5 ECA"/>
    <x v="311"/>
    <s v="Active"/>
    <n v="200000000"/>
    <x v="0"/>
  </r>
  <r>
    <s v="Arianespace"/>
    <x v="17"/>
    <d v="2012-08-02T00:00:00"/>
    <d v="1899-12-30T20:54:00"/>
    <s v="Ariane 5 ECA"/>
    <x v="312"/>
    <s v="Active"/>
    <n v="200000000"/>
    <x v="0"/>
  </r>
  <r>
    <s v="Arianespace"/>
    <x v="17"/>
    <d v="2012-09-28T00:00:00"/>
    <d v="1899-12-30T21:18:00"/>
    <s v="Ariane 5 ECA"/>
    <x v="313"/>
    <s v="Active"/>
    <n v="200000000"/>
    <x v="0"/>
  </r>
  <r>
    <s v="Arianespace"/>
    <x v="17"/>
    <d v="2012-11-10T00:00:00"/>
    <d v="1899-12-30T21:05:00"/>
    <s v="Ariane 5 ECA"/>
    <x v="314"/>
    <s v="Active"/>
    <n v="200000000"/>
    <x v="0"/>
  </r>
  <r>
    <s v="Arianespace"/>
    <x v="17"/>
    <d v="2012-12-19T00:00:00"/>
    <d v="1899-12-30T21:49:00"/>
    <s v="Ariane 5 ECA"/>
    <x v="315"/>
    <s v="Active"/>
    <n v="200000000"/>
    <x v="0"/>
  </r>
  <r>
    <s v="Arianespace"/>
    <x v="17"/>
    <d v="2013-02-07T00:00:00"/>
    <d v="1899-12-30T21:36:00"/>
    <s v="Ariane 5 ECA"/>
    <x v="316"/>
    <s v="Active"/>
    <n v="200000000"/>
    <x v="0"/>
  </r>
  <r>
    <s v="Arianespace"/>
    <x v="17"/>
    <d v="2013-07-25T00:00:00"/>
    <d v="1899-12-30T19:54:00"/>
    <s v="Ariane 5 ECA"/>
    <x v="317"/>
    <s v="Active"/>
    <n v="200000000"/>
    <x v="0"/>
  </r>
  <r>
    <s v="Arianespace"/>
    <x v="17"/>
    <d v="2013-08-29T00:00:00"/>
    <d v="1899-12-30T20:30:00"/>
    <s v="Ariane 5 ECA"/>
    <x v="318"/>
    <s v="Active"/>
    <n v="200000000"/>
    <x v="0"/>
  </r>
  <r>
    <s v="Arianespace"/>
    <x v="17"/>
    <d v="2014-02-06T00:00:00"/>
    <d v="1899-12-30T21:30:00"/>
    <s v="Ariane 5 ECA"/>
    <x v="319"/>
    <s v="Active"/>
    <n v="200000000"/>
    <x v="0"/>
  </r>
  <r>
    <s v="Arianespace"/>
    <x v="17"/>
    <d v="2014-03-22T00:00:00"/>
    <d v="1899-12-30T22:04:00"/>
    <s v="Ariane 5 ECA"/>
    <x v="320"/>
    <s v="Active"/>
    <n v="200000000"/>
    <x v="0"/>
  </r>
  <r>
    <s v="Arianespace"/>
    <x v="17"/>
    <d v="2014-09-11T00:00:00"/>
    <d v="1899-12-30T22:05:00"/>
    <s v="Ariane 5 ECA"/>
    <x v="321"/>
    <s v="Active"/>
    <n v="200000000"/>
    <x v="0"/>
  </r>
  <r>
    <s v="Arianespace"/>
    <x v="17"/>
    <d v="2014-10-16T00:00:00"/>
    <d v="1899-12-30T21:43:00"/>
    <s v="Ariane 5 ECA"/>
    <x v="322"/>
    <s v="Active"/>
    <n v="200000000"/>
    <x v="0"/>
  </r>
  <r>
    <s v="Arianespace"/>
    <x v="17"/>
    <d v="2014-12-06T00:00:00"/>
    <d v="1899-12-30T20:40:00"/>
    <s v="Ariane 5 ECA"/>
    <x v="323"/>
    <s v="Active"/>
    <n v="200000000"/>
    <x v="0"/>
  </r>
  <r>
    <s v="Arianespace"/>
    <x v="17"/>
    <d v="2015-04-26T00:00:00"/>
    <d v="1899-12-30T20:00:00"/>
    <s v="Ariane 5 ECA"/>
    <x v="324"/>
    <s v="Active"/>
    <n v="200000000"/>
    <x v="0"/>
  </r>
  <r>
    <s v="Arianespace"/>
    <x v="17"/>
    <d v="2015-05-27T00:00:00"/>
    <d v="1899-12-30T21:16:00"/>
    <s v="Ariane 5 ECA"/>
    <x v="325"/>
    <s v="Active"/>
    <n v="200000000"/>
    <x v="0"/>
  </r>
  <r>
    <s v="Arianespace"/>
    <x v="17"/>
    <d v="2015-07-15T00:00:00"/>
    <d v="1899-12-30T21:42:00"/>
    <s v="Ariane 5 ECA"/>
    <x v="326"/>
    <s v="Active"/>
    <n v="200000000"/>
    <x v="0"/>
  </r>
  <r>
    <s v="Arianespace"/>
    <x v="17"/>
    <d v="2015-08-20T00:00:00"/>
    <d v="1899-12-30T20:34:00"/>
    <s v="Ariane 5 ECA"/>
    <x v="327"/>
    <s v="Active"/>
    <n v="200000000"/>
    <x v="0"/>
  </r>
  <r>
    <s v="Arianespace"/>
    <x v="17"/>
    <d v="2015-09-30T00:00:00"/>
    <d v="1899-12-30T20:30:00"/>
    <s v="Ariane 5 ECA"/>
    <x v="328"/>
    <s v="Active"/>
    <n v="200000000"/>
    <x v="0"/>
  </r>
  <r>
    <s v="Arianespace"/>
    <x v="17"/>
    <d v="2015-11-10T00:00:00"/>
    <d v="1899-12-30T21:34:00"/>
    <s v="Ariane 5 ECA"/>
    <x v="329"/>
    <s v="Active"/>
    <n v="200000000"/>
    <x v="0"/>
  </r>
  <r>
    <s v="Arianespace"/>
    <x v="17"/>
    <d v="2016-01-27T00:00:00"/>
    <d v="1899-12-30T23:20:00"/>
    <s v="Ariane 5 ECA"/>
    <x v="330"/>
    <s v="Active"/>
    <n v="200000000"/>
    <x v="0"/>
  </r>
  <r>
    <s v="Arianespace"/>
    <x v="17"/>
    <d v="2016-03-09T00:00:00"/>
    <d v="1899-12-30T05:20:00"/>
    <s v="Ariane 5 ECA"/>
    <x v="331"/>
    <s v="Active"/>
    <n v="200000000"/>
    <x v="0"/>
  </r>
  <r>
    <s v="Arianespace"/>
    <x v="17"/>
    <d v="2016-06-18T00:00:00"/>
    <d v="1899-12-30T05:20:00"/>
    <s v="Ariane 5 ECA"/>
    <x v="332"/>
    <s v="Active"/>
    <n v="200000000"/>
    <x v="0"/>
  </r>
  <r>
    <s v="Arianespace"/>
    <x v="17"/>
    <d v="2016-08-24T00:00:00"/>
    <d v="1899-12-30T22:16:00"/>
    <s v="Ariane 5 ECA"/>
    <x v="333"/>
    <s v="Active"/>
    <n v="200000000"/>
    <x v="0"/>
  </r>
  <r>
    <s v="Arianespace"/>
    <x v="17"/>
    <d v="2016-10-05T00:00:00"/>
    <d v="1899-12-30T20:30:00"/>
    <s v="Ariane 5 ECA"/>
    <x v="334"/>
    <s v="Active"/>
    <n v="200000000"/>
    <x v="0"/>
  </r>
  <r>
    <s v="Arianespace"/>
    <x v="17"/>
    <d v="2016-12-21T00:00:00"/>
    <d v="1899-12-30T20:30:00"/>
    <s v="Ariane 5 ECA"/>
    <x v="335"/>
    <s v="Active"/>
    <n v="200000000"/>
    <x v="0"/>
  </r>
  <r>
    <s v="Arianespace"/>
    <x v="17"/>
    <d v="2017-02-14T00:00:00"/>
    <d v="1899-12-30T21:39:00"/>
    <s v="Ariane 5 ECA"/>
    <x v="336"/>
    <s v="Active"/>
    <n v="200000000"/>
    <x v="0"/>
  </r>
  <r>
    <s v="Arianespace"/>
    <x v="17"/>
    <d v="2017-05-04T00:00:00"/>
    <d v="1899-12-30T21:50:00"/>
    <s v="Ariane 5 ECA"/>
    <x v="337"/>
    <s v="Active"/>
    <n v="200000000"/>
    <x v="0"/>
  </r>
  <r>
    <s v="Arianespace"/>
    <x v="17"/>
    <d v="2017-06-01T00:00:00"/>
    <d v="1899-12-30T23:45:00"/>
    <s v="Ariane 5 ECA"/>
    <x v="338"/>
    <s v="Active"/>
    <n v="200000000"/>
    <x v="0"/>
  </r>
  <r>
    <s v="Arianespace"/>
    <x v="17"/>
    <d v="2017-06-28T00:00:00"/>
    <d v="1899-12-30T21:15:00"/>
    <s v="Ariane 5 ECA"/>
    <x v="339"/>
    <s v="Active"/>
    <n v="200000000"/>
    <x v="0"/>
  </r>
  <r>
    <s v="Arianespace"/>
    <x v="17"/>
    <d v="2017-09-29T00:00:00"/>
    <d v="1899-12-30T21:56:00"/>
    <s v="Ariane 5 ECA"/>
    <x v="340"/>
    <s v="Active"/>
    <n v="200000000"/>
    <x v="0"/>
  </r>
  <r>
    <s v="Arianespace"/>
    <x v="17"/>
    <d v="2018-04-05T00:00:00"/>
    <d v="1899-12-30T21:34:00"/>
    <s v="Ariane 5 ECA"/>
    <x v="341"/>
    <s v="Active"/>
    <n v="200000000"/>
    <x v="0"/>
  </r>
  <r>
    <s v="Arianespace"/>
    <x v="17"/>
    <d v="2018-09-25T00:00:00"/>
    <d v="1899-12-30T22:38:00"/>
    <s v="Ariane 5 ECA"/>
    <x v="342"/>
    <s v="Active"/>
    <n v="200000000"/>
    <x v="0"/>
  </r>
  <r>
    <s v="Arianespace"/>
    <x v="17"/>
    <d v="2018-10-20T00:00:00"/>
    <d v="1899-12-30T01:45:00"/>
    <s v="Ariane 5 ECA"/>
    <x v="343"/>
    <s v="Active"/>
    <n v="200000000"/>
    <x v="0"/>
  </r>
  <r>
    <s v="Arianespace"/>
    <x v="17"/>
    <d v="2018-12-04T00:00:00"/>
    <d v="1899-12-30T20:37:00"/>
    <s v="Ariane 5 ECA"/>
    <x v="344"/>
    <s v="Active"/>
    <n v="200000000"/>
    <x v="0"/>
  </r>
  <r>
    <s v="Arianespace"/>
    <x v="17"/>
    <d v="2019-02-05T00:00:00"/>
    <d v="1899-12-30T21:01:00"/>
    <s v="Ariane 5 ECA"/>
    <x v="345"/>
    <s v="Active"/>
    <n v="200000000"/>
    <x v="0"/>
  </r>
  <r>
    <s v="Arianespace"/>
    <x v="17"/>
    <d v="2019-06-20T00:00:00"/>
    <d v="1899-12-30T21:43:00"/>
    <s v="Ariane 5 ECA"/>
    <x v="346"/>
    <s v="Active"/>
    <n v="200000000"/>
    <x v="0"/>
  </r>
  <r>
    <s v="Arianespace"/>
    <x v="17"/>
    <d v="2019-08-06T00:00:00"/>
    <d v="1899-12-30T19:30:00"/>
    <s v="Ariane 5 ECA"/>
    <x v="347"/>
    <s v="Active"/>
    <n v="200000000"/>
    <x v="0"/>
  </r>
  <r>
    <s v="Arianespace"/>
    <x v="17"/>
    <d v="2019-11-26T00:00:00"/>
    <d v="1899-12-30T21:23:00"/>
    <s v="Ariane 5 ECA"/>
    <x v="348"/>
    <s v="Active"/>
    <n v="200000000"/>
    <x v="0"/>
  </r>
  <r>
    <s v="Arianespace"/>
    <x v="17"/>
    <d v="2020-01-16T00:00:00"/>
    <d v="1899-12-30T21:05:00"/>
    <s v="Ariane 5 ECA"/>
    <x v="349"/>
    <s v="Active"/>
    <n v="200000000"/>
    <x v="0"/>
  </r>
  <r>
    <s v="Arianespace"/>
    <x v="17"/>
    <d v="2020-02-18T00:00:00"/>
    <d v="1899-12-30T22:18:00"/>
    <s v="Ariane 5 ECA"/>
    <x v="350"/>
    <s v="Active"/>
    <n v="200000000"/>
    <x v="0"/>
  </r>
  <r>
    <s v="Arianespace"/>
    <x v="17"/>
    <d v="2020-08-15T00:00:00"/>
    <d v="1899-12-30T22:04:00"/>
    <s v="Ariane 5 ECA"/>
    <x v="351"/>
    <s v="Active"/>
    <n v="200000000"/>
    <x v="0"/>
  </r>
  <r>
    <s v="Arianespace"/>
    <x v="17"/>
    <d v="2021-07-30T00:00:00"/>
    <d v="1899-12-30T21:00:00"/>
    <s v="Ariane 5 ECA"/>
    <x v="352"/>
    <s v="Active"/>
    <n v="200000000"/>
    <x v="0"/>
  </r>
  <r>
    <s v="Arianespace"/>
    <x v="17"/>
    <d v="2021-10-24T00:00:00"/>
    <d v="1899-12-30T02:10:00"/>
    <s v="Ariane 5 ECA"/>
    <x v="353"/>
    <s v="Active"/>
    <n v="200000000"/>
    <x v="0"/>
  </r>
  <r>
    <s v="Arianespace"/>
    <x v="17"/>
    <d v="2021-12-25T00:00:00"/>
    <d v="1899-12-30T12:20:00"/>
    <s v="Ariane 5 ECA"/>
    <x v="354"/>
    <s v="Active"/>
    <n v="200000000"/>
    <x v="0"/>
  </r>
  <r>
    <s v="Arianespace"/>
    <x v="17"/>
    <d v="2022-06-22T00:00:00"/>
    <d v="1899-12-30T21:50:00"/>
    <s v="Ariane 5 ECA"/>
    <x v="355"/>
    <s v="Active"/>
    <n v="200000000"/>
    <x v="0"/>
  </r>
  <r>
    <s v="SpaceX"/>
    <x v="18"/>
    <d v="2008-09-28T00:00:00"/>
    <d v="1899-12-30T23:15:00"/>
    <s v="Falcon 1"/>
    <x v="356"/>
    <s v="Retired"/>
    <n v="7000000"/>
    <x v="0"/>
  </r>
  <r>
    <s v="SpaceX"/>
    <x v="18"/>
    <d v="2009-07-14T00:00:00"/>
    <d v="1899-12-30T03:35:00"/>
    <s v="Falcon 1"/>
    <x v="357"/>
    <s v="Retired"/>
    <n v="7000000"/>
    <x v="0"/>
  </r>
  <r>
    <s v="SpaceX"/>
    <x v="19"/>
    <d v="2010-06-04T00:00:00"/>
    <d v="1899-12-30T18:45:00"/>
    <s v="Falcon 9 v1.0"/>
    <x v="358"/>
    <s v="Retired"/>
    <n v="59500000"/>
    <x v="0"/>
  </r>
  <r>
    <s v="SpaceX"/>
    <x v="19"/>
    <d v="2010-12-08T00:00:00"/>
    <d v="1899-12-30T15:43:00"/>
    <s v="Falcon 9 v1.0"/>
    <x v="359"/>
    <s v="Retired"/>
    <n v="59500000"/>
    <x v="0"/>
  </r>
  <r>
    <s v="SpaceX"/>
    <x v="19"/>
    <d v="2012-05-22T00:00:00"/>
    <d v="1899-12-30T07:44:00"/>
    <s v="Falcon 9 v1.0"/>
    <x v="360"/>
    <s v="Retired"/>
    <n v="59500000"/>
    <x v="0"/>
  </r>
  <r>
    <s v="SpaceX"/>
    <x v="19"/>
    <d v="2013-03-01T00:00:00"/>
    <d v="1899-12-30T15:10:00"/>
    <s v="Falcon 9 v1.0"/>
    <x v="361"/>
    <s v="Retired"/>
    <n v="59500000"/>
    <x v="0"/>
  </r>
  <r>
    <s v="SpaceX"/>
    <x v="20"/>
    <d v="2013-09-29T00:00:00"/>
    <d v="1899-12-30T16:00:00"/>
    <s v="Falcon 9 v1.1"/>
    <x v="362"/>
    <s v="Retired"/>
    <n v="56500000"/>
    <x v="0"/>
  </r>
  <r>
    <s v="SpaceX"/>
    <x v="19"/>
    <d v="2013-12-03T00:00:00"/>
    <d v="1899-12-30T22:41:00"/>
    <s v="Falcon 9 v1.1"/>
    <x v="363"/>
    <s v="Retired"/>
    <n v="56500000"/>
    <x v="0"/>
  </r>
  <r>
    <s v="SpaceX"/>
    <x v="19"/>
    <d v="2014-01-06T00:00:00"/>
    <d v="1899-12-30T22:06:00"/>
    <s v="Falcon 9 v1.1"/>
    <x v="364"/>
    <s v="Retired"/>
    <n v="56500000"/>
    <x v="0"/>
  </r>
  <r>
    <s v="SpaceX"/>
    <x v="19"/>
    <d v="2014-04-18T00:00:00"/>
    <d v="1899-12-30T19:25:00"/>
    <s v="Falcon 9 v1.1"/>
    <x v="365"/>
    <s v="Retired"/>
    <n v="56500000"/>
    <x v="0"/>
  </r>
  <r>
    <s v="SpaceX"/>
    <x v="19"/>
    <d v="2014-07-14T00:00:00"/>
    <d v="1899-12-30T15:15:00"/>
    <s v="Falcon 9 v1.1"/>
    <x v="366"/>
    <s v="Retired"/>
    <n v="56500000"/>
    <x v="0"/>
  </r>
  <r>
    <s v="SpaceX"/>
    <x v="19"/>
    <d v="2014-08-05T00:00:00"/>
    <d v="1899-12-30T08:00:00"/>
    <s v="Falcon 9 v1.1"/>
    <x v="367"/>
    <s v="Retired"/>
    <n v="56500000"/>
    <x v="0"/>
  </r>
  <r>
    <s v="SpaceX"/>
    <x v="19"/>
    <d v="2014-09-07T00:00:00"/>
    <d v="1899-12-30T05:00:00"/>
    <s v="Falcon 9 v1.1"/>
    <x v="368"/>
    <s v="Retired"/>
    <n v="56500000"/>
    <x v="0"/>
  </r>
  <r>
    <s v="SpaceX"/>
    <x v="19"/>
    <d v="2014-09-21T00:00:00"/>
    <d v="1899-12-30T05:52:00"/>
    <s v="Falcon 9 v1.1"/>
    <x v="369"/>
    <s v="Retired"/>
    <n v="56500000"/>
    <x v="0"/>
  </r>
  <r>
    <s v="SpaceX"/>
    <x v="19"/>
    <d v="2015-01-10T00:00:00"/>
    <d v="1899-12-30T09:47:00"/>
    <s v="Falcon 9 v1.1"/>
    <x v="370"/>
    <s v="Retired"/>
    <n v="56500000"/>
    <x v="0"/>
  </r>
  <r>
    <s v="SpaceX"/>
    <x v="19"/>
    <d v="2015-02-11T00:00:00"/>
    <d v="1899-12-30T23:03:00"/>
    <s v="Falcon 9 v1.1"/>
    <x v="371"/>
    <s v="Retired"/>
    <n v="56500000"/>
    <x v="0"/>
  </r>
  <r>
    <s v="SpaceX"/>
    <x v="19"/>
    <d v="2015-03-02T00:00:00"/>
    <d v="1899-12-30T03:50:00"/>
    <s v="Falcon 9 v1.1"/>
    <x v="372"/>
    <s v="Retired"/>
    <n v="56500000"/>
    <x v="0"/>
  </r>
  <r>
    <s v="SpaceX"/>
    <x v="19"/>
    <d v="2015-04-15T00:00:00"/>
    <d v="1899-12-30T20:10:00"/>
    <s v="Falcon 9 v1.1"/>
    <x v="373"/>
    <s v="Retired"/>
    <n v="56500000"/>
    <x v="0"/>
  </r>
  <r>
    <s v="SpaceX"/>
    <x v="19"/>
    <d v="2015-04-27T00:00:00"/>
    <d v="1899-12-30T23:03:00"/>
    <s v="Falcon 9 v1.1"/>
    <x v="374"/>
    <s v="Retired"/>
    <n v="56500000"/>
    <x v="0"/>
  </r>
  <r>
    <s v="SpaceX"/>
    <x v="19"/>
    <d v="2015-12-22T00:00:00"/>
    <d v="1899-12-30T01:29:00"/>
    <s v="Falcon 9 Block 3"/>
    <x v="375"/>
    <s v="Retired"/>
    <n v="62000000"/>
    <x v="0"/>
  </r>
  <r>
    <s v="SpaceX"/>
    <x v="20"/>
    <d v="2016-01-17T00:00:00"/>
    <d v="1899-12-30T18:42:00"/>
    <s v="Falcon 9 v1.1"/>
    <x v="376"/>
    <s v="Retired"/>
    <n v="56500000"/>
    <x v="0"/>
  </r>
  <r>
    <s v="SpaceX"/>
    <x v="19"/>
    <d v="2016-03-04T00:00:00"/>
    <d v="1899-12-30T23:35:00"/>
    <s v="Falcon 9 Block 3"/>
    <x v="377"/>
    <s v="Retired"/>
    <n v="62000000"/>
    <x v="0"/>
  </r>
  <r>
    <s v="SpaceX"/>
    <x v="19"/>
    <d v="2016-04-08T00:00:00"/>
    <d v="1899-12-30T20:43:00"/>
    <s v="Falcon 9 Block 3"/>
    <x v="378"/>
    <s v="Retired"/>
    <n v="62000000"/>
    <x v="0"/>
  </r>
  <r>
    <s v="SpaceX"/>
    <x v="19"/>
    <d v="2016-05-06T00:00:00"/>
    <d v="1899-12-30T05:21:00"/>
    <s v="Falcon 9 Block 3"/>
    <x v="379"/>
    <s v="Retired"/>
    <n v="62000000"/>
    <x v="0"/>
  </r>
  <r>
    <s v="SpaceX"/>
    <x v="19"/>
    <d v="2016-05-27T00:00:00"/>
    <d v="1899-12-30T21:39:00"/>
    <s v="Falcon 9 Block 3"/>
    <x v="380"/>
    <s v="Retired"/>
    <n v="62000000"/>
    <x v="0"/>
  </r>
  <r>
    <s v="SpaceX"/>
    <x v="19"/>
    <d v="2016-06-15T00:00:00"/>
    <d v="1899-12-30T14:29:00"/>
    <s v="Falcon 9 Block 3"/>
    <x v="381"/>
    <s v="Retired"/>
    <n v="62000000"/>
    <x v="0"/>
  </r>
  <r>
    <s v="SpaceX"/>
    <x v="19"/>
    <d v="2016-07-18T00:00:00"/>
    <d v="1899-12-30T04:45:00"/>
    <s v="Falcon 9 Block 3"/>
    <x v="382"/>
    <s v="Retired"/>
    <n v="62000000"/>
    <x v="0"/>
  </r>
  <r>
    <s v="SpaceX"/>
    <x v="19"/>
    <d v="2016-08-14T00:00:00"/>
    <d v="1899-12-30T05:26:00"/>
    <s v="Falcon 9 Block 3"/>
    <x v="383"/>
    <s v="Retired"/>
    <n v="62000000"/>
    <x v="0"/>
  </r>
  <r>
    <s v="SpaceX"/>
    <x v="20"/>
    <d v="2017-01-14T00:00:00"/>
    <d v="1899-12-30T17:54:00"/>
    <s v="Falcon 9 Block 3"/>
    <x v="384"/>
    <s v="Retired"/>
    <n v="62000000"/>
    <x v="0"/>
  </r>
  <r>
    <s v="SpaceX"/>
    <x v="20"/>
    <d v="2017-06-25T00:00:00"/>
    <d v="1899-12-30T20:25:00"/>
    <s v="Falcon 9 Block 3"/>
    <x v="385"/>
    <s v="Retired"/>
    <n v="62000000"/>
    <x v="0"/>
  </r>
  <r>
    <s v="SpaceX"/>
    <x v="20"/>
    <d v="2017-08-24T00:00:00"/>
    <d v="1899-12-30T18:51:00"/>
    <s v="Falcon 9 Block 3"/>
    <x v="386"/>
    <s v="Retired"/>
    <n v="62000000"/>
    <x v="0"/>
  </r>
  <r>
    <s v="SpaceX"/>
    <x v="20"/>
    <d v="2017-10-09T00:00:00"/>
    <d v="1899-12-30T12:37:00"/>
    <s v="Falcon 9 Block 4"/>
    <x v="387"/>
    <s v="Retired"/>
    <n v="62000000"/>
    <x v="0"/>
  </r>
  <r>
    <s v="SpaceX"/>
    <x v="19"/>
    <d v="2017-12-15T00:00:00"/>
    <d v="1899-12-30T15:36:00"/>
    <s v="Falcon 9 Block 3"/>
    <x v="388"/>
    <s v="Retired"/>
    <n v="62000000"/>
    <x v="0"/>
  </r>
  <r>
    <s v="SpaceX"/>
    <x v="20"/>
    <d v="2017-12-23T00:00:00"/>
    <d v="1899-12-30T01:27:00"/>
    <s v="Falcon 9 Block 3"/>
    <x v="389"/>
    <s v="Retired"/>
    <n v="62000000"/>
    <x v="0"/>
  </r>
  <r>
    <s v="SpaceX"/>
    <x v="19"/>
    <d v="2018-01-08T00:00:00"/>
    <d v="1899-12-30T01:00:00"/>
    <s v="Falcon 9 Block 4"/>
    <x v="390"/>
    <s v="Retired"/>
    <n v="62000000"/>
    <x v="0"/>
  </r>
  <r>
    <s v="SpaceX"/>
    <x v="19"/>
    <d v="2018-01-31T00:00:00"/>
    <d v="1899-12-30T21:25:00"/>
    <s v="Falcon 9 Block 3"/>
    <x v="391"/>
    <s v="Retired"/>
    <n v="62000000"/>
    <x v="0"/>
  </r>
  <r>
    <s v="SpaceX"/>
    <x v="20"/>
    <d v="2018-02-22T00:00:00"/>
    <d v="1899-12-30T14:17:00"/>
    <s v="Falcon 9 Block 3"/>
    <x v="392"/>
    <s v="Retired"/>
    <n v="62000000"/>
    <x v="0"/>
  </r>
  <r>
    <s v="SpaceX"/>
    <x v="19"/>
    <d v="2018-03-06T00:00:00"/>
    <d v="1899-12-30T05:33:00"/>
    <s v="Falcon 9 Block 4"/>
    <x v="393"/>
    <s v="Retired"/>
    <n v="62000000"/>
    <x v="0"/>
  </r>
  <r>
    <s v="SpaceX"/>
    <x v="20"/>
    <d v="2018-03-30T00:00:00"/>
    <d v="1899-12-30T14:14:00"/>
    <s v="Falcon 9 Block 4"/>
    <x v="394"/>
    <s v="Retired"/>
    <n v="62000000"/>
    <x v="0"/>
  </r>
  <r>
    <s v="SpaceX"/>
    <x v="19"/>
    <d v="2018-04-02T00:00:00"/>
    <d v="1899-12-30T20:30:00"/>
    <s v="Falcon 9 Block 4"/>
    <x v="395"/>
    <s v="Retired"/>
    <n v="62000000"/>
    <x v="0"/>
  </r>
  <r>
    <s v="SpaceX"/>
    <x v="19"/>
    <d v="2018-04-18T00:00:00"/>
    <d v="1899-12-30T22:51:00"/>
    <s v="Falcon 9 Block 4"/>
    <x v="396"/>
    <s v="Retired"/>
    <n v="62000000"/>
    <x v="0"/>
  </r>
  <r>
    <s v="SpaceX"/>
    <x v="20"/>
    <d v="2018-05-22T00:00:00"/>
    <d v="1899-12-30T19:47:00"/>
    <s v="Falcon 9 Block 4"/>
    <x v="397"/>
    <s v="Retired"/>
    <n v="62000000"/>
    <x v="0"/>
  </r>
  <r>
    <s v="SpaceX"/>
    <x v="19"/>
    <d v="2018-06-04T00:00:00"/>
    <d v="1899-12-30T04:29:00"/>
    <s v="Falcon 9 Block 4"/>
    <x v="398"/>
    <s v="Retired"/>
    <n v="62000000"/>
    <x v="0"/>
  </r>
  <r>
    <s v="SpaceX"/>
    <x v="19"/>
    <d v="2018-06-29T00:00:00"/>
    <d v="1899-12-30T09:42:00"/>
    <s v="Falcon 9 Block 4"/>
    <x v="399"/>
    <s v="Retired"/>
    <n v="62000000"/>
    <x v="0"/>
  </r>
  <r>
    <s v="SpaceX"/>
    <x v="19"/>
    <d v="2018-07-22T00:00:00"/>
    <d v="1899-12-30T05:50:00"/>
    <s v="Falcon 9 Block 5"/>
    <x v="400"/>
    <s v="Active"/>
    <n v="67000000"/>
    <x v="0"/>
  </r>
  <r>
    <s v="SpaceX"/>
    <x v="20"/>
    <d v="2018-07-25T00:00:00"/>
    <d v="1899-12-30T11:39:00"/>
    <s v="Falcon 9 Block 5"/>
    <x v="401"/>
    <s v="Active"/>
    <n v="67000000"/>
    <x v="0"/>
  </r>
  <r>
    <s v="SpaceX"/>
    <x v="19"/>
    <d v="2018-08-07T00:00:00"/>
    <d v="1899-12-30T05:18:00"/>
    <s v="Falcon 9 Block 5"/>
    <x v="402"/>
    <s v="Active"/>
    <n v="67000000"/>
    <x v="0"/>
  </r>
  <r>
    <s v="SpaceX"/>
    <x v="19"/>
    <d v="2018-09-10T00:00:00"/>
    <d v="1899-12-30T04:45:00"/>
    <s v="Falcon 9 Block 5"/>
    <x v="403"/>
    <s v="Active"/>
    <n v="67000000"/>
    <x v="0"/>
  </r>
  <r>
    <s v="SpaceX"/>
    <x v="20"/>
    <d v="2018-10-08T00:00:00"/>
    <d v="1899-12-30T02:21:00"/>
    <s v="Falcon 9 Block 5"/>
    <x v="404"/>
    <s v="Active"/>
    <n v="67000000"/>
    <x v="0"/>
  </r>
  <r>
    <s v="SpaceX"/>
    <x v="20"/>
    <d v="2018-12-03T00:00:00"/>
    <d v="1899-12-30T18:34:00"/>
    <s v="Falcon 9 Block 5"/>
    <x v="405"/>
    <s v="Active"/>
    <n v="67000000"/>
    <x v="0"/>
  </r>
  <r>
    <s v="SpaceX"/>
    <x v="19"/>
    <d v="2018-12-05T00:00:00"/>
    <d v="1899-12-30T18:16:00"/>
    <s v="Falcon 9 Block 5"/>
    <x v="406"/>
    <s v="Active"/>
    <n v="67000000"/>
    <x v="0"/>
  </r>
  <r>
    <s v="SpaceX"/>
    <x v="19"/>
    <d v="2018-12-23T00:00:00"/>
    <d v="1899-12-30T13:51:00"/>
    <s v="Falcon 9 Block 5"/>
    <x v="407"/>
    <s v="Active"/>
    <n v="67000000"/>
    <x v="0"/>
  </r>
  <r>
    <s v="SpaceX"/>
    <x v="20"/>
    <d v="2019-01-11T00:00:00"/>
    <d v="1899-12-30T15:31:00"/>
    <s v="Falcon 9 Block 5"/>
    <x v="408"/>
    <s v="Active"/>
    <n v="67000000"/>
    <x v="0"/>
  </r>
  <r>
    <s v="SpaceX"/>
    <x v="19"/>
    <d v="2019-02-22T00:00:00"/>
    <d v="1899-12-30T01:45:00"/>
    <s v="Falcon 9 Block 5"/>
    <x v="409"/>
    <s v="Active"/>
    <n v="67000000"/>
    <x v="0"/>
  </r>
  <r>
    <s v="SpaceX"/>
    <x v="19"/>
    <d v="2019-05-04T00:00:00"/>
    <d v="1899-12-30T06:48:00"/>
    <s v="Falcon 9 Block 5"/>
    <x v="410"/>
    <s v="Active"/>
    <n v="67000000"/>
    <x v="0"/>
  </r>
  <r>
    <s v="SpaceX"/>
    <x v="19"/>
    <d v="2019-05-24T00:00:00"/>
    <d v="1899-12-30T02:30:00"/>
    <s v="Falcon 9 Block 5"/>
    <x v="411"/>
    <s v="Active"/>
    <n v="67000000"/>
    <x v="0"/>
  </r>
  <r>
    <s v="SpaceX"/>
    <x v="20"/>
    <d v="2019-06-12T00:00:00"/>
    <d v="1899-12-30T14:17:00"/>
    <s v="Falcon 9 Block 5"/>
    <x v="412"/>
    <s v="Active"/>
    <n v="67000000"/>
    <x v="0"/>
  </r>
  <r>
    <s v="SpaceX"/>
    <x v="19"/>
    <d v="2019-07-25T00:00:00"/>
    <d v="1899-12-30T22:01:00"/>
    <s v="Falcon 9 Block 5"/>
    <x v="413"/>
    <s v="Active"/>
    <n v="67000000"/>
    <x v="0"/>
  </r>
  <r>
    <s v="SpaceX"/>
    <x v="19"/>
    <d v="2019-08-06T00:00:00"/>
    <d v="1899-12-30T23:23:00"/>
    <s v="Falcon 9 Block 5"/>
    <x v="414"/>
    <s v="Active"/>
    <n v="67000000"/>
    <x v="0"/>
  </r>
  <r>
    <s v="SpaceX"/>
    <x v="19"/>
    <d v="2019-11-11T00:00:00"/>
    <d v="1899-12-30T14:56:00"/>
    <s v="Falcon 9 Block 5"/>
    <x v="415"/>
    <s v="Active"/>
    <n v="67000000"/>
    <x v="0"/>
  </r>
  <r>
    <s v="SpaceX"/>
    <x v="19"/>
    <d v="2019-12-05T00:00:00"/>
    <d v="1899-12-30T17:29:00"/>
    <s v="Falcon 9 Block 5"/>
    <x v="416"/>
    <s v="Active"/>
    <n v="67000000"/>
    <x v="0"/>
  </r>
  <r>
    <s v="SpaceX"/>
    <x v="19"/>
    <d v="2019-12-17T00:00:00"/>
    <d v="1899-12-30T00:10:00"/>
    <s v="Falcon 9 Block 5"/>
    <x v="417"/>
    <s v="Active"/>
    <n v="67000000"/>
    <x v="0"/>
  </r>
  <r>
    <s v="SpaceX"/>
    <x v="19"/>
    <d v="2020-01-07T00:00:00"/>
    <d v="1899-12-30T02:19:00"/>
    <s v="Falcon 9 Block 5"/>
    <x v="418"/>
    <s v="Active"/>
    <n v="67000000"/>
    <x v="0"/>
  </r>
  <r>
    <s v="SpaceX"/>
    <x v="19"/>
    <d v="2020-01-29T00:00:00"/>
    <d v="1899-12-30T14:06:00"/>
    <s v="Falcon 9 Block 5"/>
    <x v="419"/>
    <s v="Active"/>
    <n v="67000000"/>
    <x v="0"/>
  </r>
  <r>
    <s v="SpaceX"/>
    <x v="19"/>
    <d v="2020-02-17T00:00:00"/>
    <d v="1899-12-30T15:05:00"/>
    <s v="Falcon 9 Block 5"/>
    <x v="420"/>
    <s v="Active"/>
    <n v="67000000"/>
    <x v="0"/>
  </r>
  <r>
    <s v="SpaceX"/>
    <x v="19"/>
    <d v="2020-03-07T00:00:00"/>
    <d v="1899-12-30T04:50:00"/>
    <s v="Falcon 9 Block 5"/>
    <x v="421"/>
    <s v="Active"/>
    <n v="67000000"/>
    <x v="0"/>
  </r>
  <r>
    <s v="SpaceX"/>
    <x v="19"/>
    <d v="2020-06-04T00:00:00"/>
    <d v="1899-12-30T01:25:00"/>
    <s v="Falcon 9 Block 5"/>
    <x v="422"/>
    <s v="Active"/>
    <n v="67000000"/>
    <x v="0"/>
  </r>
  <r>
    <s v="SpaceX"/>
    <x v="19"/>
    <d v="2020-06-13T00:00:00"/>
    <d v="1899-12-30T09:21:00"/>
    <s v="Falcon 9 Block 5"/>
    <x v="423"/>
    <s v="Active"/>
    <n v="67000000"/>
    <x v="0"/>
  </r>
  <r>
    <s v="SpaceX"/>
    <x v="19"/>
    <d v="2020-06-30T00:00:00"/>
    <d v="1899-12-30T20:10:00"/>
    <s v="Falcon 9 Block 5"/>
    <x v="424"/>
    <s v="Active"/>
    <n v="67000000"/>
    <x v="0"/>
  </r>
  <r>
    <s v="SpaceX"/>
    <x v="19"/>
    <d v="2020-07-20T00:00:00"/>
    <d v="1899-12-30T21:30:00"/>
    <s v="Falcon 9 Block 5"/>
    <x v="425"/>
    <s v="Active"/>
    <n v="67000000"/>
    <x v="0"/>
  </r>
  <r>
    <s v="SpaceX"/>
    <x v="21"/>
    <d v="2020-08-18T00:00:00"/>
    <d v="1899-12-30T14:31:00"/>
    <s v="Falcon 9 Block 5"/>
    <x v="426"/>
    <s v="Active"/>
    <n v="67000000"/>
    <x v="0"/>
  </r>
  <r>
    <s v="SpaceX"/>
    <x v="21"/>
    <d v="2020-08-30T00:00:00"/>
    <d v="1899-12-30T23:18:00"/>
    <s v="Falcon 9 Block 5"/>
    <x v="427"/>
    <s v="Active"/>
    <n v="67000000"/>
    <x v="0"/>
  </r>
  <r>
    <s v="SpaceX"/>
    <x v="21"/>
    <d v="2020-10-24T00:00:00"/>
    <d v="1899-12-30T15:31:00"/>
    <s v="Falcon 9 Block 5"/>
    <x v="428"/>
    <s v="Active"/>
    <n v="67000000"/>
    <x v="0"/>
  </r>
  <r>
    <s v="SpaceX"/>
    <x v="21"/>
    <d v="2020-11-05T00:00:00"/>
    <d v="1899-12-30T23:24:00"/>
    <s v="Falcon 9 Block 5"/>
    <x v="429"/>
    <s v="Active"/>
    <n v="67000000"/>
    <x v="0"/>
  </r>
  <r>
    <s v="SpaceX"/>
    <x v="22"/>
    <d v="2020-11-21T00:00:00"/>
    <d v="1899-12-30T17:17:00"/>
    <s v="Falcon 9 Block 5"/>
    <x v="430"/>
    <s v="Active"/>
    <n v="67000000"/>
    <x v="0"/>
  </r>
  <r>
    <s v="SpaceX"/>
    <x v="21"/>
    <d v="2020-11-25T00:00:00"/>
    <d v="1899-12-30T02:13:00"/>
    <s v="Falcon 9 Block 5"/>
    <x v="431"/>
    <s v="Active"/>
    <n v="67000000"/>
    <x v="0"/>
  </r>
  <r>
    <s v="SpaceX"/>
    <x v="21"/>
    <d v="2020-12-13T00:00:00"/>
    <d v="1899-12-30T17:30:00"/>
    <s v="Falcon 9 Block 5"/>
    <x v="432"/>
    <s v="Active"/>
    <n v="67000000"/>
    <x v="0"/>
  </r>
  <r>
    <s v="SpaceX"/>
    <x v="21"/>
    <d v="2021-01-08T00:00:00"/>
    <d v="1899-12-30T02:15:00"/>
    <s v="Falcon 9 Block 5"/>
    <x v="433"/>
    <s v="Active"/>
    <n v="67000000"/>
    <x v="0"/>
  </r>
  <r>
    <s v="SpaceX"/>
    <x v="21"/>
    <d v="2021-01-24T00:00:00"/>
    <d v="1899-12-30T15:00:00"/>
    <s v="Falcon 9 Block 5"/>
    <x v="434"/>
    <s v="Active"/>
    <n v="67000000"/>
    <x v="0"/>
  </r>
  <r>
    <s v="SpaceX"/>
    <x v="21"/>
    <d v="2021-02-04T00:00:00"/>
    <d v="1899-12-30T06:19:00"/>
    <s v="Falcon 9 Block 5"/>
    <x v="435"/>
    <s v="Active"/>
    <n v="67000000"/>
    <x v="0"/>
  </r>
  <r>
    <s v="SpaceX"/>
    <x v="21"/>
    <d v="2021-02-16T00:00:00"/>
    <d v="1899-12-30T03:59:00"/>
    <s v="Falcon 9 Block 5"/>
    <x v="436"/>
    <s v="Active"/>
    <n v="67000000"/>
    <x v="0"/>
  </r>
  <r>
    <s v="SpaceX"/>
    <x v="21"/>
    <d v="2021-03-11T00:00:00"/>
    <d v="1899-12-30T08:13:00"/>
    <s v="Falcon 9 Block 5"/>
    <x v="437"/>
    <s v="Active"/>
    <n v="67000000"/>
    <x v="0"/>
  </r>
  <r>
    <s v="SpaceX"/>
    <x v="21"/>
    <d v="2021-03-24T00:00:00"/>
    <d v="1899-12-30T08:28:00"/>
    <s v="Falcon 9 Block 5"/>
    <x v="438"/>
    <s v="Active"/>
    <n v="67000000"/>
    <x v="0"/>
  </r>
  <r>
    <s v="SpaceX"/>
    <x v="21"/>
    <d v="2021-04-07T00:00:00"/>
    <d v="1899-12-30T16:34:00"/>
    <s v="Falcon 9 Block 5"/>
    <x v="439"/>
    <s v="Active"/>
    <n v="67000000"/>
    <x v="0"/>
  </r>
  <r>
    <s v="SpaceX"/>
    <x v="21"/>
    <d v="2021-04-29T00:00:00"/>
    <d v="1899-12-30T03:44:00"/>
    <s v="Falcon 9 Block 5"/>
    <x v="440"/>
    <s v="Active"/>
    <n v="67000000"/>
    <x v="0"/>
  </r>
  <r>
    <s v="SpaceX"/>
    <x v="21"/>
    <d v="2021-05-09T00:00:00"/>
    <d v="1899-12-30T06:42:00"/>
    <s v="Falcon 9 Block 5"/>
    <x v="441"/>
    <s v="Active"/>
    <n v="67000000"/>
    <x v="0"/>
  </r>
  <r>
    <s v="SpaceX"/>
    <x v="21"/>
    <d v="2021-05-26T00:00:00"/>
    <d v="1899-12-30T18:59:00"/>
    <s v="Falcon 9 Block 5"/>
    <x v="442"/>
    <s v="Active"/>
    <n v="67000000"/>
    <x v="0"/>
  </r>
  <r>
    <s v="SpaceX"/>
    <x v="21"/>
    <d v="2021-06-06T00:00:00"/>
    <d v="1899-12-30T04:26:00"/>
    <s v="Falcon 9 Block 5"/>
    <x v="443"/>
    <s v="Active"/>
    <n v="67000000"/>
    <x v="0"/>
  </r>
  <r>
    <s v="SpaceX"/>
    <x v="21"/>
    <d v="2021-06-17T00:00:00"/>
    <d v="1899-12-30T16:09:00"/>
    <s v="Falcon 9 Block 5"/>
    <x v="444"/>
    <s v="Active"/>
    <n v="67000000"/>
    <x v="0"/>
  </r>
  <r>
    <s v="SpaceX"/>
    <x v="21"/>
    <d v="2021-06-30T00:00:00"/>
    <d v="1899-12-30T19:31:00"/>
    <s v="Falcon 9 Block 5"/>
    <x v="445"/>
    <s v="Active"/>
    <n v="67000000"/>
    <x v="0"/>
  </r>
  <r>
    <s v="SpaceX"/>
    <x v="22"/>
    <d v="2021-09-14T00:00:00"/>
    <d v="1899-12-30T03:55:00"/>
    <s v="Falcon 9 Block 5"/>
    <x v="446"/>
    <s v="Active"/>
    <n v="67000000"/>
    <x v="0"/>
  </r>
  <r>
    <s v="SpaceX"/>
    <x v="21"/>
    <d v="2021-11-13T00:00:00"/>
    <d v="1899-12-30T12:19:00"/>
    <s v="Falcon 9 Block 5"/>
    <x v="447"/>
    <s v="Active"/>
    <n v="67000000"/>
    <x v="0"/>
  </r>
  <r>
    <s v="SpaceX"/>
    <x v="22"/>
    <d v="2021-11-24T00:00:00"/>
    <d v="1899-12-30T06:21:00"/>
    <s v="Falcon 9 Block 5"/>
    <x v="448"/>
    <s v="Active"/>
    <n v="67000000"/>
    <x v="0"/>
  </r>
  <r>
    <s v="SpaceX"/>
    <x v="21"/>
    <d v="2021-12-02T00:00:00"/>
    <d v="1899-12-30T23:12:00"/>
    <s v="Falcon 9 Block 5"/>
    <x v="449"/>
    <s v="Active"/>
    <n v="67000000"/>
    <x v="0"/>
  </r>
  <r>
    <s v="SpaceX"/>
    <x v="22"/>
    <d v="2021-12-18T00:00:00"/>
    <d v="1899-12-30T12:41:00"/>
    <s v="Falcon 9 Block 5"/>
    <x v="450"/>
    <s v="Active"/>
    <n v="67000000"/>
    <x v="0"/>
  </r>
  <r>
    <s v="SpaceX"/>
    <x v="21"/>
    <d v="2021-12-19T00:00:00"/>
    <d v="1899-12-30T03:58:00"/>
    <s v="Falcon 9 Block 5"/>
    <x v="451"/>
    <s v="Active"/>
    <n v="67000000"/>
    <x v="0"/>
  </r>
  <r>
    <s v="SpaceX"/>
    <x v="21"/>
    <d v="2022-01-13T00:00:00"/>
    <d v="1899-12-30T15:25:00"/>
    <s v="Falcon 9 Block 5"/>
    <x v="452"/>
    <s v="Active"/>
    <n v="67000000"/>
    <x v="0"/>
  </r>
  <r>
    <s v="SpaceX"/>
    <x v="21"/>
    <d v="2022-01-31T00:00:00"/>
    <d v="1899-12-30T23:11:00"/>
    <s v="Falcon 9 Block 5"/>
    <x v="453"/>
    <s v="Active"/>
    <n v="67000000"/>
    <x v="0"/>
  </r>
  <r>
    <s v="SpaceX"/>
    <x v="22"/>
    <d v="2022-02-02T00:00:00"/>
    <d v="1899-12-30T20:27:00"/>
    <s v="Falcon 9 Block 5"/>
    <x v="454"/>
    <s v="Active"/>
    <n v="67000000"/>
    <x v="0"/>
  </r>
  <r>
    <s v="SpaceX"/>
    <x v="21"/>
    <d v="2022-02-21T00:00:00"/>
    <d v="1899-12-30T14:44:00"/>
    <s v="Falcon 9 Block 5"/>
    <x v="455"/>
    <s v="Active"/>
    <n v="67000000"/>
    <x v="0"/>
  </r>
  <r>
    <s v="SpaceX"/>
    <x v="22"/>
    <d v="2022-02-25T00:00:00"/>
    <d v="1899-12-30T17:12:00"/>
    <s v="Falcon 9 Block 5"/>
    <x v="456"/>
    <s v="Active"/>
    <n v="67000000"/>
    <x v="0"/>
  </r>
  <r>
    <s v="SpaceX"/>
    <x v="21"/>
    <d v="2022-03-09T00:00:00"/>
    <d v="1899-12-30T13:45:00"/>
    <s v="Falcon 9 Block 5"/>
    <x v="457"/>
    <s v="Active"/>
    <n v="67000000"/>
    <x v="0"/>
  </r>
  <r>
    <s v="SpaceX"/>
    <x v="21"/>
    <d v="2022-03-19T00:00:00"/>
    <d v="1899-12-30T04:42:00"/>
    <s v="Falcon 9 Block 5"/>
    <x v="458"/>
    <s v="Active"/>
    <n v="67000000"/>
    <x v="0"/>
  </r>
  <r>
    <s v="SpaceX"/>
    <x v="21"/>
    <d v="2022-04-01T00:00:00"/>
    <d v="1899-12-30T16:24:00"/>
    <s v="Falcon 9 Block 5"/>
    <x v="459"/>
    <s v="Active"/>
    <n v="67000000"/>
    <x v="0"/>
  </r>
  <r>
    <s v="SpaceX"/>
    <x v="22"/>
    <d v="2022-04-17T00:00:00"/>
    <d v="1899-12-30T13:13:00"/>
    <s v="Falcon 9 Block 5"/>
    <x v="460"/>
    <s v="Active"/>
    <n v="67000000"/>
    <x v="0"/>
  </r>
  <r>
    <s v="SpaceX"/>
    <x v="21"/>
    <d v="2022-04-21T00:00:00"/>
    <d v="1899-12-30T17:51:00"/>
    <s v="Falcon 9 Block 5"/>
    <x v="461"/>
    <s v="Active"/>
    <n v="67000000"/>
    <x v="0"/>
  </r>
  <r>
    <s v="SpaceX"/>
    <x v="21"/>
    <d v="2022-04-29T00:00:00"/>
    <d v="1899-12-30T21:27:00"/>
    <s v="Falcon 9 Block 5"/>
    <x v="462"/>
    <s v="Active"/>
    <n v="67000000"/>
    <x v="0"/>
  </r>
  <r>
    <s v="SpaceX"/>
    <x v="22"/>
    <d v="2022-05-13T00:00:00"/>
    <d v="1899-12-30T22:07:00"/>
    <s v="Falcon 9 Block 5"/>
    <x v="463"/>
    <s v="Active"/>
    <n v="67000000"/>
    <x v="0"/>
  </r>
  <r>
    <s v="SpaceX"/>
    <x v="21"/>
    <d v="2022-05-14T00:00:00"/>
    <d v="1899-12-30T20:40:00"/>
    <s v="Falcon 9 Block 5"/>
    <x v="464"/>
    <s v="Active"/>
    <n v="67000000"/>
    <x v="0"/>
  </r>
  <r>
    <s v="SpaceX"/>
    <x v="21"/>
    <d v="2022-05-25T00:00:00"/>
    <d v="1899-12-30T18:35:00"/>
    <s v="Falcon 9 Block 5"/>
    <x v="465"/>
    <s v="Active"/>
    <n v="67000000"/>
    <x v="0"/>
  </r>
  <r>
    <s v="SpaceX"/>
    <x v="21"/>
    <d v="2022-06-08T00:00:00"/>
    <d v="1899-12-30T21:04:00"/>
    <s v="Falcon 9 Block 5"/>
    <x v="466"/>
    <s v="Active"/>
    <n v="67000000"/>
    <x v="0"/>
  </r>
  <r>
    <s v="SpaceX"/>
    <x v="22"/>
    <d v="2022-06-18T00:00:00"/>
    <d v="1899-12-30T14:19:00"/>
    <s v="Falcon 9 Block 5"/>
    <x v="467"/>
    <s v="Active"/>
    <n v="67000000"/>
    <x v="0"/>
  </r>
  <r>
    <s v="SpaceX"/>
    <x v="21"/>
    <d v="2022-06-19T00:00:00"/>
    <d v="1899-12-30T04:27:00"/>
    <s v="Falcon 9 Block 5"/>
    <x v="468"/>
    <s v="Active"/>
    <n v="67000000"/>
    <x v="0"/>
  </r>
  <r>
    <s v="SpaceX"/>
    <x v="21"/>
    <d v="2022-06-29T00:00:00"/>
    <d v="1899-12-30T21:04:00"/>
    <s v="Falcon 9 Block 5"/>
    <x v="469"/>
    <s v="Active"/>
    <n v="67000000"/>
    <x v="0"/>
  </r>
  <r>
    <s v="SpaceX"/>
    <x v="21"/>
    <d v="2022-07-07T00:00:00"/>
    <d v="1899-12-30T13:11:00"/>
    <s v="Falcon 9 Block 5"/>
    <x v="470"/>
    <s v="Active"/>
    <n v="67000000"/>
    <x v="0"/>
  </r>
  <r>
    <s v="SpaceX"/>
    <x v="22"/>
    <d v="2022-07-11T00:00:00"/>
    <d v="1899-12-30T01:39:00"/>
    <s v="Falcon 9 Block 5"/>
    <x v="471"/>
    <s v="Active"/>
    <n v="67000000"/>
    <x v="0"/>
  </r>
  <r>
    <s v="SpaceX"/>
    <x v="21"/>
    <d v="2022-07-17T00:00:00"/>
    <d v="1899-12-30T14:20:00"/>
    <s v="Falcon 9 Block 5"/>
    <x v="472"/>
    <s v="Active"/>
    <n v="67000000"/>
    <x v="0"/>
  </r>
  <r>
    <s v="SpaceX"/>
    <x v="22"/>
    <d v="2022-07-22T00:00:00"/>
    <d v="1899-12-30T17:39:00"/>
    <s v="Falcon 9 Block 5"/>
    <x v="473"/>
    <s v="Active"/>
    <n v="67000000"/>
    <x v="0"/>
  </r>
  <r>
    <s v="ULA"/>
    <x v="23"/>
    <d v="2007-03-09T00:00:00"/>
    <d v="1899-12-30T03:10:00"/>
    <s v="Atlas V 401"/>
    <x v="474"/>
    <s v="Active"/>
    <n v="109000000"/>
    <x v="0"/>
  </r>
  <r>
    <s v="ULA"/>
    <x v="23"/>
    <d v="2007-10-11T00:00:00"/>
    <d v="1899-12-30T00:22:00"/>
    <s v="Atlas V 421"/>
    <x v="475"/>
    <s v="Active"/>
    <n v="123000000"/>
    <x v="0"/>
  </r>
  <r>
    <s v="ULA"/>
    <x v="24"/>
    <d v="2007-11-11T00:00:00"/>
    <d v="1899-12-30T01:50:00"/>
    <s v="Delta IV Heavy"/>
    <x v="476"/>
    <s v="Active"/>
    <n v="350000000"/>
    <x v="0"/>
  </r>
  <r>
    <s v="ULA"/>
    <x v="23"/>
    <d v="2007-12-10T00:00:00"/>
    <d v="1899-12-30T22:05:00"/>
    <s v="Atlas V 401"/>
    <x v="477"/>
    <s v="Active"/>
    <n v="109000000"/>
    <x v="0"/>
  </r>
  <r>
    <s v="ULA"/>
    <x v="25"/>
    <d v="2008-03-13T00:00:00"/>
    <d v="1899-12-30T10:02:00"/>
    <s v="Atlas V 411"/>
    <x v="478"/>
    <s v="Retired"/>
    <n v="115000000"/>
    <x v="0"/>
  </r>
  <r>
    <s v="ULA"/>
    <x v="23"/>
    <d v="2008-04-14T00:00:00"/>
    <d v="1899-12-30T20:12:00"/>
    <s v="Atlas V 421"/>
    <x v="479"/>
    <s v="Active"/>
    <n v="123000000"/>
    <x v="0"/>
  </r>
  <r>
    <s v="ULA"/>
    <x v="24"/>
    <d v="2009-01-18T00:00:00"/>
    <d v="1899-12-30T02:47:00"/>
    <s v="Delta IV Heavy"/>
    <x v="480"/>
    <s v="Active"/>
    <n v="350000000"/>
    <x v="0"/>
  </r>
  <r>
    <s v="ULA"/>
    <x v="23"/>
    <d v="2009-04-04T00:00:00"/>
    <d v="1899-12-30T00:31:00"/>
    <s v="Atlas V 421"/>
    <x v="481"/>
    <s v="Active"/>
    <n v="123000000"/>
    <x v="0"/>
  </r>
  <r>
    <s v="ULA"/>
    <x v="23"/>
    <d v="2009-06-18T00:00:00"/>
    <d v="1899-12-30T17:32:00"/>
    <s v="Atlas V 421"/>
    <x v="482"/>
    <s v="Active"/>
    <n v="123000000"/>
    <x v="0"/>
  </r>
  <r>
    <s v="ULA"/>
    <x v="24"/>
    <d v="2009-06-27T00:00:00"/>
    <d v="1899-12-30T22:51:00"/>
    <s v="Delta IV Medium+ (4,2)"/>
    <x v="483"/>
    <s v="Retired"/>
    <n v="164000000"/>
    <x v="0"/>
  </r>
  <r>
    <s v="ULA"/>
    <x v="23"/>
    <d v="2009-09-08T00:00:00"/>
    <d v="1899-12-30T21:35:00"/>
    <s v="Atlas V 401"/>
    <x v="484"/>
    <s v="Active"/>
    <n v="109000000"/>
    <x v="0"/>
  </r>
  <r>
    <s v="ULA"/>
    <x v="25"/>
    <d v="2009-10-18T00:00:00"/>
    <d v="1899-12-30T16:12:00"/>
    <s v="Atlas V 401"/>
    <x v="485"/>
    <s v="Active"/>
    <n v="109000000"/>
    <x v="0"/>
  </r>
  <r>
    <s v="ULA"/>
    <x v="23"/>
    <d v="2009-11-23T00:00:00"/>
    <d v="1899-12-30T06:55:00"/>
    <s v="Atlas V 431"/>
    <x v="486"/>
    <s v="Retired"/>
    <n v="130000000"/>
    <x v="0"/>
  </r>
  <r>
    <s v="ULA"/>
    <x v="23"/>
    <d v="2010-02-11T00:00:00"/>
    <d v="1899-12-30T15:23:00"/>
    <s v="Atlas V 401"/>
    <x v="487"/>
    <s v="Active"/>
    <n v="109000000"/>
    <x v="0"/>
  </r>
  <r>
    <s v="ULA"/>
    <x v="24"/>
    <d v="2010-03-04T00:00:00"/>
    <d v="1899-12-30T23:57:00"/>
    <s v="Delta IV Medium+ (4,2)"/>
    <x v="488"/>
    <s v="Retired"/>
    <n v="164000000"/>
    <x v="0"/>
  </r>
  <r>
    <s v="ULA"/>
    <x v="23"/>
    <d v="2010-04-22T00:00:00"/>
    <d v="1899-12-30T23:52:00"/>
    <s v="Atlas V 501"/>
    <x v="489"/>
    <s v="Retired"/>
    <n v="120000000"/>
    <x v="0"/>
  </r>
  <r>
    <s v="ULA"/>
    <x v="24"/>
    <d v="2010-05-28T00:00:00"/>
    <d v="1899-12-30T03:00:00"/>
    <s v="Delta IV Medium+ (4,2)"/>
    <x v="490"/>
    <s v="Retired"/>
    <n v="164000000"/>
    <x v="0"/>
  </r>
  <r>
    <s v="ULA"/>
    <x v="23"/>
    <d v="2010-08-14T00:00:00"/>
    <d v="1899-12-30T11:07:00"/>
    <s v="Atlas V 531"/>
    <x v="491"/>
    <s v="Active"/>
    <n v="140000000"/>
    <x v="0"/>
  </r>
  <r>
    <s v="ULA"/>
    <x v="25"/>
    <d v="2010-09-21T00:00:00"/>
    <d v="1899-12-30T04:03:00"/>
    <s v="Atlas V 501"/>
    <x v="492"/>
    <s v="Retired"/>
    <n v="120000000"/>
    <x v="0"/>
  </r>
  <r>
    <s v="ULA"/>
    <x v="24"/>
    <d v="2010-11-21T00:00:00"/>
    <d v="1899-12-30T22:58:00"/>
    <s v="Delta IV Heavy"/>
    <x v="493"/>
    <s v="Active"/>
    <n v="350000000"/>
    <x v="0"/>
  </r>
  <r>
    <s v="ULA"/>
    <x v="26"/>
    <d v="2011-01-20T00:00:00"/>
    <d v="1899-12-30T21:10:00"/>
    <s v="Delta IV Heavy"/>
    <x v="494"/>
    <s v="Active"/>
    <n v="350000000"/>
    <x v="0"/>
  </r>
  <r>
    <s v="ULA"/>
    <x v="23"/>
    <d v="2011-03-05T00:00:00"/>
    <d v="1899-12-30T22:46:00"/>
    <s v="Atlas V 501"/>
    <x v="495"/>
    <s v="Retired"/>
    <n v="120000000"/>
    <x v="0"/>
  </r>
  <r>
    <s v="ULA"/>
    <x v="24"/>
    <d v="2011-03-11T00:00:00"/>
    <d v="1899-12-30T22:38:00"/>
    <s v="Delta IV Medium+ (4,2)"/>
    <x v="496"/>
    <s v="Retired"/>
    <n v="164000000"/>
    <x v="0"/>
  </r>
  <r>
    <s v="ULA"/>
    <x v="25"/>
    <d v="2011-04-15T00:00:00"/>
    <d v="1899-12-30T04:24:00"/>
    <s v="Atlas V 411"/>
    <x v="497"/>
    <s v="Retired"/>
    <n v="115000000"/>
    <x v="0"/>
  </r>
  <r>
    <s v="ULA"/>
    <x v="23"/>
    <d v="2011-05-07T00:00:00"/>
    <d v="1899-12-30T18:10:00"/>
    <s v="Atlas V 401"/>
    <x v="498"/>
    <s v="Active"/>
    <n v="109000000"/>
    <x v="0"/>
  </r>
  <r>
    <s v="ULA"/>
    <x v="24"/>
    <d v="2011-07-16T00:00:00"/>
    <d v="1899-12-30T06:41:00"/>
    <s v="Delta IV Medium+ (4,2)"/>
    <x v="499"/>
    <s v="Retired"/>
    <n v="164000000"/>
    <x v="0"/>
  </r>
  <r>
    <s v="ULA"/>
    <x v="23"/>
    <d v="2011-08-05T00:00:00"/>
    <d v="1899-12-30T16:25:00"/>
    <s v="Atlas V 551"/>
    <x v="500"/>
    <s v="Active"/>
    <n v="153000000"/>
    <x v="0"/>
  </r>
  <r>
    <s v="ULA"/>
    <x v="23"/>
    <d v="2011-11-26T00:00:00"/>
    <d v="1899-12-30T15:02:00"/>
    <s v="Atlas V 541"/>
    <x v="501"/>
    <s v="Active"/>
    <n v="145000000"/>
    <x v="0"/>
  </r>
  <r>
    <s v="ULA"/>
    <x v="23"/>
    <d v="2012-02-24T00:00:00"/>
    <d v="1899-12-30T22:15:00"/>
    <s v="Atlas V 551"/>
    <x v="502"/>
    <s v="Active"/>
    <n v="153000000"/>
    <x v="0"/>
  </r>
  <r>
    <s v="ULA"/>
    <x v="23"/>
    <d v="2012-05-04T00:00:00"/>
    <d v="1899-12-30T18:42:00"/>
    <s v="Atlas V 531"/>
    <x v="503"/>
    <s v="Active"/>
    <n v="140000000"/>
    <x v="0"/>
  </r>
  <r>
    <s v="ULA"/>
    <x v="23"/>
    <d v="2012-06-20T00:00:00"/>
    <d v="1899-12-30T12:28:00"/>
    <s v="Atlas V 401"/>
    <x v="504"/>
    <s v="Active"/>
    <n v="109000000"/>
    <x v="0"/>
  </r>
  <r>
    <s v="ULA"/>
    <x v="24"/>
    <d v="2012-06-29T00:00:00"/>
    <d v="1899-12-30T13:15:00"/>
    <s v="Delta IV Heavy"/>
    <x v="505"/>
    <s v="Active"/>
    <n v="350000000"/>
    <x v="0"/>
  </r>
  <r>
    <s v="ULA"/>
    <x v="23"/>
    <d v="2012-08-30T00:00:00"/>
    <d v="1899-12-30T08:05:00"/>
    <s v="Atlas V 401"/>
    <x v="506"/>
    <s v="Active"/>
    <n v="109000000"/>
    <x v="0"/>
  </r>
  <r>
    <s v="ULA"/>
    <x v="25"/>
    <d v="2012-09-13T00:00:00"/>
    <d v="1899-12-30T21:39:00"/>
    <s v="Atlas V 401"/>
    <x v="507"/>
    <s v="Active"/>
    <n v="109000000"/>
    <x v="0"/>
  </r>
  <r>
    <s v="ULA"/>
    <x v="24"/>
    <d v="2012-10-04T00:00:00"/>
    <d v="1899-12-30T12:10:00"/>
    <s v="Delta IV Medium+ (4,2)"/>
    <x v="508"/>
    <s v="Retired"/>
    <n v="164000000"/>
    <x v="0"/>
  </r>
  <r>
    <s v="ULA"/>
    <x v="23"/>
    <d v="2012-12-11T00:00:00"/>
    <d v="1899-12-30T18:03:00"/>
    <s v="Atlas V 501"/>
    <x v="509"/>
    <s v="Retired"/>
    <n v="120000000"/>
    <x v="0"/>
  </r>
  <r>
    <s v="ULA"/>
    <x v="23"/>
    <d v="2013-01-31T00:00:00"/>
    <d v="1899-12-30T01:48:00"/>
    <s v="Atlas V 401"/>
    <x v="510"/>
    <s v="Active"/>
    <n v="109000000"/>
    <x v="0"/>
  </r>
  <r>
    <s v="ULA"/>
    <x v="25"/>
    <d v="2013-02-11T00:00:00"/>
    <d v="1899-12-30T18:02:00"/>
    <s v="Atlas V 401"/>
    <x v="511"/>
    <s v="Active"/>
    <n v="109000000"/>
    <x v="0"/>
  </r>
  <r>
    <s v="ULA"/>
    <x v="23"/>
    <d v="2013-03-19T00:00:00"/>
    <d v="1899-12-30T21:21:00"/>
    <s v="Atlas V 401"/>
    <x v="512"/>
    <s v="Active"/>
    <n v="109000000"/>
    <x v="0"/>
  </r>
  <r>
    <s v="ULA"/>
    <x v="23"/>
    <d v="2013-05-15T00:00:00"/>
    <d v="1899-12-30T21:38:00"/>
    <s v="Atlas V 401"/>
    <x v="513"/>
    <s v="Active"/>
    <n v="109000000"/>
    <x v="0"/>
  </r>
  <r>
    <s v="ULA"/>
    <x v="23"/>
    <d v="2013-07-19T00:00:00"/>
    <d v="1899-12-30T13:00:00"/>
    <s v="Atlas V 551"/>
    <x v="514"/>
    <s v="Active"/>
    <n v="153000000"/>
    <x v="0"/>
  </r>
  <r>
    <s v="ULA"/>
    <x v="26"/>
    <d v="2013-08-28T00:00:00"/>
    <d v="1899-12-30T18:03:00"/>
    <s v="Delta IV Heavy"/>
    <x v="515"/>
    <s v="Active"/>
    <n v="350000000"/>
    <x v="0"/>
  </r>
  <r>
    <s v="ULA"/>
    <x v="23"/>
    <d v="2013-09-18T00:00:00"/>
    <d v="1899-12-30T08:10:00"/>
    <s v="Atlas V 531"/>
    <x v="516"/>
    <s v="Active"/>
    <n v="140000000"/>
    <x v="0"/>
  </r>
  <r>
    <s v="ULA"/>
    <x v="23"/>
    <d v="2013-11-18T00:00:00"/>
    <d v="1899-12-30T18:28:00"/>
    <s v="Atlas V 401"/>
    <x v="517"/>
    <s v="Active"/>
    <n v="109000000"/>
    <x v="0"/>
  </r>
  <r>
    <s v="ULA"/>
    <x v="25"/>
    <d v="2013-12-06T00:00:00"/>
    <d v="1899-12-30T07:14:00"/>
    <s v="Atlas V 501"/>
    <x v="518"/>
    <s v="Retired"/>
    <n v="120000000"/>
    <x v="0"/>
  </r>
  <r>
    <s v="ULA"/>
    <x v="23"/>
    <d v="2014-01-24T00:00:00"/>
    <d v="1899-12-30T02:33:00"/>
    <s v="Atlas V 401"/>
    <x v="519"/>
    <s v="Active"/>
    <n v="109000000"/>
    <x v="0"/>
  </r>
  <r>
    <s v="ULA"/>
    <x v="24"/>
    <d v="2014-02-21T00:00:00"/>
    <d v="1899-12-30T01:59:00"/>
    <s v="Delta IV Medium+ (4,2)"/>
    <x v="520"/>
    <s v="Retired"/>
    <n v="164000000"/>
    <x v="0"/>
  </r>
  <r>
    <s v="ULA"/>
    <x v="25"/>
    <d v="2014-04-03T00:00:00"/>
    <d v="1899-12-30T14:46:00"/>
    <s v="Atlas V 401"/>
    <x v="521"/>
    <s v="Active"/>
    <n v="109000000"/>
    <x v="0"/>
  </r>
  <r>
    <s v="ULA"/>
    <x v="23"/>
    <d v="2014-04-10T00:00:00"/>
    <d v="1899-12-30T17:45:00"/>
    <s v="Atlas V 541"/>
    <x v="522"/>
    <s v="Active"/>
    <n v="145000000"/>
    <x v="0"/>
  </r>
  <r>
    <s v="ULA"/>
    <x v="24"/>
    <d v="2014-05-17T00:00:00"/>
    <d v="1899-12-30T00:03:00"/>
    <s v="Delta IV Medium+ (4,2)"/>
    <x v="523"/>
    <s v="Retired"/>
    <n v="164000000"/>
    <x v="0"/>
  </r>
  <r>
    <s v="ULA"/>
    <x v="23"/>
    <d v="2014-05-22T00:00:00"/>
    <d v="1899-12-30T13:09:00"/>
    <s v="Atlas V 401"/>
    <x v="524"/>
    <s v="Active"/>
    <n v="109000000"/>
    <x v="0"/>
  </r>
  <r>
    <s v="ULA"/>
    <x v="24"/>
    <d v="2014-07-28T00:00:00"/>
    <d v="1899-12-30T23:28:00"/>
    <s v="Delta IV Medium+ (4,2)"/>
    <x v="525"/>
    <s v="Retired"/>
    <n v="164000000"/>
    <x v="0"/>
  </r>
  <r>
    <s v="ULA"/>
    <x v="23"/>
    <d v="2014-08-02T00:00:00"/>
    <d v="1899-12-30T03:23:00"/>
    <s v="Atlas V 401"/>
    <x v="526"/>
    <s v="Active"/>
    <n v="109000000"/>
    <x v="0"/>
  </r>
  <r>
    <s v="ULA"/>
    <x v="25"/>
    <d v="2014-08-13T00:00:00"/>
    <d v="1899-12-30T18:30:00"/>
    <s v="Atlas V 401"/>
    <x v="527"/>
    <s v="Active"/>
    <n v="109000000"/>
    <x v="0"/>
  </r>
  <r>
    <s v="ULA"/>
    <x v="23"/>
    <d v="2014-09-17T00:00:00"/>
    <d v="1899-12-30T00:10:00"/>
    <s v="Atlas V 401"/>
    <x v="528"/>
    <s v="Active"/>
    <n v="109000000"/>
    <x v="0"/>
  </r>
  <r>
    <s v="ULA"/>
    <x v="23"/>
    <d v="2014-10-29T00:00:00"/>
    <d v="1899-12-30T17:21:00"/>
    <s v="Atlas V 401"/>
    <x v="529"/>
    <s v="Active"/>
    <n v="109000000"/>
    <x v="0"/>
  </r>
  <r>
    <s v="ULA"/>
    <x v="24"/>
    <d v="2014-12-05T00:00:00"/>
    <d v="1899-12-30T12:05:00"/>
    <s v="Delta IV Heavy"/>
    <x v="530"/>
    <s v="Active"/>
    <n v="350000000"/>
    <x v="0"/>
  </r>
  <r>
    <s v="ULA"/>
    <x v="25"/>
    <d v="2014-12-13T00:00:00"/>
    <d v="1899-12-30T03:19:00"/>
    <s v="Atlas V 541"/>
    <x v="531"/>
    <s v="Active"/>
    <n v="145000000"/>
    <x v="0"/>
  </r>
  <r>
    <s v="ULA"/>
    <x v="23"/>
    <d v="2015-01-21T00:00:00"/>
    <d v="1899-12-30T01:04:00"/>
    <s v="Atlas V 551"/>
    <x v="532"/>
    <s v="Active"/>
    <n v="153000000"/>
    <x v="0"/>
  </r>
  <r>
    <s v="ULA"/>
    <x v="23"/>
    <d v="2015-03-13T00:00:00"/>
    <d v="1899-12-30T02:44:00"/>
    <s v="Atlas V 421"/>
    <x v="533"/>
    <s v="Active"/>
    <n v="123000000"/>
    <x v="0"/>
  </r>
  <r>
    <s v="ULA"/>
    <x v="24"/>
    <d v="2015-03-25T00:00:00"/>
    <d v="1899-12-30T18:36:00"/>
    <s v="Delta IV Medium+ (4,2)"/>
    <x v="534"/>
    <s v="Retired"/>
    <n v="164000000"/>
    <x v="0"/>
  </r>
  <r>
    <s v="ULA"/>
    <x v="23"/>
    <d v="2015-05-20T00:00:00"/>
    <d v="1899-12-30T15:05:00"/>
    <s v="Atlas V 501"/>
    <x v="535"/>
    <s v="Retired"/>
    <n v="120000000"/>
    <x v="0"/>
  </r>
  <r>
    <s v="ULA"/>
    <x v="23"/>
    <d v="2015-07-15T00:00:00"/>
    <d v="1899-12-30T15:36:00"/>
    <s v="Atlas V 401"/>
    <x v="536"/>
    <s v="Active"/>
    <n v="109000000"/>
    <x v="0"/>
  </r>
  <r>
    <s v="ULA"/>
    <x v="23"/>
    <d v="2015-09-02T00:00:00"/>
    <d v="1899-12-30T10:18:00"/>
    <s v="Atlas V 551"/>
    <x v="537"/>
    <s v="Active"/>
    <n v="153000000"/>
    <x v="0"/>
  </r>
  <r>
    <s v="ULA"/>
    <x v="23"/>
    <d v="2015-10-02T00:00:00"/>
    <d v="1899-12-30T10:28:00"/>
    <s v="Atlas V 421"/>
    <x v="538"/>
    <s v="Active"/>
    <n v="123000000"/>
    <x v="0"/>
  </r>
  <r>
    <s v="ULA"/>
    <x v="25"/>
    <d v="2015-10-08T00:00:00"/>
    <d v="1899-12-30T12:49:00"/>
    <s v="Atlas V 401"/>
    <x v="539"/>
    <s v="Active"/>
    <n v="109000000"/>
    <x v="0"/>
  </r>
  <r>
    <s v="ULA"/>
    <x v="23"/>
    <d v="2015-10-31T00:00:00"/>
    <d v="1899-12-30T16:13:00"/>
    <s v="Atlas V 401"/>
    <x v="540"/>
    <s v="Active"/>
    <n v="109000000"/>
    <x v="0"/>
  </r>
  <r>
    <s v="ULA"/>
    <x v="23"/>
    <d v="2015-12-06T00:00:00"/>
    <d v="1899-12-30T21:44:00"/>
    <s v="Atlas V 401"/>
    <x v="541"/>
    <s v="Active"/>
    <n v="109000000"/>
    <x v="0"/>
  </r>
  <r>
    <s v="ULA"/>
    <x v="23"/>
    <d v="2016-02-05T00:00:00"/>
    <d v="1899-12-30T13:38:00"/>
    <s v="Atlas V 401"/>
    <x v="542"/>
    <s v="Active"/>
    <n v="109000000"/>
    <x v="0"/>
  </r>
  <r>
    <s v="ULA"/>
    <x v="23"/>
    <d v="2016-03-23T00:00:00"/>
    <d v="1899-12-30T03:05:00"/>
    <s v="Atlas V 401"/>
    <x v="543"/>
    <s v="Active"/>
    <n v="109000000"/>
    <x v="0"/>
  </r>
  <r>
    <s v="ULA"/>
    <x v="24"/>
    <d v="2016-06-11T00:00:00"/>
    <d v="1899-12-30T17:51:00"/>
    <s v="Delta IV Heavy"/>
    <x v="544"/>
    <s v="Active"/>
    <n v="350000000"/>
    <x v="0"/>
  </r>
  <r>
    <s v="ULA"/>
    <x v="23"/>
    <d v="2016-06-24T00:00:00"/>
    <d v="1899-12-30T14:30:00"/>
    <s v="Atlas V 551"/>
    <x v="545"/>
    <s v="Active"/>
    <n v="153000000"/>
    <x v="0"/>
  </r>
  <r>
    <s v="ULA"/>
    <x v="23"/>
    <d v="2016-07-28T00:00:00"/>
    <d v="1899-12-30T12:37:00"/>
    <s v="Atlas V 421"/>
    <x v="546"/>
    <s v="Active"/>
    <n v="123000000"/>
    <x v="0"/>
  </r>
  <r>
    <s v="ULA"/>
    <x v="24"/>
    <d v="2016-08-19T00:00:00"/>
    <d v="1899-12-30T04:52:00"/>
    <s v="Delta IV Medium+ (4,2)"/>
    <x v="547"/>
    <s v="Retired"/>
    <n v="164000000"/>
    <x v="0"/>
  </r>
  <r>
    <s v="ULA"/>
    <x v="23"/>
    <d v="2016-09-08T00:00:00"/>
    <d v="1899-12-30T23:05:00"/>
    <s v="Atlas V 411"/>
    <x v="548"/>
    <s v="Retired"/>
    <n v="115000000"/>
    <x v="0"/>
  </r>
  <r>
    <s v="ULA"/>
    <x v="25"/>
    <d v="2016-11-11T00:00:00"/>
    <d v="1899-12-30T18:30:00"/>
    <s v="Atlas V 401"/>
    <x v="549"/>
    <s v="Active"/>
    <n v="109000000"/>
    <x v="0"/>
  </r>
  <r>
    <s v="ULA"/>
    <x v="23"/>
    <d v="2016-11-19T00:00:00"/>
    <d v="1899-12-30T23:42:00"/>
    <s v="Atlas V 541"/>
    <x v="550"/>
    <s v="Active"/>
    <n v="145000000"/>
    <x v="0"/>
  </r>
  <r>
    <s v="ULA"/>
    <x v="23"/>
    <d v="2016-12-18T00:00:00"/>
    <d v="1899-12-30T19:13:00"/>
    <s v="Atlas V 431"/>
    <x v="551"/>
    <s v="Retired"/>
    <n v="130000000"/>
    <x v="0"/>
  </r>
  <r>
    <s v="ULA"/>
    <x v="23"/>
    <d v="2017-01-21T00:00:00"/>
    <d v="1899-12-30T00:42:00"/>
    <s v="Atlas V 401"/>
    <x v="552"/>
    <s v="Active"/>
    <n v="109000000"/>
    <x v="0"/>
  </r>
  <r>
    <s v="ULA"/>
    <x v="25"/>
    <d v="2017-03-01T00:00:00"/>
    <d v="1899-12-30T17:49:00"/>
    <s v="Atlas V 401"/>
    <x v="553"/>
    <s v="Active"/>
    <n v="109000000"/>
    <x v="0"/>
  </r>
  <r>
    <s v="ULA"/>
    <x v="23"/>
    <d v="2017-04-18T00:00:00"/>
    <d v="1899-12-30T15:11:00"/>
    <s v="Atlas V 401"/>
    <x v="554"/>
    <s v="Active"/>
    <n v="109000000"/>
    <x v="0"/>
  </r>
  <r>
    <s v="ULA"/>
    <x v="23"/>
    <d v="2017-08-18T00:00:00"/>
    <d v="1899-12-30T12:29:00"/>
    <s v="Atlas V 401"/>
    <x v="555"/>
    <s v="Active"/>
    <n v="109000000"/>
    <x v="0"/>
  </r>
  <r>
    <s v="ULA"/>
    <x v="25"/>
    <d v="2017-09-24T00:00:00"/>
    <d v="1899-12-30T05:49:00"/>
    <s v="Atlas V 541"/>
    <x v="556"/>
    <s v="Active"/>
    <n v="145000000"/>
    <x v="0"/>
  </r>
  <r>
    <s v="ULA"/>
    <x v="23"/>
    <d v="2017-10-15T00:00:00"/>
    <d v="1899-12-30T07:28:00"/>
    <s v="Atlas V 421"/>
    <x v="557"/>
    <s v="Active"/>
    <n v="123000000"/>
    <x v="0"/>
  </r>
  <r>
    <s v="ULA"/>
    <x v="23"/>
    <d v="2018-01-20T00:00:00"/>
    <d v="1899-12-30T00:48:00"/>
    <s v="Atlas V 411"/>
    <x v="558"/>
    <s v="Retired"/>
    <n v="115000000"/>
    <x v="0"/>
  </r>
  <r>
    <s v="ULA"/>
    <x v="23"/>
    <d v="2018-03-01T00:00:00"/>
    <d v="1899-12-30T22:02:00"/>
    <s v="Atlas V 541"/>
    <x v="559"/>
    <s v="Active"/>
    <n v="145000000"/>
    <x v="0"/>
  </r>
  <r>
    <s v="ULA"/>
    <x v="23"/>
    <d v="2018-04-14T00:00:00"/>
    <d v="1899-12-30T23:13:00"/>
    <s v="Atlas V 551"/>
    <x v="560"/>
    <s v="Active"/>
    <n v="153000000"/>
    <x v="0"/>
  </r>
  <r>
    <s v="ULA"/>
    <x v="25"/>
    <d v="2018-05-05T00:00:00"/>
    <d v="1899-12-30T11:05:00"/>
    <s v="Atlas V 401"/>
    <x v="561"/>
    <s v="Active"/>
    <n v="109000000"/>
    <x v="0"/>
  </r>
  <r>
    <s v="ULA"/>
    <x v="24"/>
    <d v="2018-08-12T00:00:00"/>
    <d v="1899-12-30T07:31:00"/>
    <s v="Delta IV Heavy"/>
    <x v="562"/>
    <s v="Active"/>
    <n v="350000000"/>
    <x v="0"/>
  </r>
  <r>
    <s v="ULA"/>
    <x v="23"/>
    <d v="2018-10-17T00:00:00"/>
    <d v="1899-12-30T04:15:00"/>
    <s v="Atlas V 551"/>
    <x v="563"/>
    <s v="Active"/>
    <n v="153000000"/>
    <x v="0"/>
  </r>
  <r>
    <s v="ULA"/>
    <x v="26"/>
    <d v="2019-01-19T00:00:00"/>
    <d v="1899-12-30T19:10:00"/>
    <s v="Delta IV Heavy"/>
    <x v="564"/>
    <s v="Active"/>
    <n v="350000000"/>
    <x v="0"/>
  </r>
  <r>
    <s v="ULA"/>
    <x v="23"/>
    <d v="2019-08-08T00:00:00"/>
    <d v="1899-12-30T10:13:00"/>
    <s v="Atlas V 551"/>
    <x v="565"/>
    <s v="Active"/>
    <n v="153000000"/>
    <x v="0"/>
  </r>
  <r>
    <s v="ULA"/>
    <x v="24"/>
    <d v="2019-08-22T00:00:00"/>
    <d v="1899-12-30T13:06:00"/>
    <s v="Delta IV Medium+ (4,2)"/>
    <x v="566"/>
    <s v="Retired"/>
    <n v="164000000"/>
    <x v="0"/>
  </r>
  <r>
    <s v="ULA"/>
    <x v="23"/>
    <d v="2020-02-10T00:00:00"/>
    <d v="1899-12-30T04:03:00"/>
    <s v="Atlas V 411"/>
    <x v="567"/>
    <s v="Retired"/>
    <n v="115000000"/>
    <x v="0"/>
  </r>
  <r>
    <s v="ULA"/>
    <x v="23"/>
    <d v="2020-03-26T00:00:00"/>
    <d v="1899-12-30T20:18:00"/>
    <s v="Atlas V 551"/>
    <x v="568"/>
    <s v="Active"/>
    <n v="153000000"/>
    <x v="0"/>
  </r>
  <r>
    <s v="ULA"/>
    <x v="23"/>
    <d v="2020-05-17T00:00:00"/>
    <d v="1899-12-30T13:14:00"/>
    <s v="Atlas V 501"/>
    <x v="569"/>
    <s v="Retired"/>
    <n v="120000000"/>
    <x v="0"/>
  </r>
  <r>
    <s v="ULA"/>
    <x v="23"/>
    <d v="2020-07-30T00:00:00"/>
    <d v="1899-12-30T11:50:00"/>
    <s v="Atlas V 541"/>
    <x v="570"/>
    <s v="Active"/>
    <n v="145000000"/>
    <x v="0"/>
  </r>
  <r>
    <s v="ULA"/>
    <x v="27"/>
    <d v="2020-11-13T00:00:00"/>
    <d v="1899-12-30T22:32:00"/>
    <s v="Atlas V 531"/>
    <x v="571"/>
    <s v="Active"/>
    <n v="140000000"/>
    <x v="0"/>
  </r>
  <r>
    <s v="ULA"/>
    <x v="28"/>
    <d v="2020-12-11T00:00:00"/>
    <d v="1899-12-30T01:09:00"/>
    <s v="Delta IV Heavy"/>
    <x v="572"/>
    <s v="Active"/>
    <n v="350000000"/>
    <x v="0"/>
  </r>
  <r>
    <s v="ULA"/>
    <x v="29"/>
    <d v="2021-04-26T00:00:00"/>
    <d v="1899-12-30T20:47:00"/>
    <s v="Delta IV Heavy"/>
    <x v="573"/>
    <s v="Active"/>
    <n v="350000000"/>
    <x v="0"/>
  </r>
  <r>
    <s v="ULA"/>
    <x v="27"/>
    <d v="2021-05-18T00:00:00"/>
    <d v="1899-12-30T17:37:00"/>
    <s v="Atlas V 421"/>
    <x v="574"/>
    <s v="Active"/>
    <n v="123000000"/>
    <x v="0"/>
  </r>
  <r>
    <s v="ULA"/>
    <x v="30"/>
    <d v="2021-09-27T00:00:00"/>
    <d v="1899-12-30T18:12:00"/>
    <s v="Atlas V 401"/>
    <x v="575"/>
    <s v="Active"/>
    <n v="109000000"/>
    <x v="0"/>
  </r>
  <r>
    <s v="ULA"/>
    <x v="27"/>
    <d v="2021-10-16T00:00:00"/>
    <d v="1899-12-30T09:34:00"/>
    <s v="Atlas V 401"/>
    <x v="576"/>
    <s v="Active"/>
    <n v="109000000"/>
    <x v="0"/>
  </r>
  <r>
    <s v="ULA"/>
    <x v="27"/>
    <d v="2021-12-07T00:00:00"/>
    <d v="1899-12-30T10:19:00"/>
    <s v="Atlas V 551"/>
    <x v="577"/>
    <s v="Active"/>
    <n v="153000000"/>
    <x v="0"/>
  </r>
  <r>
    <s v="ULA"/>
    <x v="27"/>
    <d v="2022-01-21T00:00:00"/>
    <d v="1899-12-30T19:00:00"/>
    <s v="Atlas V 511"/>
    <x v="578"/>
    <s v="Retired"/>
    <n v="130000000"/>
    <x v="0"/>
  </r>
  <r>
    <s v="ULA"/>
    <x v="27"/>
    <d v="2022-03-01T00:00:00"/>
    <d v="1899-12-30T21:38:00"/>
    <s v="Atlas V 541"/>
    <x v="579"/>
    <s v="Active"/>
    <n v="145000000"/>
    <x v="0"/>
  </r>
  <r>
    <s v="ULA"/>
    <x v="27"/>
    <d v="2022-07-01T00:00:00"/>
    <d v="1899-12-30T23:15:00"/>
    <s v="Atlas V 541"/>
    <x v="580"/>
    <s v="Active"/>
    <n v="145000000"/>
    <x v="0"/>
  </r>
  <r>
    <s v="Northrop"/>
    <x v="31"/>
    <d v="1990-04-05T00:00:00"/>
    <d v="1899-12-30T19:10:00"/>
    <s v="Pegasus"/>
    <x v="581"/>
    <s v="Retired"/>
    <n v="40000000"/>
    <x v="0"/>
  </r>
  <r>
    <s v="Northrop"/>
    <x v="32"/>
    <d v="1993-02-09T00:00:00"/>
    <d v="1899-12-30T14:30:00"/>
    <s v="Pegasus"/>
    <x v="582"/>
    <s v="Retired"/>
    <n v="40000000"/>
    <x v="0"/>
  </r>
  <r>
    <s v="Northrop"/>
    <x v="31"/>
    <d v="1993-04-25T00:00:00"/>
    <d v="1899-12-30T13:56:00"/>
    <s v="Pegasus"/>
    <x v="583"/>
    <s v="Retired"/>
    <n v="40000000"/>
    <x v="0"/>
  </r>
  <r>
    <s v="Northrop"/>
    <x v="33"/>
    <d v="1994-03-13T00:00:00"/>
    <d v="1899-12-30T22:32:00"/>
    <s v="Minotaur C (Taurus)"/>
    <x v="584"/>
    <s v="Active"/>
    <n v="45000000"/>
    <x v="0"/>
  </r>
  <r>
    <s v="Northrop"/>
    <x v="31"/>
    <d v="1994-09-03T00:00:00"/>
    <d v="1899-12-30T14:38:00"/>
    <s v="Pegasus"/>
    <x v="585"/>
    <s v="Retired"/>
    <n v="40000000"/>
    <x v="0"/>
  </r>
  <r>
    <s v="Northrop"/>
    <x v="34"/>
    <d v="1995-04-03T00:00:00"/>
    <d v="1899-12-30T13:48:00"/>
    <s v="Pegasus"/>
    <x v="586"/>
    <s v="Retired"/>
    <n v="40000000"/>
    <x v="0"/>
  </r>
  <r>
    <s v="Northrop"/>
    <x v="34"/>
    <d v="1996-03-09T00:00:00"/>
    <d v="1899-12-30T01:53:00"/>
    <s v="Pegasus XL"/>
    <x v="587"/>
    <s v="Active"/>
    <n v="40000000"/>
    <x v="0"/>
  </r>
  <r>
    <s v="Northrop"/>
    <x v="34"/>
    <d v="1996-05-17T00:00:00"/>
    <d v="1899-12-30T02:44:00"/>
    <s v="Pegasus"/>
    <x v="588"/>
    <s v="Retired"/>
    <n v="40000000"/>
    <x v="0"/>
  </r>
  <r>
    <s v="Northrop"/>
    <x v="34"/>
    <d v="1996-07-02T00:00:00"/>
    <d v="1899-12-30T07:48:00"/>
    <s v="Pegasus XL"/>
    <x v="589"/>
    <s v="Active"/>
    <n v="40000000"/>
    <x v="0"/>
  </r>
  <r>
    <s v="Northrop"/>
    <x v="34"/>
    <d v="1996-08-21T00:00:00"/>
    <d v="1899-12-30T09:47:00"/>
    <s v="Pegasus XL"/>
    <x v="590"/>
    <s v="Active"/>
    <n v="40000000"/>
    <x v="0"/>
  </r>
  <r>
    <s v="Northrop"/>
    <x v="35"/>
    <d v="1997-04-21T00:00:00"/>
    <d v="1899-12-30T11:59:00"/>
    <s v="Pegasus XL"/>
    <x v="591"/>
    <s v="Active"/>
    <n v="40000000"/>
    <x v="0"/>
  </r>
  <r>
    <s v="Northrop"/>
    <x v="35"/>
    <d v="1997-08-01T00:00:00"/>
    <d v="1899-12-30T20:20:00"/>
    <s v="Pegasus XL"/>
    <x v="592"/>
    <s v="Active"/>
    <n v="40000000"/>
    <x v="0"/>
  </r>
  <r>
    <s v="Northrop"/>
    <x v="34"/>
    <d v="1997-08-29T00:00:00"/>
    <d v="1899-12-30T15:02:00"/>
    <s v="Pegasus XL"/>
    <x v="593"/>
    <s v="Active"/>
    <n v="40000000"/>
    <x v="0"/>
  </r>
  <r>
    <s v="Northrop"/>
    <x v="36"/>
    <d v="1997-10-22T00:00:00"/>
    <d v="1899-12-30T13:13:00"/>
    <s v="Pegasus XL"/>
    <x v="594"/>
    <s v="Active"/>
    <n v="40000000"/>
    <x v="0"/>
  </r>
  <r>
    <s v="Northrop"/>
    <x v="36"/>
    <d v="1997-12-23T00:00:00"/>
    <d v="1899-12-30T19:11:00"/>
    <s v="Pegasus XL/HAPS"/>
    <x v="595"/>
    <s v="Active"/>
    <n v="40000000"/>
    <x v="0"/>
  </r>
  <r>
    <s v="Northrop"/>
    <x v="33"/>
    <d v="1998-02-10T00:00:00"/>
    <d v="1899-12-30T13:20:00"/>
    <s v="Minotaur C (Taurus)"/>
    <x v="596"/>
    <s v="Active"/>
    <n v="45000000"/>
    <x v="0"/>
  </r>
  <r>
    <s v="Northrop"/>
    <x v="36"/>
    <d v="1998-02-26T00:00:00"/>
    <d v="1899-12-30T07:07:00"/>
    <s v="Pegasus XL"/>
    <x v="597"/>
    <s v="Active"/>
    <n v="40000000"/>
    <x v="0"/>
  </r>
  <r>
    <s v="Northrop"/>
    <x v="34"/>
    <d v="1998-04-02T00:00:00"/>
    <d v="1899-12-30T16:24:00"/>
    <s v="Pegasus XL"/>
    <x v="598"/>
    <s v="Active"/>
    <n v="40000000"/>
    <x v="0"/>
  </r>
  <r>
    <s v="Northrop"/>
    <x v="36"/>
    <d v="1998-08-02T00:00:00"/>
    <d v="1899-12-30T16:24:00"/>
    <s v="Pegasus XL/HAPS"/>
    <x v="599"/>
    <s v="Active"/>
    <n v="40000000"/>
    <x v="0"/>
  </r>
  <r>
    <s v="Northrop"/>
    <x v="36"/>
    <d v="1998-09-23T00:00:00"/>
    <d v="1899-12-30T05:06:00"/>
    <s v="Pegasus XL/HAPS"/>
    <x v="600"/>
    <s v="Active"/>
    <n v="40000000"/>
    <x v="0"/>
  </r>
  <r>
    <s v="Northrop"/>
    <x v="33"/>
    <d v="1998-10-03T00:00:00"/>
    <d v="1899-12-30T10:04:00"/>
    <s v="Minotaur C (Taurus)"/>
    <x v="601"/>
    <s v="Active"/>
    <n v="45000000"/>
    <x v="0"/>
  </r>
  <r>
    <s v="Northrop"/>
    <x v="37"/>
    <d v="1998-10-22T00:00:00"/>
    <d v="1899-12-30T00:02:00"/>
    <s v="Pegasus"/>
    <x v="602"/>
    <s v="Retired"/>
    <n v="40000000"/>
    <x v="0"/>
  </r>
  <r>
    <s v="Northrop"/>
    <x v="34"/>
    <d v="1998-12-06T00:00:00"/>
    <d v="1899-12-30T00:57:00"/>
    <s v="Pegasus XL"/>
    <x v="603"/>
    <s v="Active"/>
    <n v="40000000"/>
    <x v="0"/>
  </r>
  <r>
    <s v="Northrop"/>
    <x v="34"/>
    <d v="1999-03-05T00:00:00"/>
    <d v="1899-12-30T02:56:00"/>
    <s v="Pegasus XL"/>
    <x v="604"/>
    <s v="Active"/>
    <n v="40000000"/>
    <x v="0"/>
  </r>
  <r>
    <s v="Northrop"/>
    <x v="34"/>
    <d v="1999-05-18T00:00:00"/>
    <d v="1899-12-30T05:09:00"/>
    <s v="Pegasus XL/HAPS"/>
    <x v="605"/>
    <s v="Active"/>
    <n v="40000000"/>
    <x v="0"/>
  </r>
  <r>
    <s v="Northrop"/>
    <x v="34"/>
    <d v="1999-12-04T00:00:00"/>
    <d v="1899-12-30T18:53:00"/>
    <s v="Pegasus XL/HAPS"/>
    <x v="606"/>
    <s v="Active"/>
    <n v="40000000"/>
    <x v="0"/>
  </r>
  <r>
    <s v="Northrop"/>
    <x v="33"/>
    <d v="1999-12-31T00:00:00"/>
    <d v="1899-12-30T07:13:00"/>
    <s v="Minotaur C (Taurus)"/>
    <x v="607"/>
    <s v="Active"/>
    <n v="45000000"/>
    <x v="0"/>
  </r>
  <r>
    <s v="Northrop"/>
    <x v="38"/>
    <d v="2000-01-27T00:00:00"/>
    <d v="1899-12-30T03:03:00"/>
    <s v="Minotaur I"/>
    <x v="608"/>
    <s v="Active"/>
    <n v="40000000"/>
    <x v="0"/>
  </r>
  <r>
    <s v="Northrop"/>
    <x v="33"/>
    <d v="2000-03-12T00:00:00"/>
    <d v="1899-12-30T09:29:00"/>
    <s v="Minotaur C (Taurus)"/>
    <x v="609"/>
    <s v="Active"/>
    <n v="45000000"/>
    <x v="0"/>
  </r>
  <r>
    <s v="Northrop"/>
    <x v="34"/>
    <d v="2000-06-07T00:00:00"/>
    <d v="1899-12-30T13:19:00"/>
    <s v="Pegasus XL"/>
    <x v="610"/>
    <s v="Active"/>
    <n v="40000000"/>
    <x v="0"/>
  </r>
  <r>
    <s v="Northrop"/>
    <x v="38"/>
    <d v="2000-07-19T00:00:00"/>
    <d v="1899-12-30T20:09:00"/>
    <s v="Minotaur I"/>
    <x v="611"/>
    <s v="Active"/>
    <n v="40000000"/>
    <x v="0"/>
  </r>
  <r>
    <s v="Northrop"/>
    <x v="39"/>
    <d v="2000-10-09T00:00:00"/>
    <d v="1899-12-30T05:38:00"/>
    <s v="Pegasus"/>
    <x v="612"/>
    <s v="Retired"/>
    <n v="40000000"/>
    <x v="0"/>
  </r>
  <r>
    <s v="Northrop"/>
    <x v="37"/>
    <d v="2002-02-05T00:00:00"/>
    <d v="1899-12-30T20:58:00"/>
    <s v="Pegasus XL"/>
    <x v="613"/>
    <s v="Active"/>
    <n v="40000000"/>
    <x v="0"/>
  </r>
  <r>
    <s v="Northrop"/>
    <x v="37"/>
    <d v="2003-01-25T00:00:00"/>
    <d v="1899-12-30T20:13:00"/>
    <s v="Pegasus XL"/>
    <x v="614"/>
    <s v="Active"/>
    <n v="40000000"/>
    <x v="0"/>
  </r>
  <r>
    <s v="Northrop"/>
    <x v="37"/>
    <d v="2003-04-28T00:00:00"/>
    <d v="1899-12-30T12:00:00"/>
    <s v="Pegasus XL"/>
    <x v="615"/>
    <s v="Active"/>
    <n v="40000000"/>
    <x v="0"/>
  </r>
  <r>
    <s v="Northrop"/>
    <x v="34"/>
    <d v="2003-06-26T00:00:00"/>
    <d v="1899-12-30T18:55:00"/>
    <s v="Pegasus XL"/>
    <x v="616"/>
    <s v="Active"/>
    <n v="40000000"/>
    <x v="0"/>
  </r>
  <r>
    <s v="Northrop"/>
    <x v="34"/>
    <d v="2003-08-13T00:00:00"/>
    <d v="1899-12-30T02:09:00"/>
    <s v="Pegasus XL"/>
    <x v="617"/>
    <s v="Active"/>
    <n v="40000000"/>
    <x v="0"/>
  </r>
  <r>
    <s v="Northrop"/>
    <x v="33"/>
    <d v="2004-05-20T00:00:00"/>
    <d v="1899-12-30T17:47:00"/>
    <s v="Minotaur C (Taurus)"/>
    <x v="618"/>
    <s v="Active"/>
    <n v="45000000"/>
    <x v="0"/>
  </r>
  <r>
    <s v="Northrop"/>
    <x v="38"/>
    <d v="2005-04-11T00:00:00"/>
    <d v="1899-12-30T13:35:00"/>
    <s v="Minotaur I"/>
    <x v="619"/>
    <s v="Active"/>
    <n v="40000000"/>
    <x v="0"/>
  </r>
  <r>
    <s v="Northrop"/>
    <x v="34"/>
    <d v="2005-04-15T00:00:00"/>
    <d v="1899-12-30T17:27:00"/>
    <s v="Pegasus XL"/>
    <x v="448"/>
    <s v="Active"/>
    <n v="40000000"/>
    <x v="0"/>
  </r>
  <r>
    <s v="Northrop"/>
    <x v="38"/>
    <d v="2005-09-22T00:00:00"/>
    <d v="1899-12-30T19:24:00"/>
    <s v="Minotaur I"/>
    <x v="620"/>
    <s v="Active"/>
    <n v="40000000"/>
    <x v="0"/>
  </r>
  <r>
    <s v="Northrop"/>
    <x v="34"/>
    <d v="2006-03-28T00:00:00"/>
    <d v="1899-12-30T20:10:00"/>
    <s v="Pegasus XL"/>
    <x v="621"/>
    <s v="Active"/>
    <n v="40000000"/>
    <x v="0"/>
  </r>
  <r>
    <s v="Northrop"/>
    <x v="38"/>
    <d v="2006-04-15T00:00:00"/>
    <d v="1899-12-30T01:40:00"/>
    <s v="Minotaur I"/>
    <x v="622"/>
    <s v="Active"/>
    <n v="40000000"/>
    <x v="0"/>
  </r>
  <r>
    <s v="Northrop"/>
    <x v="40"/>
    <d v="2006-12-16T00:00:00"/>
    <d v="1899-12-30T12:00:00"/>
    <s v="Minotaur I"/>
    <x v="623"/>
    <s v="Active"/>
    <n v="40000000"/>
    <x v="0"/>
  </r>
  <r>
    <s v="Northrop"/>
    <x v="40"/>
    <d v="2007-04-24T00:00:00"/>
    <d v="1899-12-30T06:48:00"/>
    <s v="Minotaur I"/>
    <x v="624"/>
    <s v="Active"/>
    <n v="40000000"/>
    <x v="0"/>
  </r>
  <r>
    <s v="Northrop"/>
    <x v="34"/>
    <d v="2007-04-25T00:00:00"/>
    <d v="1899-12-30T20:26:00"/>
    <s v="Pegasus XL"/>
    <x v="625"/>
    <s v="Active"/>
    <n v="40000000"/>
    <x v="0"/>
  </r>
  <r>
    <s v="Northrop"/>
    <x v="39"/>
    <d v="2008-04-15T00:00:00"/>
    <d v="1899-12-30T17:01:00"/>
    <s v="Pegasus XL"/>
    <x v="626"/>
    <s v="Active"/>
    <n v="40000000"/>
    <x v="0"/>
  </r>
  <r>
    <s v="Northrop"/>
    <x v="39"/>
    <d v="2008-10-19T00:00:00"/>
    <d v="1899-12-30T17:47:00"/>
    <s v="Pegasus XL"/>
    <x v="627"/>
    <s v="Active"/>
    <n v="40000000"/>
    <x v="0"/>
  </r>
  <r>
    <s v="Northrop"/>
    <x v="40"/>
    <d v="2009-05-19T00:00:00"/>
    <d v="1899-12-30T23:55:00"/>
    <s v="Minotaur I"/>
    <x v="628"/>
    <s v="Active"/>
    <n v="40000000"/>
    <x v="0"/>
  </r>
  <r>
    <s v="Northrop"/>
    <x v="38"/>
    <d v="2010-09-26T00:00:00"/>
    <d v="1899-12-30T04:41:00"/>
    <s v="Minotaur IV"/>
    <x v="629"/>
    <s v="Active"/>
    <n v="46000000"/>
    <x v="0"/>
  </r>
  <r>
    <s v="Northrop"/>
    <x v="41"/>
    <d v="2010-11-20T00:00:00"/>
    <d v="1899-12-30T01:25:00"/>
    <s v="Minotaur IV"/>
    <x v="630"/>
    <s v="Active"/>
    <n v="46000000"/>
    <x v="0"/>
  </r>
  <r>
    <s v="Northrop"/>
    <x v="38"/>
    <d v="2011-02-06T00:00:00"/>
    <d v="1899-12-30T12:26:00"/>
    <s v="Minotaur I"/>
    <x v="631"/>
    <s v="Active"/>
    <n v="40000000"/>
    <x v="0"/>
  </r>
  <r>
    <s v="Northrop"/>
    <x v="40"/>
    <d v="2011-06-30T00:00:00"/>
    <d v="1899-12-30T03:09:00"/>
    <s v="Minotaur I"/>
    <x v="632"/>
    <s v="Active"/>
    <n v="40000000"/>
    <x v="0"/>
  </r>
  <r>
    <s v="Northrop"/>
    <x v="41"/>
    <d v="2011-09-27T00:00:00"/>
    <d v="1899-12-30T15:49:00"/>
    <s v="Minotaur IV"/>
    <x v="633"/>
    <s v="Active"/>
    <n v="46000000"/>
    <x v="0"/>
  </r>
  <r>
    <s v="Northrop"/>
    <x v="39"/>
    <d v="2012-06-13T00:00:00"/>
    <d v="1899-12-30T16:00:00"/>
    <s v="Pegasus XL"/>
    <x v="634"/>
    <s v="Active"/>
    <n v="40000000"/>
    <x v="0"/>
  </r>
  <r>
    <s v="Northrop"/>
    <x v="42"/>
    <d v="2013-04-21T00:00:00"/>
    <d v="1899-12-30T21:00:00"/>
    <s v="Antares 110"/>
    <x v="635"/>
    <s v="Retired"/>
    <n v="80000000"/>
    <x v="0"/>
  </r>
  <r>
    <s v="Northrop"/>
    <x v="34"/>
    <d v="2013-06-28T00:00:00"/>
    <d v="1899-12-30T02:27:00"/>
    <s v="Pegasus XL"/>
    <x v="636"/>
    <s v="Active"/>
    <n v="40000000"/>
    <x v="0"/>
  </r>
  <r>
    <s v="Northrop"/>
    <x v="40"/>
    <d v="2013-09-07T00:00:00"/>
    <d v="1899-12-30T03:27:00"/>
    <s v="Minotaur V"/>
    <x v="637"/>
    <s v="Active"/>
    <n v="55000000"/>
    <x v="0"/>
  </r>
  <r>
    <s v="Northrop"/>
    <x v="42"/>
    <d v="2013-09-13T00:00:00"/>
    <d v="1899-12-30T14:58:00"/>
    <s v="Antares 110"/>
    <x v="638"/>
    <s v="Retired"/>
    <n v="80000000"/>
    <x v="0"/>
  </r>
  <r>
    <s v="Northrop"/>
    <x v="40"/>
    <d v="2013-11-20T00:00:00"/>
    <d v="1899-12-30T01:15:00"/>
    <s v="Minotaur I"/>
    <x v="639"/>
    <s v="Active"/>
    <n v="40000000"/>
    <x v="0"/>
  </r>
  <r>
    <s v="Northrop"/>
    <x v="42"/>
    <d v="2014-01-09T00:00:00"/>
    <d v="1899-12-30T18:07:00"/>
    <s v="Antares 120"/>
    <x v="640"/>
    <s v="Retired"/>
    <n v="80000000"/>
    <x v="0"/>
  </r>
  <r>
    <s v="Northrop"/>
    <x v="42"/>
    <d v="2014-07-13T00:00:00"/>
    <d v="1899-12-30T16:52:00"/>
    <s v="Antares 120"/>
    <x v="641"/>
    <s v="Retired"/>
    <n v="80000000"/>
    <x v="0"/>
  </r>
  <r>
    <s v="Northrop"/>
    <x v="42"/>
    <d v="2016-10-17T00:00:00"/>
    <d v="1899-12-30T23:45:00"/>
    <s v="Antares 230"/>
    <x v="642"/>
    <s v="Retired"/>
    <n v="85000000"/>
    <x v="0"/>
  </r>
  <r>
    <s v="Northrop"/>
    <x v="37"/>
    <d v="2016-12-15T00:00:00"/>
    <d v="1899-12-30T13:37:00"/>
    <s v="Pegasus XL"/>
    <x v="643"/>
    <s v="Active"/>
    <n v="40000000"/>
    <x v="0"/>
  </r>
  <r>
    <s v="Northrop"/>
    <x v="43"/>
    <d v="2017-08-25T00:00:00"/>
    <d v="1899-12-30T06:04:00"/>
    <s v="Minotaur IV"/>
    <x v="644"/>
    <s v="Active"/>
    <n v="46000000"/>
    <x v="0"/>
  </r>
  <r>
    <s v="Northrop"/>
    <x v="33"/>
    <d v="2017-10-31T00:00:00"/>
    <d v="1899-12-30T21:37:00"/>
    <s v="Minotaur C (Taurus)"/>
    <x v="645"/>
    <s v="Active"/>
    <n v="45000000"/>
    <x v="0"/>
  </r>
  <r>
    <s v="Northrop"/>
    <x v="42"/>
    <d v="2017-11-12T00:00:00"/>
    <d v="1899-12-30T12:19:00"/>
    <s v="Antares 230"/>
    <x v="646"/>
    <s v="Retired"/>
    <n v="85000000"/>
    <x v="0"/>
  </r>
  <r>
    <s v="Northrop"/>
    <x v="42"/>
    <d v="2018-05-21T00:00:00"/>
    <d v="1899-12-30T04:44:00"/>
    <s v="Antares 230"/>
    <x v="647"/>
    <s v="Retired"/>
    <n v="85000000"/>
    <x v="0"/>
  </r>
  <r>
    <s v="Northrop"/>
    <x v="42"/>
    <d v="2018-11-17T00:00:00"/>
    <d v="1899-12-30T09:01:00"/>
    <s v="Antares 230"/>
    <x v="648"/>
    <s v="Retired"/>
    <n v="85000000"/>
    <x v="0"/>
  </r>
  <r>
    <s v="Northrop"/>
    <x v="42"/>
    <d v="2019-04-17T00:00:00"/>
    <d v="1899-12-30T20:46:00"/>
    <s v="Antares 230"/>
    <x v="649"/>
    <s v="Retired"/>
    <n v="85000000"/>
    <x v="0"/>
  </r>
  <r>
    <s v="Northrop"/>
    <x v="37"/>
    <d v="2019-10-11T00:00:00"/>
    <d v="1899-12-30T01:59:00"/>
    <s v="Pegasus XL"/>
    <x v="650"/>
    <s v="Active"/>
    <n v="40000000"/>
    <x v="0"/>
  </r>
  <r>
    <s v="Northrop"/>
    <x v="42"/>
    <d v="2019-11-02T00:00:00"/>
    <d v="1899-12-30T13:59:00"/>
    <s v="Antares 230+"/>
    <x v="651"/>
    <s v="Active"/>
    <n v="85000000"/>
    <x v="0"/>
  </r>
  <r>
    <s v="Northrop"/>
    <x v="42"/>
    <d v="2020-02-15T00:00:00"/>
    <d v="1899-12-30T20:21:00"/>
    <s v="Antares 230+"/>
    <x v="652"/>
    <s v="Active"/>
    <n v="85000000"/>
    <x v="0"/>
  </r>
  <r>
    <s v="Northrop"/>
    <x v="40"/>
    <d v="2020-07-15T00:00:00"/>
    <d v="1899-12-30T13:46:00"/>
    <s v="Minotaur IV"/>
    <x v="653"/>
    <s v="Active"/>
    <n v="46000000"/>
    <x v="0"/>
  </r>
  <r>
    <s v="Northrop"/>
    <x v="42"/>
    <d v="2020-10-03T00:00:00"/>
    <d v="1899-12-30T01:16:00"/>
    <s v="Antares 230+"/>
    <x v="654"/>
    <s v="Active"/>
    <n v="85000000"/>
    <x v="0"/>
  </r>
  <r>
    <s v="Northrop"/>
    <x v="42"/>
    <d v="2021-02-20T00:00:00"/>
    <d v="1899-12-30T17:36:00"/>
    <s v="Antares 230+"/>
    <x v="655"/>
    <s v="Active"/>
    <n v="85000000"/>
    <x v="0"/>
  </r>
  <r>
    <s v="Northrop"/>
    <x v="44"/>
    <d v="2021-06-13T00:00:00"/>
    <d v="1899-12-30T08:11:00"/>
    <s v="Pegasus XL"/>
    <x v="656"/>
    <s v="Active"/>
    <n v="40000000"/>
    <x v="0"/>
  </r>
  <r>
    <s v="Northrop"/>
    <x v="40"/>
    <d v="2021-06-15T00:00:00"/>
    <d v="1899-12-30T13:35:00"/>
    <s v="Minotaur I"/>
    <x v="657"/>
    <s v="Active"/>
    <n v="40000000"/>
    <x v="0"/>
  </r>
  <r>
    <s v="Northrop"/>
    <x v="42"/>
    <d v="2021-08-10T00:00:00"/>
    <d v="1899-12-30T22:01:00"/>
    <s v="Antares 230+"/>
    <x v="658"/>
    <s v="Active"/>
    <n v="85000000"/>
    <x v="0"/>
  </r>
  <r>
    <s v="Northrop"/>
    <x v="42"/>
    <d v="2022-02-19T00:00:00"/>
    <d v="1899-12-30T17:40:00"/>
    <s v="Antares 230+"/>
    <x v="659"/>
    <s v="Active"/>
    <n v="85000000"/>
    <x v="0"/>
  </r>
  <r>
    <s v="US Air Force"/>
    <x v="45"/>
    <d v="1964-12-10T00:00:00"/>
    <d v="1899-12-30T16:52:00"/>
    <s v="Titan IIIA"/>
    <x v="660"/>
    <s v="Retired"/>
    <n v="63230000"/>
    <x v="0"/>
  </r>
  <r>
    <s v="US Air Force"/>
    <x v="45"/>
    <d v="1965-02-11T00:00:00"/>
    <d v="1899-12-30T15:19:00"/>
    <s v="Titan IIIA"/>
    <x v="661"/>
    <s v="Retired"/>
    <n v="63230000"/>
    <x v="0"/>
  </r>
  <r>
    <s v="US Air Force"/>
    <x v="45"/>
    <d v="1965-05-06T00:00:00"/>
    <d v="1899-12-30T15:00:00"/>
    <s v="Titan IIIA"/>
    <x v="662"/>
    <s v="Retired"/>
    <n v="63230000"/>
    <x v="0"/>
  </r>
  <r>
    <s v="US Air Force"/>
    <x v="46"/>
    <d v="1966-07-29T00:00:00"/>
    <d v="1899-12-30T18:43:00"/>
    <s v="Titan IIIB"/>
    <x v="663"/>
    <s v="Retired"/>
    <n v="59000000"/>
    <x v="0"/>
  </r>
  <r>
    <s v="US Air Force"/>
    <x v="46"/>
    <d v="1966-09-28T00:00:00"/>
    <d v="1899-12-30T19:12:00"/>
    <s v="Titan IIIB"/>
    <x v="664"/>
    <s v="Retired"/>
    <n v="59000000"/>
    <x v="0"/>
  </r>
  <r>
    <s v="US Air Force"/>
    <x v="46"/>
    <d v="1966-12-14T00:00:00"/>
    <d v="1899-12-30T18:14:00"/>
    <s v="Titan IIIB"/>
    <x v="665"/>
    <s v="Retired"/>
    <n v="59000000"/>
    <x v="0"/>
  </r>
  <r>
    <s v="US Air Force"/>
    <x v="46"/>
    <d v="1967-02-24T00:00:00"/>
    <d v="1899-12-30T19:55:00"/>
    <s v="Titan IIIB"/>
    <x v="666"/>
    <s v="Retired"/>
    <n v="59000000"/>
    <x v="0"/>
  </r>
  <r>
    <s v="US Air Force"/>
    <x v="46"/>
    <d v="1967-08-16T00:00:00"/>
    <d v="1899-12-30T17:02:00"/>
    <s v="Titan IIIB"/>
    <x v="667"/>
    <s v="Retired"/>
    <n v="59000000"/>
    <x v="0"/>
  </r>
  <r>
    <s v="US Air Force"/>
    <x v="46"/>
    <d v="1967-09-19T00:00:00"/>
    <d v="1899-12-30T18:28:00"/>
    <s v="Titan IIIB"/>
    <x v="668"/>
    <s v="Retired"/>
    <n v="59000000"/>
    <x v="0"/>
  </r>
  <r>
    <s v="US Air Force"/>
    <x v="46"/>
    <d v="1967-10-25T00:00:00"/>
    <d v="1899-12-30T19:15:00"/>
    <s v="Titan IIIB"/>
    <x v="669"/>
    <s v="Retired"/>
    <n v="59000000"/>
    <x v="0"/>
  </r>
  <r>
    <s v="US Air Force"/>
    <x v="46"/>
    <d v="1967-12-05T00:00:00"/>
    <d v="1899-12-30T18:45:00"/>
    <s v="Titan IIIB"/>
    <x v="670"/>
    <s v="Retired"/>
    <n v="59000000"/>
    <x v="0"/>
  </r>
  <r>
    <s v="US Air Force"/>
    <x v="46"/>
    <d v="1968-01-18T00:00:00"/>
    <d v="1899-12-30T19:04:00"/>
    <s v="Titan IIIB"/>
    <x v="671"/>
    <s v="Retired"/>
    <n v="59000000"/>
    <x v="0"/>
  </r>
  <r>
    <s v="US Air Force"/>
    <x v="46"/>
    <d v="1968-03-13T00:00:00"/>
    <d v="1899-12-30T19:55:00"/>
    <s v="Titan IIIB"/>
    <x v="672"/>
    <s v="Retired"/>
    <n v="59000000"/>
    <x v="0"/>
  </r>
  <r>
    <s v="US Air Force"/>
    <x v="46"/>
    <d v="1968-04-17T00:00:00"/>
    <d v="1899-12-30T17:00:00"/>
    <s v="Titan IIIB"/>
    <x v="673"/>
    <s v="Retired"/>
    <n v="59000000"/>
    <x v="0"/>
  </r>
  <r>
    <s v="US Air Force"/>
    <x v="46"/>
    <d v="1968-06-05T00:00:00"/>
    <d v="1899-12-30T17:31:00"/>
    <s v="Titan IIIB"/>
    <x v="674"/>
    <s v="Retired"/>
    <n v="59000000"/>
    <x v="0"/>
  </r>
  <r>
    <s v="US Air Force"/>
    <x v="46"/>
    <d v="1968-08-06T00:00:00"/>
    <d v="1899-12-30T16:33:00"/>
    <s v="Titan IIIB"/>
    <x v="675"/>
    <s v="Retired"/>
    <n v="59000000"/>
    <x v="0"/>
  </r>
  <r>
    <s v="US Air Force"/>
    <x v="46"/>
    <d v="1968-08-06T00:00:00"/>
    <d v="1899-12-30T18:30:00"/>
    <s v="Titan IIIB"/>
    <x v="676"/>
    <s v="Retired"/>
    <n v="59000000"/>
    <x v="0"/>
  </r>
  <r>
    <s v="US Air Force"/>
    <x v="46"/>
    <d v="1968-11-06T00:00:00"/>
    <d v="1899-12-30T19:10:00"/>
    <s v="Titan IIIB"/>
    <x v="677"/>
    <s v="Retired"/>
    <n v="59000000"/>
    <x v="0"/>
  </r>
  <r>
    <s v="US Air Force"/>
    <x v="46"/>
    <d v="1968-12-04T00:00:00"/>
    <d v="1899-12-30T19:23:00"/>
    <s v="Titan IIIB"/>
    <x v="678"/>
    <s v="Retired"/>
    <n v="59000000"/>
    <x v="0"/>
  </r>
  <r>
    <s v="US Air Force"/>
    <x v="46"/>
    <d v="1969-01-22T00:00:00"/>
    <d v="1899-12-30T19:10:00"/>
    <s v="Titan IIIB"/>
    <x v="679"/>
    <s v="Retired"/>
    <n v="59000000"/>
    <x v="0"/>
  </r>
  <r>
    <s v="US Air Force"/>
    <x v="46"/>
    <d v="1969-03-04T00:00:00"/>
    <d v="1899-12-30T19:30:00"/>
    <s v="Titan IIIB"/>
    <x v="680"/>
    <s v="Retired"/>
    <n v="59000000"/>
    <x v="0"/>
  </r>
  <r>
    <s v="US Air Force"/>
    <x v="46"/>
    <d v="1969-04-15T00:00:00"/>
    <d v="1899-12-30T17:30:00"/>
    <s v="Titan IIIB"/>
    <x v="681"/>
    <s v="Retired"/>
    <n v="59000000"/>
    <x v="0"/>
  </r>
  <r>
    <s v="NASA"/>
    <x v="47"/>
    <d v="1969-05-18T00:00:00"/>
    <d v="1899-12-30T16:49:00"/>
    <s v="Saturn V"/>
    <x v="682"/>
    <s v="Retired"/>
    <n v="1160000000"/>
    <x v="0"/>
  </r>
  <r>
    <s v="US Air Force"/>
    <x v="46"/>
    <d v="1969-06-03T00:00:00"/>
    <d v="1899-12-30T16:49:00"/>
    <s v="Titan IIIB"/>
    <x v="683"/>
    <s v="Retired"/>
    <n v="59000000"/>
    <x v="0"/>
  </r>
  <r>
    <s v="RVSN USSR"/>
    <x v="48"/>
    <d v="1987-05-15T00:00:00"/>
    <d v="1899-12-30T17:30:00"/>
    <s v="Energiya/Polyus"/>
    <x v="684"/>
    <s v="Retired"/>
    <n v="5000000000"/>
    <x v="0"/>
  </r>
  <r>
    <s v="Martin Marietta"/>
    <x v="46"/>
    <d v="1988-09-05T00:00:00"/>
    <d v="1899-12-30T09:25:00"/>
    <s v="Titan II(23)G"/>
    <x v="685"/>
    <s v="Retired"/>
    <n v="35000000"/>
    <x v="0"/>
  </r>
  <r>
    <s v="RVSN USSR"/>
    <x v="49"/>
    <d v="1988-11-15T00:00:00"/>
    <d v="1899-12-30T03:00:00"/>
    <s v="Energiya/Buran"/>
    <x v="686"/>
    <s v="Retired"/>
    <n v="5000000000"/>
    <x v="0"/>
  </r>
  <r>
    <s v="NASA"/>
    <x v="47"/>
    <d v="1988-12-02T00:00:00"/>
    <d v="1899-12-30T14:30:00"/>
    <s v="Space Shuttle Atlantis"/>
    <x v="687"/>
    <s v="Retired"/>
    <n v="450000000"/>
    <x v="0"/>
  </r>
  <r>
    <s v="NASA"/>
    <x v="47"/>
    <d v="1989-03-13T00:00:00"/>
    <d v="1899-12-30T14:57:00"/>
    <s v="Space Shuttle Discovery"/>
    <x v="688"/>
    <s v="Retired"/>
    <n v="450000000"/>
    <x v="0"/>
  </r>
  <r>
    <s v="NASA"/>
    <x v="47"/>
    <d v="1989-05-04T00:00:00"/>
    <d v="1899-12-30T18:46:00"/>
    <s v="Space Shuttle Atlantis"/>
    <x v="689"/>
    <s v="Retired"/>
    <n v="450000000"/>
    <x v="0"/>
  </r>
  <r>
    <s v="NASA"/>
    <x v="47"/>
    <d v="1989-08-08T00:00:00"/>
    <d v="1899-12-30T12:37:00"/>
    <s v="Space Shuttle Columbia"/>
    <x v="690"/>
    <s v="Retired"/>
    <n v="450000000"/>
    <x v="0"/>
  </r>
  <r>
    <s v="Martin Marietta"/>
    <x v="46"/>
    <d v="1989-09-06T00:00:00"/>
    <d v="1899-12-30T01:48:00"/>
    <s v="Titan II(23)G"/>
    <x v="691"/>
    <s v="Retired"/>
    <n v="35000000"/>
    <x v="0"/>
  </r>
  <r>
    <s v="NASA"/>
    <x v="47"/>
    <d v="1989-10-18T00:00:00"/>
    <d v="1899-12-30T16:53:00"/>
    <s v="Space Shuttle Atlantis"/>
    <x v="692"/>
    <s v="Retired"/>
    <n v="450000000"/>
    <x v="0"/>
  </r>
  <r>
    <s v="NASA"/>
    <x v="47"/>
    <d v="1989-11-23T00:00:00"/>
    <d v="1899-12-30T00:23:00"/>
    <s v="Space Shuttle Discovery"/>
    <x v="693"/>
    <s v="Retired"/>
    <n v="450000000"/>
    <x v="0"/>
  </r>
  <r>
    <s v="Martin Marietta"/>
    <x v="19"/>
    <d v="1990-01-01T00:00:00"/>
    <d v="1899-12-30T00:07:00"/>
    <s v="Commercial Titan III"/>
    <x v="694"/>
    <s v="Retired"/>
    <n v="136600000"/>
    <x v="0"/>
  </r>
  <r>
    <s v="NASA"/>
    <x v="47"/>
    <d v="1990-04-24T00:00:00"/>
    <d v="1899-12-30T12:33:00"/>
    <s v="Space Shuttle Discovery"/>
    <x v="695"/>
    <s v="Retired"/>
    <n v="450000000"/>
    <x v="0"/>
  </r>
  <r>
    <s v="Martin Marietta"/>
    <x v="19"/>
    <d v="1990-06-23T00:00:00"/>
    <d v="1899-12-30T11:19:00"/>
    <s v="Commercial Titan III"/>
    <x v="696"/>
    <s v="Retired"/>
    <n v="136600000"/>
    <x v="0"/>
  </r>
  <r>
    <s v="NASA"/>
    <x v="47"/>
    <d v="1990-10-06T00:00:00"/>
    <d v="1899-12-30T11:47:00"/>
    <s v="Space Shuttle Discovery"/>
    <x v="697"/>
    <s v="Retired"/>
    <n v="450000000"/>
    <x v="0"/>
  </r>
  <r>
    <s v="NASA"/>
    <x v="47"/>
    <d v="1990-12-02T00:00:00"/>
    <d v="1899-12-30T06:49:00"/>
    <s v="Space Shuttle Columbia"/>
    <x v="698"/>
    <s v="Retired"/>
    <n v="450000000"/>
    <x v="0"/>
  </r>
  <r>
    <s v="NASA"/>
    <x v="47"/>
    <d v="1991-04-05T00:00:00"/>
    <d v="1899-12-30T14:22:00"/>
    <s v="Space Shuttle Atlantis"/>
    <x v="699"/>
    <s v="Retired"/>
    <n v="450000000"/>
    <x v="0"/>
  </r>
  <r>
    <s v="NASA"/>
    <x v="47"/>
    <d v="1991-06-05T00:00:00"/>
    <d v="1899-12-30T13:24:00"/>
    <s v="Space Shuttle Columbia"/>
    <x v="700"/>
    <s v="Retired"/>
    <n v="450000000"/>
    <x v="0"/>
  </r>
  <r>
    <s v="Martin Marietta"/>
    <x v="46"/>
    <d v="1992-04-25T00:00:00"/>
    <d v="1899-12-30T08:53:00"/>
    <s v="Titan II(23)G"/>
    <x v="701"/>
    <s v="Retired"/>
    <n v="35000000"/>
    <x v="0"/>
  </r>
  <r>
    <s v="NASA"/>
    <x v="47"/>
    <d v="1992-05-07T00:00:00"/>
    <d v="1899-12-30T23:40:00"/>
    <s v="Space Shuttle Endeavour"/>
    <x v="702"/>
    <s v="Retired"/>
    <n v="450000000"/>
    <x v="0"/>
  </r>
  <r>
    <s v="NASA"/>
    <x v="47"/>
    <d v="1992-07-31T00:00:00"/>
    <d v="1899-12-30T13:56:00"/>
    <s v="Space Shuttle Atlantis"/>
    <x v="703"/>
    <s v="Retired"/>
    <n v="450000000"/>
    <x v="0"/>
  </r>
  <r>
    <s v="NASA"/>
    <x v="47"/>
    <d v="1992-09-12T00:00:00"/>
    <d v="1899-12-30T14:23:00"/>
    <s v="Space Shuttle Endeavour"/>
    <x v="704"/>
    <s v="Retired"/>
    <n v="450000000"/>
    <x v="0"/>
  </r>
  <r>
    <s v="Martin Marietta"/>
    <x v="19"/>
    <d v="1992-09-25T00:00:00"/>
    <d v="1899-12-30T17:05:00"/>
    <s v="Commercial Titan III"/>
    <x v="705"/>
    <s v="Retired"/>
    <n v="136600000"/>
    <x v="0"/>
  </r>
  <r>
    <s v="NASA"/>
    <x v="47"/>
    <d v="1992-10-22T00:00:00"/>
    <d v="1899-12-30T17:09:00"/>
    <s v="Space Shuttle Columbia"/>
    <x v="706"/>
    <s v="Retired"/>
    <n v="450000000"/>
    <x v="0"/>
  </r>
  <r>
    <s v="NASA"/>
    <x v="47"/>
    <d v="1993-01-13T00:00:00"/>
    <d v="1899-12-30T13:59:00"/>
    <s v="Space Shuttle Endeavour"/>
    <x v="707"/>
    <s v="Retired"/>
    <n v="450000000"/>
    <x v="0"/>
  </r>
  <r>
    <s v="NASA"/>
    <x v="47"/>
    <d v="1993-04-08T00:00:00"/>
    <d v="1899-12-30T05:29:00"/>
    <s v="Space Shuttle Discovery"/>
    <x v="708"/>
    <s v="Retired"/>
    <n v="450000000"/>
    <x v="0"/>
  </r>
  <r>
    <s v="NASA"/>
    <x v="47"/>
    <d v="1993-06-21T00:00:00"/>
    <d v="1899-12-30T13:07:00"/>
    <s v="Space Shuttle Endeavour"/>
    <x v="709"/>
    <s v="Retired"/>
    <n v="450000000"/>
    <x v="0"/>
  </r>
  <r>
    <s v="NASA"/>
    <x v="47"/>
    <d v="1993-09-12T00:00:00"/>
    <d v="1899-12-30T11:45:00"/>
    <s v="Space Shuttle Discovery"/>
    <x v="710"/>
    <s v="Retired"/>
    <n v="450000000"/>
    <x v="0"/>
  </r>
  <r>
    <s v="NASA"/>
    <x v="47"/>
    <d v="1993-10-18T00:00:00"/>
    <d v="1899-12-30T14:53:00"/>
    <s v="Space Shuttle Columbia"/>
    <x v="711"/>
    <s v="Retired"/>
    <n v="450000000"/>
    <x v="0"/>
  </r>
  <r>
    <s v="NASA"/>
    <x v="47"/>
    <d v="1993-12-02T00:00:00"/>
    <d v="1899-12-30T09:27:00"/>
    <s v="Space Shuttle Endeavour"/>
    <x v="712"/>
    <s v="Retired"/>
    <n v="450000000"/>
    <x v="0"/>
  </r>
  <r>
    <s v="Martin Marietta"/>
    <x v="46"/>
    <d v="1994-01-25T00:00:00"/>
    <d v="1899-12-30T16:34:00"/>
    <s v="Titan II(23)G"/>
    <x v="713"/>
    <s v="Retired"/>
    <n v="35000000"/>
    <x v="0"/>
  </r>
  <r>
    <s v="NASA"/>
    <x v="47"/>
    <d v="1994-03-04T00:00:00"/>
    <d v="1899-12-30T13:53:00"/>
    <s v="Space Shuttle Columbia"/>
    <x v="714"/>
    <s v="Retired"/>
    <n v="450000000"/>
    <x v="0"/>
  </r>
  <r>
    <s v="NASA"/>
    <x v="47"/>
    <d v="1994-09-09T00:00:00"/>
    <d v="1899-12-30T22:22:00"/>
    <s v="Space Shuttle Discovery"/>
    <x v="715"/>
    <s v="Retired"/>
    <n v="450000000"/>
    <x v="0"/>
  </r>
  <r>
    <s v="ISRO"/>
    <x v="50"/>
    <d v="1994-10-15T00:00:00"/>
    <d v="1899-12-30T05:05:00"/>
    <s v="PSLV-G"/>
    <x v="716"/>
    <s v="Retired"/>
    <n v="25000000"/>
    <x v="0"/>
  </r>
  <r>
    <s v="NASA"/>
    <x v="47"/>
    <d v="1994-11-03T00:00:00"/>
    <d v="1899-12-30T16:59:00"/>
    <s v="Space Shuttle Atlantis"/>
    <x v="717"/>
    <s v="Retired"/>
    <n v="450000000"/>
    <x v="0"/>
  </r>
  <r>
    <s v="NASA"/>
    <x v="47"/>
    <d v="1995-02-03T00:00:00"/>
    <d v="1899-12-30T05:22:00"/>
    <s v="Space Shuttle Discovery"/>
    <x v="718"/>
    <s v="Retired"/>
    <n v="450000000"/>
    <x v="0"/>
  </r>
  <r>
    <s v="NASA"/>
    <x v="47"/>
    <d v="1995-07-13T00:00:00"/>
    <d v="1899-12-30T13:41:00"/>
    <s v="Space Shuttle Discovery"/>
    <x v="719"/>
    <s v="Retired"/>
    <n v="450000000"/>
    <x v="0"/>
  </r>
  <r>
    <s v="NASA"/>
    <x v="47"/>
    <d v="1995-10-20T00:00:00"/>
    <d v="1899-12-30T13:53:00"/>
    <s v="Space Shuttle Columbia"/>
    <x v="720"/>
    <s v="Retired"/>
    <n v="450000000"/>
    <x v="0"/>
  </r>
  <r>
    <s v="NASA"/>
    <x v="47"/>
    <d v="1996-01-11T00:00:00"/>
    <d v="1899-12-30T09:41:00"/>
    <s v="Space Shuttle Endeavour"/>
    <x v="721"/>
    <s v="Retired"/>
    <n v="450000000"/>
    <x v="0"/>
  </r>
  <r>
    <s v="NASA"/>
    <x v="47"/>
    <d v="1996-02-22T00:00:00"/>
    <d v="1899-12-30T20:18:00"/>
    <s v="Space Shuttle Columbia"/>
    <x v="722"/>
    <s v="Retired"/>
    <n v="450000000"/>
    <x v="0"/>
  </r>
  <r>
    <s v="ISRO"/>
    <x v="50"/>
    <d v="1996-03-21T00:00:00"/>
    <d v="1899-12-30T04:53:00"/>
    <s v="PSLV-G"/>
    <x v="723"/>
    <s v="Retired"/>
    <n v="25000000"/>
    <x v="0"/>
  </r>
  <r>
    <s v="NASA"/>
    <x v="47"/>
    <d v="1996-03-22T00:00:00"/>
    <d v="1899-12-30T08:13:00"/>
    <s v="Space Shuttle Atlantis"/>
    <x v="724"/>
    <s v="Retired"/>
    <n v="450000000"/>
    <x v="0"/>
  </r>
  <r>
    <s v="NASA"/>
    <x v="47"/>
    <d v="1996-05-19T00:00:00"/>
    <d v="1899-12-30T10:30:00"/>
    <s v="Space Shuttle Endeavour"/>
    <x v="725"/>
    <s v="Retired"/>
    <n v="450000000"/>
    <x v="0"/>
  </r>
  <r>
    <s v="NASA"/>
    <x v="47"/>
    <d v="1996-06-20T00:00:00"/>
    <d v="1899-12-30T14:49:00"/>
    <s v="Space Shuttle Columbia"/>
    <x v="726"/>
    <s v="Retired"/>
    <n v="450000000"/>
    <x v="0"/>
  </r>
  <r>
    <s v="NASA"/>
    <x v="47"/>
    <d v="1996-12-07T00:00:00"/>
    <d v="1899-12-30T11:49:00"/>
    <s v="Space Shuttle Columbia"/>
    <x v="727"/>
    <s v="Retired"/>
    <n v="450000000"/>
    <x v="0"/>
  </r>
  <r>
    <s v="NASA"/>
    <x v="47"/>
    <d v="1997-01-12T00:00:00"/>
    <d v="1899-12-30T09:27:00"/>
    <s v="Space Shuttle Atlantis"/>
    <x v="728"/>
    <s v="Retired"/>
    <n v="450000000"/>
    <x v="0"/>
  </r>
  <r>
    <s v="Lockheed"/>
    <x v="46"/>
    <d v="1997-04-04T00:00:00"/>
    <d v="1899-12-30T16:47:00"/>
    <s v="Titan II(23)G"/>
    <x v="729"/>
    <s v="Retired"/>
    <n v="35000000"/>
    <x v="0"/>
  </r>
  <r>
    <s v="NASA"/>
    <x v="47"/>
    <d v="1997-11-19T00:00:00"/>
    <d v="1899-12-30T19:46:00"/>
    <s v="Space Shuttle Columbia"/>
    <x v="730"/>
    <s v="Retired"/>
    <n v="450000000"/>
    <x v="0"/>
  </r>
  <r>
    <s v="NASA"/>
    <x v="47"/>
    <d v="1998-04-17T00:00:00"/>
    <d v="1899-12-30T18:19:00"/>
    <s v="Space Shuttle Columbia"/>
    <x v="731"/>
    <s v="Retired"/>
    <n v="450000000"/>
    <x v="0"/>
  </r>
  <r>
    <s v="Lockheed"/>
    <x v="46"/>
    <d v="1998-05-13T00:00:00"/>
    <d v="1899-12-30T15:52:00"/>
    <s v="Titan II(23)G"/>
    <x v="732"/>
    <s v="Retired"/>
    <n v="35000000"/>
    <x v="0"/>
  </r>
  <r>
    <s v="NASA"/>
    <x v="47"/>
    <d v="1998-10-29T00:00:00"/>
    <d v="1899-12-30T19:19:00"/>
    <s v="Space Shuttle Discovery"/>
    <x v="733"/>
    <s v="Retired"/>
    <n v="450000000"/>
    <x v="0"/>
  </r>
  <r>
    <s v="Kosmotras"/>
    <x v="51"/>
    <d v="1999-04-21T00:00:00"/>
    <m/>
    <s v="Dnepr"/>
    <x v="734"/>
    <s v="Retired"/>
    <n v="29000000"/>
    <x v="0"/>
  </r>
  <r>
    <s v="NASA"/>
    <x v="47"/>
    <d v="1999-05-27T00:00:00"/>
    <d v="1899-12-30T10:49:00"/>
    <s v="Space Shuttle Discovery"/>
    <x v="735"/>
    <s v="Retired"/>
    <n v="450000000"/>
    <x v="0"/>
  </r>
  <r>
    <s v="ISRO"/>
    <x v="50"/>
    <d v="1999-05-29T00:00:00"/>
    <d v="1899-12-30T11:52:00"/>
    <s v="PSLV-G"/>
    <x v="736"/>
    <s v="Retired"/>
    <n v="25000000"/>
    <x v="0"/>
  </r>
  <r>
    <s v="Lockheed"/>
    <x v="46"/>
    <d v="1999-06-20T00:00:00"/>
    <d v="1899-12-30T02:15:00"/>
    <s v="Titan II(23)G"/>
    <x v="737"/>
    <s v="Retired"/>
    <n v="35000000"/>
    <x v="0"/>
  </r>
  <r>
    <s v="NASA"/>
    <x v="47"/>
    <d v="1999-07-23T00:00:00"/>
    <d v="1899-12-30T04:31:00"/>
    <s v="Space Shuttle Columbia"/>
    <x v="738"/>
    <s v="Retired"/>
    <n v="450000000"/>
    <x v="0"/>
  </r>
  <r>
    <s v="Lockheed"/>
    <x v="46"/>
    <d v="1999-12-12T00:00:00"/>
    <d v="1899-12-30T17:36:00"/>
    <s v="Titan II(23)G"/>
    <x v="739"/>
    <s v="Retired"/>
    <n v="35000000"/>
    <x v="0"/>
  </r>
  <r>
    <s v="Eurockot"/>
    <x v="52"/>
    <d v="2000-05-16T00:00:00"/>
    <d v="1899-12-30T08:27:00"/>
    <s v="Rokot/Briz KM"/>
    <x v="740"/>
    <s v="Retired"/>
    <n v="41800000"/>
    <x v="0"/>
  </r>
  <r>
    <s v="NASA"/>
    <x v="47"/>
    <d v="2000-09-08T00:00:00"/>
    <d v="1899-12-30T12:45:00"/>
    <s v="Space Shuttle Atlantis"/>
    <x v="741"/>
    <s v="Retired"/>
    <n v="450000000"/>
    <x v="0"/>
  </r>
  <r>
    <s v="Lockheed"/>
    <x v="46"/>
    <d v="2000-09-21T00:00:00"/>
    <d v="1899-12-30T10:22:00"/>
    <s v="Titan II(23)G"/>
    <x v="742"/>
    <s v="Retired"/>
    <n v="35000000"/>
    <x v="0"/>
  </r>
  <r>
    <s v="Kosmotras"/>
    <x v="51"/>
    <d v="2000-09-26T00:00:00"/>
    <d v="1899-12-30T10:05:00"/>
    <s v="Dnepr"/>
    <x v="743"/>
    <s v="Retired"/>
    <n v="29000000"/>
    <x v="0"/>
  </r>
  <r>
    <s v="NASA"/>
    <x v="47"/>
    <d v="2000-11-30T00:00:00"/>
    <d v="1899-12-30T03:06:00"/>
    <s v="Space Shuttle Endeavour"/>
    <x v="744"/>
    <s v="Retired"/>
    <n v="450000000"/>
    <x v="0"/>
  </r>
  <r>
    <s v="NASA"/>
    <x v="47"/>
    <d v="2001-03-08T00:00:00"/>
    <d v="1899-12-30T11:42:00"/>
    <s v="Space Shuttle Discovery"/>
    <x v="745"/>
    <s v="Retired"/>
    <n v="450000000"/>
    <x v="0"/>
  </r>
  <r>
    <s v="NASA"/>
    <x v="47"/>
    <d v="2001-07-12T00:00:00"/>
    <d v="1899-12-30T09:03:00"/>
    <s v="Space Shuttle Atlantis"/>
    <x v="746"/>
    <s v="Retired"/>
    <n v="450000000"/>
    <x v="0"/>
  </r>
  <r>
    <s v="MHI"/>
    <x v="53"/>
    <d v="2001-08-29T00:00:00"/>
    <d v="1899-12-30T07:00:00"/>
    <s v="H-IIA 202"/>
    <x v="747"/>
    <s v="Active"/>
    <n v="90000000"/>
    <x v="0"/>
  </r>
  <r>
    <s v="ISRO"/>
    <x v="50"/>
    <d v="2001-10-22T00:00:00"/>
    <d v="1899-12-30T10:23:00"/>
    <s v="PSLV-G"/>
    <x v="748"/>
    <s v="Retired"/>
    <n v="25000000"/>
    <x v="0"/>
  </r>
  <r>
    <s v="NASA"/>
    <x v="47"/>
    <d v="2001-12-05T00:00:00"/>
    <d v="1899-12-30T22:19:00"/>
    <s v="Space Shuttle Endeavour"/>
    <x v="749"/>
    <s v="Retired"/>
    <n v="450000000"/>
    <x v="0"/>
  </r>
  <r>
    <s v="Eurockot"/>
    <x v="52"/>
    <d v="2002-03-17T00:00:00"/>
    <d v="1899-12-30T09:21:00"/>
    <s v="Rokot/Briz KM"/>
    <x v="750"/>
    <s v="Retired"/>
    <n v="41800000"/>
    <x v="0"/>
  </r>
  <r>
    <s v="NASA"/>
    <x v="47"/>
    <d v="2002-04-08T00:00:00"/>
    <d v="1899-12-30T20:44:00"/>
    <s v="Space Shuttle Atlantis"/>
    <x v="751"/>
    <s v="Retired"/>
    <n v="450000000"/>
    <x v="0"/>
  </r>
  <r>
    <s v="Eurockot"/>
    <x v="52"/>
    <d v="2002-06-20T00:00:00"/>
    <d v="1899-12-30T09:33:00"/>
    <s v="Rokot/Briz KM"/>
    <x v="752"/>
    <s v="Retired"/>
    <n v="41800000"/>
    <x v="0"/>
  </r>
  <r>
    <s v="Lockheed"/>
    <x v="46"/>
    <d v="2002-06-24T00:00:00"/>
    <d v="1899-12-30T18:23:00"/>
    <s v="Titan II(23)G"/>
    <x v="753"/>
    <s v="Retired"/>
    <n v="35000000"/>
    <x v="0"/>
  </r>
  <r>
    <s v="ILS"/>
    <x v="23"/>
    <d v="2002-08-21T00:00:00"/>
    <d v="1899-12-30T22:05:00"/>
    <s v="Atlas V 401"/>
    <x v="754"/>
    <s v="Active"/>
    <n v="109000000"/>
    <x v="0"/>
  </r>
  <r>
    <s v="ISRO"/>
    <x v="50"/>
    <d v="2002-09-12T00:00:00"/>
    <d v="1899-12-30T10:23:00"/>
    <s v="PSLV-G"/>
    <x v="755"/>
    <s v="Retired"/>
    <n v="25000000"/>
    <x v="0"/>
  </r>
  <r>
    <s v="NASA"/>
    <x v="47"/>
    <d v="2002-10-07T00:00:00"/>
    <d v="1899-12-30T19:45:00"/>
    <s v="Space Shuttle Atlantis"/>
    <x v="756"/>
    <s v="Retired"/>
    <n v="450000000"/>
    <x v="0"/>
  </r>
  <r>
    <s v="Boeing"/>
    <x v="24"/>
    <d v="2002-11-20T00:00:00"/>
    <d v="1899-12-30T22:39:00"/>
    <s v="Delta IV Medium+ (4,2)"/>
    <x v="757"/>
    <s v="Retired"/>
    <n v="164000000"/>
    <x v="0"/>
  </r>
  <r>
    <s v="MHI"/>
    <x v="53"/>
    <d v="2002-12-14T00:00:00"/>
    <d v="1899-12-30T01:31:00"/>
    <s v="H-IIA 202"/>
    <x v="758"/>
    <s v="Active"/>
    <n v="90000000"/>
    <x v="0"/>
  </r>
  <r>
    <s v="Kosmotras"/>
    <x v="51"/>
    <d v="2002-12-20T00:00:00"/>
    <m/>
    <s v="Dnepr"/>
    <x v="759"/>
    <s v="Retired"/>
    <n v="29000000"/>
    <x v="0"/>
  </r>
  <r>
    <s v="Lockheed"/>
    <x v="46"/>
    <d v="2003-01-06T00:00:00"/>
    <d v="1899-12-30T14:19:00"/>
    <s v="Titan II(23)G"/>
    <x v="760"/>
    <s v="Retired"/>
    <n v="35000000"/>
    <x v="0"/>
  </r>
  <r>
    <s v="Boeing"/>
    <x v="24"/>
    <d v="2003-03-11T00:00:00"/>
    <d v="1899-12-30T00:59:00"/>
    <s v="Delta IV Medium"/>
    <x v="761"/>
    <s v="Retired"/>
    <n v="133000000"/>
    <x v="0"/>
  </r>
  <r>
    <s v="ISRO"/>
    <x v="50"/>
    <d v="2003-05-08T00:00:00"/>
    <d v="1899-12-30T11:28:00"/>
    <s v="GSLV Mk I"/>
    <x v="762"/>
    <s v="Retired"/>
    <n v="47000000"/>
    <x v="0"/>
  </r>
  <r>
    <s v="ILS"/>
    <x v="23"/>
    <d v="2003-05-13T00:00:00"/>
    <d v="1899-12-30T22:10:00"/>
    <s v="Atlas V 401"/>
    <x v="763"/>
    <s v="Active"/>
    <n v="109000000"/>
    <x v="0"/>
  </r>
  <r>
    <s v="Eurockot"/>
    <x v="52"/>
    <d v="2003-06-30T00:00:00"/>
    <d v="1899-12-30T14:15:00"/>
    <s v="Rokot/Briz KM"/>
    <x v="764"/>
    <s v="Retired"/>
    <n v="41800000"/>
    <x v="0"/>
  </r>
  <r>
    <s v="ILS"/>
    <x v="23"/>
    <d v="2003-07-17T00:00:00"/>
    <d v="1899-12-30T23:45:00"/>
    <s v="Atlas V 521"/>
    <x v="765"/>
    <s v="Retired"/>
    <n v="135000000"/>
    <x v="0"/>
  </r>
  <r>
    <s v="Boeing"/>
    <x v="24"/>
    <d v="2003-08-29T00:00:00"/>
    <d v="1899-12-30T23:13:00"/>
    <s v="Delta IV Medium"/>
    <x v="766"/>
    <s v="Retired"/>
    <n v="133000000"/>
    <x v="0"/>
  </r>
  <r>
    <s v="ISRO"/>
    <x v="50"/>
    <d v="2003-10-17T00:00:00"/>
    <d v="1899-12-30T04:52:00"/>
    <s v="PSLV-G"/>
    <x v="767"/>
    <s v="Retired"/>
    <n v="25000000"/>
    <x v="0"/>
  </r>
  <r>
    <s v="Lockheed"/>
    <x v="46"/>
    <d v="2003-10-18T00:00:00"/>
    <d v="1899-12-30T16:17:00"/>
    <s v="Titan II(23)G"/>
    <x v="768"/>
    <s v="Retired"/>
    <n v="35000000"/>
    <x v="0"/>
  </r>
  <r>
    <s v="Eurockot"/>
    <x v="52"/>
    <d v="2003-10-30T00:00:00"/>
    <d v="1899-12-30T13:43:00"/>
    <s v="Rokot/Briz KM"/>
    <x v="769"/>
    <s v="Retired"/>
    <n v="41800000"/>
    <x v="0"/>
  </r>
  <r>
    <s v="Kosmotras"/>
    <x v="51"/>
    <d v="2004-06-29T00:00:00"/>
    <d v="1899-12-30T06:30:00"/>
    <s v="Dnepr"/>
    <x v="770"/>
    <s v="Retired"/>
    <n v="29000000"/>
    <x v="0"/>
  </r>
  <r>
    <s v="ISRO"/>
    <x v="50"/>
    <d v="2004-09-20T00:00:00"/>
    <d v="1899-12-30T10:31:00"/>
    <s v="GSLV Mk I"/>
    <x v="771"/>
    <s v="Retired"/>
    <n v="47000000"/>
    <x v="0"/>
  </r>
  <r>
    <s v="VKS RF"/>
    <x v="54"/>
    <d v="2004-11-08T00:00:00"/>
    <d v="1899-12-30T18:29:00"/>
    <s v="Soyuz 2.1a"/>
    <x v="64"/>
    <s v="Active"/>
    <n v="17420000"/>
    <x v="0"/>
  </r>
  <r>
    <s v="ILS"/>
    <x v="23"/>
    <d v="2004-12-17T00:00:00"/>
    <d v="1899-12-30T12:07:00"/>
    <s v="Atlas V 521"/>
    <x v="772"/>
    <s v="Retired"/>
    <n v="135000000"/>
    <x v="0"/>
  </r>
  <r>
    <s v="ILS"/>
    <x v="23"/>
    <d v="2005-03-11T00:00:00"/>
    <d v="1899-12-30T21:42:00"/>
    <s v="Atlas V 431"/>
    <x v="773"/>
    <s v="Retired"/>
    <n v="130000000"/>
    <x v="0"/>
  </r>
  <r>
    <s v="ISRO"/>
    <x v="55"/>
    <d v="2005-05-05T00:00:00"/>
    <d v="1899-12-30T04:45:00"/>
    <s v="PSLV-G"/>
    <x v="774"/>
    <s v="Retired"/>
    <n v="25000000"/>
    <x v="0"/>
  </r>
  <r>
    <s v="NASA"/>
    <x v="47"/>
    <d v="2005-07-26T00:00:00"/>
    <d v="1899-12-30T14:39:00"/>
    <s v="Space Shuttle Discovery"/>
    <x v="775"/>
    <s v="Retired"/>
    <n v="450000000"/>
    <x v="0"/>
  </r>
  <r>
    <s v="ILS"/>
    <x v="23"/>
    <d v="2005-08-12T00:00:00"/>
    <d v="1899-12-30T11:43:00"/>
    <s v="Atlas V 401"/>
    <x v="776"/>
    <s v="Active"/>
    <n v="109000000"/>
    <x v="0"/>
  </r>
  <r>
    <s v="Kosmotras"/>
    <x v="51"/>
    <d v="2005-08-23T00:00:00"/>
    <d v="1899-12-30T21:09:00"/>
    <s v="Dnepr"/>
    <x v="777"/>
    <s v="Retired"/>
    <n v="29000000"/>
    <x v="0"/>
  </r>
  <r>
    <s v="VKS RF"/>
    <x v="52"/>
    <d v="2005-08-26T00:00:00"/>
    <d v="1899-12-30T18:34:00"/>
    <s v="Rokot/Briz KM"/>
    <x v="778"/>
    <s v="Retired"/>
    <n v="41800000"/>
    <x v="0"/>
  </r>
  <r>
    <s v="ILS"/>
    <x v="23"/>
    <d v="2006-01-19T00:00:00"/>
    <d v="1899-12-30T19:00:00"/>
    <s v="Atlas V 551"/>
    <x v="779"/>
    <s v="Active"/>
    <n v="153000000"/>
    <x v="0"/>
  </r>
  <r>
    <s v="ILS"/>
    <x v="23"/>
    <d v="2006-04-20T00:00:00"/>
    <d v="1899-12-30T20:27:00"/>
    <s v="Atlas V 411"/>
    <x v="780"/>
    <s v="Retired"/>
    <n v="115000000"/>
    <x v="0"/>
  </r>
  <r>
    <s v="Boeing"/>
    <x v="24"/>
    <d v="2006-05-24T00:00:00"/>
    <d v="1899-12-30T22:11:00"/>
    <s v="Delta IV Medium+ (4,2)"/>
    <x v="781"/>
    <s v="Retired"/>
    <n v="164000000"/>
    <x v="0"/>
  </r>
  <r>
    <s v="Boeing"/>
    <x v="26"/>
    <d v="2006-06-28T00:00:00"/>
    <d v="1899-12-30T03:33:00"/>
    <s v="Delta IV Medium+ (4,2)"/>
    <x v="782"/>
    <s v="Retired"/>
    <n v="164000000"/>
    <x v="0"/>
  </r>
  <r>
    <s v="NASA"/>
    <x v="47"/>
    <d v="2006-07-04T00:00:00"/>
    <d v="1899-12-30T18:37:00"/>
    <s v="Space Shuttle Discovery"/>
    <x v="783"/>
    <s v="Retired"/>
    <n v="450000000"/>
    <x v="0"/>
  </r>
  <r>
    <s v="Kosmotras"/>
    <x v="56"/>
    <d v="2006-07-12T00:00:00"/>
    <d v="1899-12-30T14:53:00"/>
    <s v="Dnepr"/>
    <x v="784"/>
    <s v="Retired"/>
    <n v="29000000"/>
    <x v="0"/>
  </r>
  <r>
    <s v="Eurockot"/>
    <x v="52"/>
    <d v="2006-07-28T00:00:00"/>
    <d v="1899-12-30T07:05:00"/>
    <s v="Rokot/Briz KM"/>
    <x v="785"/>
    <s v="Retired"/>
    <n v="41800000"/>
    <x v="0"/>
  </r>
  <r>
    <s v="NASA"/>
    <x v="47"/>
    <d v="2006-09-09T00:00:00"/>
    <d v="1899-12-30T15:14:00"/>
    <s v="Space Shuttle Atlantis"/>
    <x v="786"/>
    <s v="Retired"/>
    <n v="450000000"/>
    <x v="0"/>
  </r>
  <r>
    <s v="MHI"/>
    <x v="53"/>
    <d v="2006-09-11T00:00:00"/>
    <d v="1899-12-30T04:35:00"/>
    <s v="H-IIA 202"/>
    <x v="787"/>
    <s v="Active"/>
    <n v="90000000"/>
    <x v="0"/>
  </r>
  <r>
    <s v="Boeing"/>
    <x v="26"/>
    <d v="2006-11-04T00:00:00"/>
    <d v="1899-12-30T13:53:00"/>
    <s v="Delta IV Medium"/>
    <x v="788"/>
    <s v="Retired"/>
    <n v="133000000"/>
    <x v="0"/>
  </r>
  <r>
    <s v="NASA"/>
    <x v="47"/>
    <d v="2006-12-10T00:00:00"/>
    <d v="1899-12-30T00:47:00"/>
    <s v="Space Shuttle Discovery"/>
    <x v="789"/>
    <s v="Retired"/>
    <n v="450000000"/>
    <x v="0"/>
  </r>
  <r>
    <s v="ISRO"/>
    <x v="50"/>
    <d v="2007-01-10T00:00:00"/>
    <d v="1899-12-30T03:54:00"/>
    <s v="PSLV-G"/>
    <x v="790"/>
    <s v="Retired"/>
    <n v="25000000"/>
    <x v="0"/>
  </r>
  <r>
    <s v="Kosmotras"/>
    <x v="51"/>
    <d v="2007-04-17T00:00:00"/>
    <d v="1899-12-30T06:46:00"/>
    <s v="Dnepr"/>
    <x v="791"/>
    <s v="Retired"/>
    <n v="29000000"/>
    <x v="0"/>
  </r>
  <r>
    <s v="ISRO"/>
    <x v="55"/>
    <d v="2007-04-23T00:00:00"/>
    <d v="1899-12-30T10:00:00"/>
    <s v="PSLV-CA"/>
    <x v="792"/>
    <s v="Active"/>
    <n v="21000000"/>
    <x v="0"/>
  </r>
  <r>
    <s v="Kosmotras"/>
    <x v="51"/>
    <d v="2007-06-15T00:00:00"/>
    <d v="1899-12-30T02:14:00"/>
    <s v="Dnepr"/>
    <x v="793"/>
    <s v="Retired"/>
    <n v="29000000"/>
    <x v="0"/>
  </r>
  <r>
    <s v="Kosmotras"/>
    <x v="56"/>
    <d v="2007-06-28T00:00:00"/>
    <d v="1899-12-30T15:02:00"/>
    <s v="Dnepr"/>
    <x v="794"/>
    <s v="Retired"/>
    <n v="29000000"/>
    <x v="0"/>
  </r>
  <r>
    <s v="ISRO"/>
    <x v="50"/>
    <d v="2008-01-21T00:00:00"/>
    <d v="1899-12-30T03:45:00"/>
    <s v="PSLV-CA"/>
    <x v="795"/>
    <s v="Active"/>
    <n v="21000000"/>
    <x v="0"/>
  </r>
  <r>
    <s v="MHI"/>
    <x v="53"/>
    <d v="2008-02-23T00:00:00"/>
    <d v="1899-12-30T08:55:00"/>
    <s v="H-IIA 202"/>
    <x v="796"/>
    <s v="Active"/>
    <n v="90000000"/>
    <x v="0"/>
  </r>
  <r>
    <s v="ISRO"/>
    <x v="55"/>
    <d v="2008-04-28T00:00:00"/>
    <d v="1899-12-30T03:53:00"/>
    <s v="PSLV-CA"/>
    <x v="797"/>
    <s v="Active"/>
    <n v="21000000"/>
    <x v="0"/>
  </r>
  <r>
    <s v="VKS RF"/>
    <x v="52"/>
    <d v="2008-05-23T00:00:00"/>
    <d v="1899-12-30T15:20:00"/>
    <s v="Rokot/Briz KM"/>
    <x v="798"/>
    <s v="Retired"/>
    <n v="41800000"/>
    <x v="0"/>
  </r>
  <r>
    <s v="Kosmotras"/>
    <x v="51"/>
    <d v="2008-08-29T00:00:00"/>
    <d v="1899-12-30T07:15:00"/>
    <s v="Dnepr"/>
    <x v="799"/>
    <s v="Retired"/>
    <n v="29000000"/>
    <x v="0"/>
  </r>
  <r>
    <s v="Kosmotras"/>
    <x v="56"/>
    <d v="2008-10-01T00:00:00"/>
    <d v="1899-12-30T06:37:00"/>
    <s v="Dnepr"/>
    <x v="800"/>
    <s v="Retired"/>
    <n v="29000000"/>
    <x v="0"/>
  </r>
  <r>
    <s v="ISRO"/>
    <x v="55"/>
    <d v="2008-10-22T00:00:00"/>
    <d v="1899-12-30T00:52:00"/>
    <s v="PSLV-XL"/>
    <x v="801"/>
    <s v="Active"/>
    <n v="31000000"/>
    <x v="0"/>
  </r>
  <r>
    <s v="MHI"/>
    <x v="53"/>
    <d v="2009-01-23T00:00:00"/>
    <d v="1899-12-30T03:54:00"/>
    <s v="H-IIA 202"/>
    <x v="802"/>
    <s v="Active"/>
    <n v="90000000"/>
    <x v="0"/>
  </r>
  <r>
    <s v="Eurockot"/>
    <x v="52"/>
    <d v="2009-03-17T00:00:00"/>
    <d v="1899-12-30T14:21:00"/>
    <s v="Rokot/Briz KM"/>
    <x v="803"/>
    <s v="Retired"/>
    <n v="41800000"/>
    <x v="0"/>
  </r>
  <r>
    <s v="ISRO"/>
    <x v="55"/>
    <d v="2009-04-20T00:00:00"/>
    <d v="1899-12-30T01:15:00"/>
    <s v="PSLV-CA"/>
    <x v="804"/>
    <s v="Active"/>
    <n v="21000000"/>
    <x v="0"/>
  </r>
  <r>
    <s v="VKS RF"/>
    <x v="52"/>
    <d v="2009-07-06T00:00:00"/>
    <d v="1899-12-30T01:26:00"/>
    <s v="Rokot/Briz KM"/>
    <x v="805"/>
    <s v="Retired"/>
    <n v="41800000"/>
    <x v="0"/>
  </r>
  <r>
    <s v="Kosmotras"/>
    <x v="51"/>
    <d v="2009-07-29T00:00:00"/>
    <d v="1899-12-30T18:46:00"/>
    <s v="Dnepr"/>
    <x v="806"/>
    <s v="Retired"/>
    <n v="29000000"/>
    <x v="0"/>
  </r>
  <r>
    <s v="MHI"/>
    <x v="57"/>
    <d v="2009-09-10T00:00:00"/>
    <d v="1899-12-30T17:01:00"/>
    <s v="H-IIB"/>
    <x v="807"/>
    <s v="Retired"/>
    <n v="112500000"/>
    <x v="0"/>
  </r>
  <r>
    <s v="ISRO"/>
    <x v="50"/>
    <d v="2009-09-23T00:00:00"/>
    <d v="1899-12-30T06:21:00"/>
    <s v="PSLV-CA"/>
    <x v="808"/>
    <s v="Active"/>
    <n v="21000000"/>
    <x v="0"/>
  </r>
  <r>
    <s v="NASA"/>
    <x v="47"/>
    <d v="2009-10-28T00:00:00"/>
    <d v="1899-12-30T15:30:00"/>
    <s v="Ares 1-X"/>
    <x v="809"/>
    <s v="Retired"/>
    <n v="450000000"/>
    <x v="0"/>
  </r>
  <r>
    <s v="Eurockot"/>
    <x v="52"/>
    <d v="2009-11-02T00:00:00"/>
    <d v="1899-12-30T01:50:00"/>
    <s v="Rokot/Briz KM"/>
    <x v="810"/>
    <s v="Retired"/>
    <n v="41800000"/>
    <x v="0"/>
  </r>
  <r>
    <s v="MHI"/>
    <x v="53"/>
    <d v="2009-11-28T00:00:00"/>
    <d v="1899-12-30T01:21:00"/>
    <s v="H-IIA 202"/>
    <x v="811"/>
    <s v="Active"/>
    <n v="90000000"/>
    <x v="0"/>
  </r>
  <r>
    <s v="Kosmotras"/>
    <x v="51"/>
    <d v="2010-04-08T00:00:00"/>
    <d v="1899-12-30T13:57:00"/>
    <s v="Dnepr"/>
    <x v="812"/>
    <s v="Retired"/>
    <n v="29000000"/>
    <x v="0"/>
  </r>
  <r>
    <s v="MHI"/>
    <x v="53"/>
    <d v="2010-05-10T00:00:00"/>
    <d v="1899-12-30T21:58:00"/>
    <s v="H-IIA 202"/>
    <x v="813"/>
    <s v="Active"/>
    <n v="90000000"/>
    <x v="0"/>
  </r>
  <r>
    <s v="Eurockot"/>
    <x v="52"/>
    <d v="2010-06-02T00:00:00"/>
    <d v="1899-12-30T01:59:00"/>
    <s v="Rokot/Briz KM"/>
    <x v="814"/>
    <s v="Retired"/>
    <n v="41800000"/>
    <x v="0"/>
  </r>
  <r>
    <s v="Kosmotras"/>
    <x v="56"/>
    <d v="2010-06-15T00:00:00"/>
    <d v="1899-12-30T14:42:00"/>
    <s v="Dnepr"/>
    <x v="815"/>
    <s v="Retired"/>
    <n v="29000000"/>
    <x v="0"/>
  </r>
  <r>
    <s v="Kosmotras"/>
    <x v="51"/>
    <d v="2010-06-21T00:00:00"/>
    <d v="1899-12-30T02:14:00"/>
    <s v="Dnepr"/>
    <x v="816"/>
    <s v="Retired"/>
    <n v="29000000"/>
    <x v="0"/>
  </r>
  <r>
    <s v="ISRO"/>
    <x v="50"/>
    <d v="2010-07-12T00:00:00"/>
    <d v="1899-12-30T03:52:00"/>
    <s v="PSLV-CA"/>
    <x v="817"/>
    <s v="Active"/>
    <n v="21000000"/>
    <x v="0"/>
  </r>
  <r>
    <s v="VKS RF"/>
    <x v="52"/>
    <d v="2010-09-08T00:00:00"/>
    <d v="1899-12-30T03:30:00"/>
    <s v="Rokot/Briz KM"/>
    <x v="818"/>
    <s v="Retired"/>
    <n v="41800000"/>
    <x v="0"/>
  </r>
  <r>
    <s v="MHI"/>
    <x v="57"/>
    <d v="2011-01-22T00:00:00"/>
    <d v="1899-12-30T05:37:00"/>
    <s v="H-IIB"/>
    <x v="819"/>
    <s v="Retired"/>
    <n v="112500000"/>
    <x v="0"/>
  </r>
  <r>
    <s v="ISRO"/>
    <x v="50"/>
    <d v="2011-04-20T00:00:00"/>
    <d v="1899-12-30T04:42:00"/>
    <s v="PSLV-G"/>
    <x v="820"/>
    <s v="Retired"/>
    <n v="25000000"/>
    <x v="0"/>
  </r>
  <r>
    <s v="ISRO"/>
    <x v="55"/>
    <d v="2011-07-15T00:00:00"/>
    <d v="1899-12-30T11:18:00"/>
    <s v="PSLV-XL"/>
    <x v="821"/>
    <s v="Active"/>
    <n v="31000000"/>
    <x v="0"/>
  </r>
  <r>
    <s v="Kosmotras"/>
    <x v="56"/>
    <d v="2011-08-17T00:00:00"/>
    <d v="1899-12-30T07:12:00"/>
    <s v="Dnepr"/>
    <x v="822"/>
    <s v="Retired"/>
    <n v="29000000"/>
    <x v="0"/>
  </r>
  <r>
    <s v="MHI"/>
    <x v="53"/>
    <d v="2011-09-11T00:00:00"/>
    <d v="1899-12-30T11:17:00"/>
    <s v="H-IIA 202"/>
    <x v="823"/>
    <s v="Active"/>
    <n v="90000000"/>
    <x v="0"/>
  </r>
  <r>
    <s v="MHI"/>
    <x v="53"/>
    <d v="2011-09-23T00:00:00"/>
    <d v="1899-12-30T04:36:00"/>
    <s v="H-IIA 202"/>
    <x v="824"/>
    <s v="Active"/>
    <n v="90000000"/>
    <x v="0"/>
  </r>
  <r>
    <s v="ISRO"/>
    <x v="50"/>
    <d v="2011-10-12T00:00:00"/>
    <d v="1899-12-30T05:31:00"/>
    <s v="PSLV-CA"/>
    <x v="825"/>
    <s v="Active"/>
    <n v="21000000"/>
    <x v="0"/>
  </r>
  <r>
    <s v="MHI"/>
    <x v="53"/>
    <d v="2011-12-12T00:00:00"/>
    <d v="1899-12-30T01:21:00"/>
    <s v="H-IIA 202"/>
    <x v="826"/>
    <s v="Active"/>
    <n v="90000000"/>
    <x v="0"/>
  </r>
  <r>
    <s v="ESA"/>
    <x v="14"/>
    <d v="2012-02-13T00:00:00"/>
    <d v="1899-12-30T10:00:00"/>
    <s v="Vega"/>
    <x v="827"/>
    <s v="Active"/>
    <n v="37000000"/>
    <x v="0"/>
  </r>
  <r>
    <s v="ISRO"/>
    <x v="50"/>
    <d v="2012-04-26T00:00:00"/>
    <d v="1899-12-30T00:17:00"/>
    <s v="PSLV-XL"/>
    <x v="828"/>
    <s v="Active"/>
    <n v="31000000"/>
    <x v="0"/>
  </r>
  <r>
    <s v="ISRO"/>
    <x v="50"/>
    <d v="2012-04-26T00:00:00"/>
    <m/>
    <s v="PSLV-XL"/>
    <x v="829"/>
    <s v="Active"/>
    <n v="31000000"/>
    <x v="0"/>
  </r>
  <r>
    <s v="MHI"/>
    <x v="53"/>
    <d v="2012-05-17T00:00:00"/>
    <d v="1899-12-30T16:39:00"/>
    <s v="H-IIA 202"/>
    <x v="830"/>
    <s v="Active"/>
    <n v="90000000"/>
    <x v="0"/>
  </r>
  <r>
    <s v="MHI"/>
    <x v="57"/>
    <d v="2012-07-21T00:00:00"/>
    <d v="1899-12-30T02:06:00"/>
    <s v="H-IIB"/>
    <x v="831"/>
    <s v="Retired"/>
    <n v="112500000"/>
    <x v="0"/>
  </r>
  <r>
    <s v="VKS RF"/>
    <x v="52"/>
    <d v="2012-07-28T00:00:00"/>
    <d v="1899-12-30T01:35:00"/>
    <s v="Rokot/Briz KM"/>
    <x v="832"/>
    <s v="Retired"/>
    <n v="41800000"/>
    <x v="0"/>
  </r>
  <r>
    <s v="ISRO"/>
    <x v="50"/>
    <d v="2012-09-09T00:00:00"/>
    <d v="1899-12-30T04:23:00"/>
    <s v="PSLV-CA"/>
    <x v="833"/>
    <s v="Active"/>
    <n v="21000000"/>
    <x v="0"/>
  </r>
  <r>
    <s v="MHI"/>
    <x v="53"/>
    <d v="2013-01-27T00:00:00"/>
    <d v="1899-12-30T04:40:00"/>
    <s v="H-IIA 202"/>
    <x v="834"/>
    <s v="Active"/>
    <n v="90000000"/>
    <x v="0"/>
  </r>
  <r>
    <s v="ISRO"/>
    <x v="50"/>
    <d v="2013-02-25T00:00:00"/>
    <d v="1899-12-30T12:31:00"/>
    <s v="PSLV-CA"/>
    <x v="835"/>
    <s v="Active"/>
    <n v="21000000"/>
    <x v="0"/>
  </r>
  <r>
    <s v="ISRO"/>
    <x v="50"/>
    <d v="2013-07-01T00:00:00"/>
    <d v="1899-12-30T18:11:00"/>
    <s v="PSLV-XL"/>
    <x v="836"/>
    <s v="Active"/>
    <n v="31000000"/>
    <x v="0"/>
  </r>
  <r>
    <s v="MHI"/>
    <x v="57"/>
    <d v="2013-08-03T00:00:00"/>
    <d v="1899-12-30T19:48:00"/>
    <s v="H-IIB"/>
    <x v="837"/>
    <s v="Retired"/>
    <n v="112500000"/>
    <x v="0"/>
  </r>
  <r>
    <s v="Kosmotras"/>
    <x v="56"/>
    <d v="2013-08-22T00:00:00"/>
    <d v="1899-12-30T14:39:00"/>
    <s v="Dnepr"/>
    <x v="838"/>
    <s v="Retired"/>
    <n v="29000000"/>
    <x v="0"/>
  </r>
  <r>
    <s v="VKS RF"/>
    <x v="52"/>
    <d v="2013-09-11T00:00:00"/>
    <d v="1899-12-30T23:23:00"/>
    <s v="Rokot/Briz KM"/>
    <x v="839"/>
    <s v="Retired"/>
    <n v="41800000"/>
    <x v="0"/>
  </r>
  <r>
    <s v="ISRO"/>
    <x v="50"/>
    <d v="2013-11-05T00:00:00"/>
    <d v="1899-12-30T09:08:00"/>
    <s v="PSLV-XL"/>
    <x v="840"/>
    <s v="Active"/>
    <n v="31000000"/>
    <x v="0"/>
  </r>
  <r>
    <s v="Kosmotras"/>
    <x v="56"/>
    <d v="2013-11-21T00:00:00"/>
    <d v="1899-12-30T07:10:00"/>
    <s v="Dnepr"/>
    <x v="841"/>
    <s v="Retired"/>
    <n v="29000000"/>
    <x v="0"/>
  </r>
  <r>
    <s v="VKS RF"/>
    <x v="52"/>
    <d v="2013-11-22T00:00:00"/>
    <d v="1899-12-30T12:02:00"/>
    <s v="Rokot/Briz KM"/>
    <x v="842"/>
    <s v="Retired"/>
    <n v="41800000"/>
    <x v="0"/>
  </r>
  <r>
    <s v="VKS RF"/>
    <x v="52"/>
    <d v="2013-12-25T00:00:00"/>
    <d v="1899-12-30T00:31:00"/>
    <s v="Rokot/Briz KM"/>
    <x v="843"/>
    <s v="Retired"/>
    <n v="41800000"/>
    <x v="0"/>
  </r>
  <r>
    <s v="ISRO"/>
    <x v="55"/>
    <d v="2014-01-05T00:00:00"/>
    <d v="1899-12-30T10:48:00"/>
    <s v="GSLV Mk II"/>
    <x v="844"/>
    <s v="Active"/>
    <n v="47000000"/>
    <x v="0"/>
  </r>
  <r>
    <s v="MHI"/>
    <x v="53"/>
    <d v="2014-02-27T00:00:00"/>
    <d v="1899-12-30T18:37:00"/>
    <s v="H-IIA 202"/>
    <x v="845"/>
    <s v="Active"/>
    <n v="90000000"/>
    <x v="0"/>
  </r>
  <r>
    <s v="ISRO"/>
    <x v="50"/>
    <d v="2014-04-04T00:00:00"/>
    <d v="1899-12-30T11:44:00"/>
    <s v="PSLV-XL"/>
    <x v="846"/>
    <s v="Active"/>
    <n v="31000000"/>
    <x v="0"/>
  </r>
  <r>
    <s v="VKS RF"/>
    <x v="52"/>
    <d v="2014-05-23T00:00:00"/>
    <d v="1899-12-30T05:27:00"/>
    <s v="Rokot/Briz KM"/>
    <x v="847"/>
    <s v="Retired"/>
    <n v="41800000"/>
    <x v="0"/>
  </r>
  <r>
    <s v="MHI"/>
    <x v="53"/>
    <d v="2014-05-24T00:00:00"/>
    <d v="1899-12-30T03:05:00"/>
    <s v="H-IIA 202"/>
    <x v="848"/>
    <s v="Active"/>
    <n v="90000000"/>
    <x v="0"/>
  </r>
  <r>
    <s v="Kosmotras"/>
    <x v="56"/>
    <d v="2014-06-19T00:00:00"/>
    <d v="1899-12-30T19:11:00"/>
    <s v="Dnepr"/>
    <x v="849"/>
    <s v="Retired"/>
    <n v="29000000"/>
    <x v="0"/>
  </r>
  <r>
    <s v="ISRO"/>
    <x v="50"/>
    <d v="2014-06-30T00:00:00"/>
    <d v="1899-12-30T04:22:00"/>
    <s v="PSLV-CA"/>
    <x v="850"/>
    <s v="Active"/>
    <n v="21000000"/>
    <x v="0"/>
  </r>
  <r>
    <s v="VKS RF"/>
    <x v="52"/>
    <d v="2014-07-03T00:00:00"/>
    <d v="1899-12-30T12:43:00"/>
    <s v="Rokot/Briz KM"/>
    <x v="851"/>
    <s v="Retired"/>
    <n v="41800000"/>
    <x v="0"/>
  </r>
  <r>
    <s v="MHI"/>
    <x v="53"/>
    <d v="2014-10-07T00:00:00"/>
    <d v="1899-12-30T05:16:00"/>
    <s v="H-IIA 202"/>
    <x v="852"/>
    <s v="Active"/>
    <n v="90000000"/>
    <x v="0"/>
  </r>
  <r>
    <s v="ISRO"/>
    <x v="50"/>
    <d v="2014-10-16T00:00:00"/>
    <d v="1899-12-30T20:02:00"/>
    <s v="PSLV-XL"/>
    <x v="853"/>
    <s v="Active"/>
    <n v="31000000"/>
    <x v="0"/>
  </r>
  <r>
    <s v="Kosmotras"/>
    <x v="56"/>
    <d v="2014-11-06T00:00:00"/>
    <d v="1899-12-30T07:35:00"/>
    <s v="Dnepr"/>
    <x v="854"/>
    <s v="Retired"/>
    <n v="29000000"/>
    <x v="0"/>
  </r>
  <r>
    <s v="MHI"/>
    <x v="53"/>
    <d v="2014-12-03T00:00:00"/>
    <d v="1899-12-30T04:22:00"/>
    <s v="H-IIA 202"/>
    <x v="855"/>
    <s v="Active"/>
    <n v="90000000"/>
    <x v="0"/>
  </r>
  <r>
    <s v="ISRO"/>
    <x v="55"/>
    <d v="2014-12-18T00:00:00"/>
    <d v="1899-12-30T04:00:00"/>
    <s v="GSLV Mk III"/>
    <x v="856"/>
    <s v="Active"/>
    <n v="62000000"/>
    <x v="0"/>
  </r>
  <r>
    <s v="Khrunichev"/>
    <x v="58"/>
    <d v="2014-12-23T00:00:00"/>
    <d v="1899-12-30T05:57:00"/>
    <s v="Angara A5/Briz-M"/>
    <x v="64"/>
    <s v="Active"/>
    <n v="100000000"/>
    <x v="0"/>
  </r>
  <r>
    <s v="MHI"/>
    <x v="53"/>
    <d v="2015-02-01T00:00:00"/>
    <d v="1899-12-30T01:21:00"/>
    <s v="H-IIA 202"/>
    <x v="857"/>
    <s v="Active"/>
    <n v="90000000"/>
    <x v="0"/>
  </r>
  <r>
    <s v="Kosmotras"/>
    <x v="56"/>
    <d v="2015-03-25T00:00:00"/>
    <d v="1899-12-30T22:08:00"/>
    <s v="Dnepr"/>
    <x v="858"/>
    <s v="Retired"/>
    <n v="29000000"/>
    <x v="0"/>
  </r>
  <r>
    <s v="MHI"/>
    <x v="53"/>
    <d v="2015-03-26T00:00:00"/>
    <d v="1899-12-30T01:21:00"/>
    <s v="H-IIA 202"/>
    <x v="859"/>
    <s v="Active"/>
    <n v="90000000"/>
    <x v="0"/>
  </r>
  <r>
    <s v="ISRO"/>
    <x v="55"/>
    <d v="2015-03-28T00:00:00"/>
    <d v="1899-12-30T11:49:00"/>
    <s v="PSLV-XL"/>
    <x v="860"/>
    <s v="Active"/>
    <n v="31000000"/>
    <x v="0"/>
  </r>
  <r>
    <s v="VKS RF"/>
    <x v="52"/>
    <d v="2015-03-31T00:00:00"/>
    <d v="1899-12-30T13:47:00"/>
    <s v="Rokot/Briz KM"/>
    <x v="861"/>
    <s v="Retired"/>
    <n v="41800000"/>
    <x v="0"/>
  </r>
  <r>
    <s v="ISRO"/>
    <x v="50"/>
    <d v="2015-07-10T00:00:00"/>
    <d v="1899-12-30T16:28:00"/>
    <s v="PSLV-XL"/>
    <x v="862"/>
    <s v="Active"/>
    <n v="31000000"/>
    <x v="0"/>
  </r>
  <r>
    <s v="MHI"/>
    <x v="57"/>
    <d v="2015-08-19T00:00:00"/>
    <d v="1899-12-30T11:50:00"/>
    <s v="H-IIB"/>
    <x v="863"/>
    <s v="Retired"/>
    <n v="112500000"/>
    <x v="0"/>
  </r>
  <r>
    <s v="ISRO"/>
    <x v="55"/>
    <d v="2015-08-27T00:00:00"/>
    <d v="1899-12-30T11:22:00"/>
    <s v="GSLV Mk II"/>
    <x v="864"/>
    <s v="Active"/>
    <n v="47000000"/>
    <x v="0"/>
  </r>
  <r>
    <s v="VKS RF"/>
    <x v="52"/>
    <d v="2015-09-23T00:00:00"/>
    <d v="1899-12-30T21:59:00"/>
    <s v="Rokot/Briz KM"/>
    <x v="865"/>
    <s v="Retired"/>
    <n v="41800000"/>
    <x v="0"/>
  </r>
  <r>
    <s v="ISRO"/>
    <x v="50"/>
    <d v="2015-09-28T00:00:00"/>
    <d v="1899-12-30T04:30:00"/>
    <s v="PSLV-XL"/>
    <x v="866"/>
    <s v="Active"/>
    <n v="31000000"/>
    <x v="0"/>
  </r>
  <r>
    <s v="ISRO"/>
    <x v="50"/>
    <d v="2015-12-16T00:00:00"/>
    <d v="1899-12-30T12:30:00"/>
    <s v="PSLV-CA"/>
    <x v="867"/>
    <s v="Active"/>
    <n v="21000000"/>
    <x v="0"/>
  </r>
  <r>
    <s v="ISRO"/>
    <x v="55"/>
    <d v="2016-01-20T00:00:00"/>
    <d v="1899-12-30T04:01:00"/>
    <s v="PSLV-XL"/>
    <x v="868"/>
    <s v="Active"/>
    <n v="31000000"/>
    <x v="0"/>
  </r>
  <r>
    <s v="ILS"/>
    <x v="59"/>
    <d v="2016-01-29T00:00:00"/>
    <d v="1899-12-30T22:20:00"/>
    <s v="Proton-M/Briz-M"/>
    <x v="869"/>
    <s v="Active"/>
    <n v="65000000"/>
    <x v="0"/>
  </r>
  <r>
    <s v="VKS RF"/>
    <x v="54"/>
    <d v="2016-02-07T00:00:00"/>
    <d v="1899-12-30T00:21:00"/>
    <s v="Soyuz 2.1b/Fregat"/>
    <x v="870"/>
    <s v="Active"/>
    <n v="25000000"/>
    <x v="0"/>
  </r>
  <r>
    <s v="Eurockot"/>
    <x v="52"/>
    <d v="2016-02-16T00:00:00"/>
    <d v="1899-12-30T17:57:00"/>
    <s v="Rokot/Briz KM"/>
    <x v="871"/>
    <s v="Retired"/>
    <n v="41800000"/>
    <x v="0"/>
  </r>
  <r>
    <s v="MHI"/>
    <x v="53"/>
    <d v="2016-02-17T00:00:00"/>
    <d v="1899-12-30T08:45:00"/>
    <s v="H-IIA 202"/>
    <x v="872"/>
    <s v="Active"/>
    <n v="90000000"/>
    <x v="0"/>
  </r>
  <r>
    <s v="ISRO"/>
    <x v="55"/>
    <d v="2016-03-10T00:00:00"/>
    <d v="1899-12-30T10:31:00"/>
    <s v="PSLV-XL"/>
    <x v="873"/>
    <s v="Active"/>
    <n v="31000000"/>
    <x v="0"/>
  </r>
  <r>
    <s v="Roscosmos"/>
    <x v="15"/>
    <d v="2016-03-13T00:00:00"/>
    <d v="1899-12-30T18:56:00"/>
    <s v="Soyuz 2.1b"/>
    <x v="874"/>
    <s v="Active"/>
    <n v="20000000"/>
    <x v="0"/>
  </r>
  <r>
    <s v="Roscosmos"/>
    <x v="59"/>
    <d v="2016-03-14T00:00:00"/>
    <d v="1899-12-30T09:31:00"/>
    <s v="Proton-M/Briz-M"/>
    <x v="875"/>
    <s v="Active"/>
    <n v="65000000"/>
    <x v="0"/>
  </r>
  <r>
    <s v="VKS RF"/>
    <x v="54"/>
    <d v="2016-03-24T00:00:00"/>
    <d v="1899-12-30T09:42:00"/>
    <s v="Soyuz 2.1a"/>
    <x v="876"/>
    <s v="Active"/>
    <n v="17420000"/>
    <x v="0"/>
  </r>
  <r>
    <s v="Roscosmos"/>
    <x v="15"/>
    <d v="2016-03-31T00:00:00"/>
    <d v="1899-12-30T16:23:00"/>
    <s v="Soyuz 2.1a"/>
    <x v="877"/>
    <s v="Active"/>
    <n v="17420000"/>
    <x v="0"/>
  </r>
  <r>
    <s v="ISRO"/>
    <x v="50"/>
    <d v="2016-04-28T00:00:00"/>
    <d v="1899-12-30T07:20:00"/>
    <s v="PSLV-XL"/>
    <x v="878"/>
    <s v="Active"/>
    <n v="31000000"/>
    <x v="0"/>
  </r>
  <r>
    <s v="VKS RF"/>
    <x v="54"/>
    <d v="2016-05-29T00:00:00"/>
    <d v="1899-12-30T08:44:00"/>
    <s v="Soyuz 2.1b/Fregat"/>
    <x v="879"/>
    <s v="Active"/>
    <n v="25000000"/>
    <x v="0"/>
  </r>
  <r>
    <s v="VKS RF"/>
    <x v="52"/>
    <d v="2016-06-04T00:00:00"/>
    <d v="1899-12-30T14:00:00"/>
    <s v="Rokot/Briz KM"/>
    <x v="880"/>
    <s v="Retired"/>
    <n v="41800000"/>
    <x v="0"/>
  </r>
  <r>
    <s v="ILS"/>
    <x v="60"/>
    <d v="2016-06-09T00:00:00"/>
    <d v="1899-12-30T07:10:00"/>
    <s v="Proton-M/Briz-M"/>
    <x v="881"/>
    <s v="Active"/>
    <n v="65000000"/>
    <x v="0"/>
  </r>
  <r>
    <s v="ISRO"/>
    <x v="55"/>
    <d v="2016-06-22T00:00:00"/>
    <d v="1899-12-30T03:56:00"/>
    <s v="PSLV-XL"/>
    <x v="882"/>
    <s v="Active"/>
    <n v="31000000"/>
    <x v="0"/>
  </r>
  <r>
    <s v="ISRO"/>
    <x v="55"/>
    <d v="2016-09-08T00:00:00"/>
    <d v="1899-12-30T11:20:00"/>
    <s v="GSLV Mk II"/>
    <x v="883"/>
    <s v="Active"/>
    <n v="47000000"/>
    <x v="0"/>
  </r>
  <r>
    <s v="ISRO"/>
    <x v="50"/>
    <d v="2016-09-26T00:00:00"/>
    <d v="1899-12-30T03:42:00"/>
    <s v="PSLV-G"/>
    <x v="884"/>
    <s v="Retired"/>
    <n v="25000000"/>
    <x v="0"/>
  </r>
  <r>
    <s v="MHI"/>
    <x v="53"/>
    <d v="2016-11-02T00:00:00"/>
    <d v="1899-12-30T06:20:00"/>
    <s v="H-IIA 202"/>
    <x v="885"/>
    <s v="Active"/>
    <n v="90000000"/>
    <x v="0"/>
  </r>
  <r>
    <s v="ISRO"/>
    <x v="50"/>
    <d v="2016-12-07T00:00:00"/>
    <d v="1899-12-30T04:54:00"/>
    <s v="PSLV-XL"/>
    <x v="886"/>
    <s v="Active"/>
    <n v="31000000"/>
    <x v="0"/>
  </r>
  <r>
    <s v="MHI"/>
    <x v="57"/>
    <d v="2016-12-09T00:00:00"/>
    <d v="1899-12-30T13:26:00"/>
    <s v="H-IIB"/>
    <x v="887"/>
    <s v="Retired"/>
    <n v="112500000"/>
    <x v="0"/>
  </r>
  <r>
    <s v="ExPace"/>
    <x v="7"/>
    <d v="2017-01-09T00:00:00"/>
    <d v="1899-12-30T04:11:00"/>
    <s v="Kuaizhou 1A"/>
    <x v="888"/>
    <s v="Active"/>
    <n v="5800000"/>
    <x v="0"/>
  </r>
  <r>
    <s v="ISRO"/>
    <x v="50"/>
    <d v="2017-02-15T00:00:00"/>
    <d v="1899-12-30T03:58:00"/>
    <s v="PSLV-XL"/>
    <x v="889"/>
    <s v="Active"/>
    <n v="31000000"/>
    <x v="0"/>
  </r>
  <r>
    <s v="MHI"/>
    <x v="53"/>
    <d v="2017-03-17T00:00:00"/>
    <d v="1899-12-30T01:20:00"/>
    <s v="H-IIA 202"/>
    <x v="857"/>
    <s v="Active"/>
    <n v="90000000"/>
    <x v="0"/>
  </r>
  <r>
    <s v="ISRO"/>
    <x v="55"/>
    <d v="2017-05-05T00:00:00"/>
    <d v="1899-12-30T11:27:00"/>
    <s v="GSLV Mk II"/>
    <x v="890"/>
    <s v="Active"/>
    <n v="47000000"/>
    <x v="0"/>
  </r>
  <r>
    <s v="VKS RF"/>
    <x v="54"/>
    <d v="2017-05-25T00:00:00"/>
    <d v="1899-12-30T06:33:00"/>
    <s v="Soyuz 2.1b/Fregat-M"/>
    <x v="891"/>
    <s v="Active"/>
    <n v="25000000"/>
    <x v="0"/>
  </r>
  <r>
    <s v="MHI"/>
    <x v="53"/>
    <d v="2017-06-01T00:00:00"/>
    <d v="1899-12-30T00:17:00"/>
    <s v="H-IIA 202"/>
    <x v="892"/>
    <s v="Active"/>
    <n v="90000000"/>
    <x v="0"/>
  </r>
  <r>
    <s v="ISRO"/>
    <x v="55"/>
    <d v="2017-06-05T00:00:00"/>
    <d v="1899-12-30T11:58:00"/>
    <s v="GSLV Mk III"/>
    <x v="893"/>
    <s v="Active"/>
    <n v="62000000"/>
    <x v="0"/>
  </r>
  <r>
    <s v="ILS"/>
    <x v="60"/>
    <d v="2017-06-08T00:00:00"/>
    <d v="1899-12-30T03:45:00"/>
    <s v="Proton-M/Briz-M"/>
    <x v="894"/>
    <s v="Active"/>
    <n v="65000000"/>
    <x v="0"/>
  </r>
  <r>
    <s v="Roscosmos"/>
    <x v="15"/>
    <d v="2017-06-14T00:00:00"/>
    <d v="1899-12-30T09:20:00"/>
    <s v="Soyuz 2.1a"/>
    <x v="895"/>
    <s v="Active"/>
    <n v="17420000"/>
    <x v="0"/>
  </r>
  <r>
    <s v="ISRO"/>
    <x v="50"/>
    <d v="2017-06-23T00:00:00"/>
    <d v="1899-12-30T03:59:00"/>
    <s v="PSLV-XL"/>
    <x v="896"/>
    <s v="Active"/>
    <n v="31000000"/>
    <x v="0"/>
  </r>
  <r>
    <s v="VKS RF"/>
    <x v="60"/>
    <d v="2017-08-16T00:00:00"/>
    <d v="1899-12-30T22:07:00"/>
    <s v="Proton-M/Briz-M"/>
    <x v="897"/>
    <s v="Active"/>
    <n v="65000000"/>
    <x v="0"/>
  </r>
  <r>
    <s v="VKS RF"/>
    <x v="54"/>
    <d v="2017-08-22T00:00:00"/>
    <d v="1899-12-30T00:02:00"/>
    <s v="Soyuz 2.1b/Fregat-M"/>
    <x v="898"/>
    <s v="Active"/>
    <n v="25000000"/>
    <x v="0"/>
  </r>
  <r>
    <s v="ILS"/>
    <x v="59"/>
    <d v="2017-09-11T00:00:00"/>
    <d v="1899-12-30T19:23:00"/>
    <s v="Proton-M/Briz-M"/>
    <x v="899"/>
    <s v="Active"/>
    <n v="65000000"/>
    <x v="0"/>
  </r>
  <r>
    <s v="VKS RF"/>
    <x v="59"/>
    <d v="2017-09-28T00:00:00"/>
    <d v="1899-12-30T18:52:00"/>
    <s v="Proton-M/Briz-M"/>
    <x v="900"/>
    <s v="Active"/>
    <n v="65000000"/>
    <x v="0"/>
  </r>
  <r>
    <s v="MHI"/>
    <x v="53"/>
    <d v="2017-10-09T00:00:00"/>
    <d v="1899-12-30T22:01:00"/>
    <s v="H-IIA 202"/>
    <x v="901"/>
    <s v="Active"/>
    <n v="90000000"/>
    <x v="0"/>
  </r>
  <r>
    <s v="Eurockot"/>
    <x v="52"/>
    <d v="2017-10-13T00:00:00"/>
    <d v="1899-12-30T09:27:00"/>
    <s v="Rokot/Briz KM"/>
    <x v="902"/>
    <s v="Retired"/>
    <n v="41800000"/>
    <x v="0"/>
  </r>
  <r>
    <s v="Roscosmos"/>
    <x v="15"/>
    <d v="2017-10-14T00:00:00"/>
    <d v="1899-12-30T08:46:00"/>
    <s v="Soyuz 2.1a"/>
    <x v="903"/>
    <s v="Active"/>
    <n v="17420000"/>
    <x v="0"/>
  </r>
  <r>
    <s v="VKS RF"/>
    <x v="54"/>
    <d v="2017-12-02T00:00:00"/>
    <d v="1899-12-30T10:43:00"/>
    <s v="Soyuz 2.1b"/>
    <x v="904"/>
    <s v="Active"/>
    <n v="20000000"/>
    <x v="0"/>
  </r>
  <r>
    <s v="MHI"/>
    <x v="53"/>
    <d v="2017-12-23T00:00:00"/>
    <d v="1899-12-30T01:26:00"/>
    <s v="H-IIA 202"/>
    <x v="905"/>
    <s v="Active"/>
    <n v="90000000"/>
    <x v="0"/>
  </r>
  <r>
    <s v="ISRO"/>
    <x v="50"/>
    <d v="2018-01-12T00:00:00"/>
    <d v="1899-12-30T03:58:00"/>
    <s v="PSLV-XL"/>
    <x v="906"/>
    <s v="Active"/>
    <n v="31000000"/>
    <x v="0"/>
  </r>
  <r>
    <s v="JAXA"/>
    <x v="61"/>
    <d v="2018-01-17T00:00:00"/>
    <d v="1899-12-30T21:06:00"/>
    <s v="Epsilon PBS"/>
    <x v="907"/>
    <s v="Active"/>
    <n v="39000000"/>
    <x v="0"/>
  </r>
  <r>
    <s v="Rocket Lab"/>
    <x v="62"/>
    <d v="2018-01-21T00:00:00"/>
    <d v="1899-12-30T01:43:00"/>
    <s v="Electron/Curie"/>
    <x v="908"/>
    <s v="Active"/>
    <n v="7500000"/>
    <x v="0"/>
  </r>
  <r>
    <s v="Roscosmos"/>
    <x v="63"/>
    <d v="2018-02-01T00:00:00"/>
    <d v="1899-12-30T02:07:00"/>
    <s v="Soyuz 2.1a/Fregat-M"/>
    <x v="909"/>
    <s v="Active"/>
    <n v="23000000"/>
    <x v="0"/>
  </r>
  <r>
    <s v="Roscosmos"/>
    <x v="15"/>
    <d v="2018-02-13T00:00:00"/>
    <d v="1899-12-30T08:13:00"/>
    <s v="Soyuz 2.1a"/>
    <x v="910"/>
    <s v="Active"/>
    <n v="17420000"/>
    <x v="0"/>
  </r>
  <r>
    <s v="MHI"/>
    <x v="53"/>
    <d v="2018-02-27T00:00:00"/>
    <d v="1899-12-30T04:34:00"/>
    <s v="H-IIA 202"/>
    <x v="911"/>
    <s v="Active"/>
    <n v="90000000"/>
    <x v="0"/>
  </r>
  <r>
    <s v="ISRO"/>
    <x v="55"/>
    <d v="2018-03-29T00:00:00"/>
    <d v="1899-12-30T11:26:00"/>
    <s v="GSLV Mk II"/>
    <x v="912"/>
    <s v="Active"/>
    <n v="47000000"/>
    <x v="0"/>
  </r>
  <r>
    <s v="ISRO"/>
    <x v="50"/>
    <d v="2018-04-11T00:00:00"/>
    <d v="1899-12-30T22:34:00"/>
    <s v="PSLV-XL"/>
    <x v="913"/>
    <s v="Active"/>
    <n v="31000000"/>
    <x v="0"/>
  </r>
  <r>
    <s v="VKS RF"/>
    <x v="60"/>
    <d v="2018-04-18T00:00:00"/>
    <d v="1899-12-30T22:12:00"/>
    <s v="Proton-M/Briz-M"/>
    <x v="914"/>
    <s v="Active"/>
    <n v="65000000"/>
    <x v="0"/>
  </r>
  <r>
    <s v="Eurockot"/>
    <x v="52"/>
    <d v="2018-04-25T00:00:00"/>
    <d v="1899-12-30T17:57:00"/>
    <s v="Rokot/Briz KM"/>
    <x v="915"/>
    <s v="Retired"/>
    <n v="41800000"/>
    <x v="0"/>
  </r>
  <r>
    <s v="MHI"/>
    <x v="53"/>
    <d v="2018-06-12T00:00:00"/>
    <d v="1899-12-30T04:20:00"/>
    <s v="H-IIA 202"/>
    <x v="916"/>
    <s v="Active"/>
    <n v="90000000"/>
    <x v="0"/>
  </r>
  <r>
    <s v="VKS RF"/>
    <x v="54"/>
    <d v="2018-06-16T00:00:00"/>
    <d v="1899-12-30T21:30:00"/>
    <s v="Soyuz 2.1b/Fregat-M"/>
    <x v="917"/>
    <s v="Active"/>
    <n v="25000000"/>
    <x v="0"/>
  </r>
  <r>
    <s v="Roscosmos"/>
    <x v="15"/>
    <d v="2018-07-09T00:00:00"/>
    <d v="1899-12-30T21:51:00"/>
    <s v="Soyuz 2.1a"/>
    <x v="918"/>
    <s v="Active"/>
    <n v="17420000"/>
    <x v="0"/>
  </r>
  <r>
    <s v="ISRO"/>
    <x v="50"/>
    <d v="2018-09-16T00:00:00"/>
    <d v="1899-12-30T16:38:00"/>
    <s v="PSLV-CA"/>
    <x v="919"/>
    <s v="Active"/>
    <n v="21000000"/>
    <x v="0"/>
  </r>
  <r>
    <s v="MHI"/>
    <x v="57"/>
    <d v="2018-09-22T00:00:00"/>
    <d v="1899-12-30T17:52:00"/>
    <s v="H-IIB"/>
    <x v="920"/>
    <s v="Retired"/>
    <n v="112500000"/>
    <x v="0"/>
  </r>
  <r>
    <s v="ExPace"/>
    <x v="7"/>
    <d v="2018-09-29T00:00:00"/>
    <d v="1899-12-30T04:13:00"/>
    <s v="Kuaizhou 1A"/>
    <x v="921"/>
    <s v="Active"/>
    <n v="5800000"/>
    <x v="0"/>
  </r>
  <r>
    <s v="Roscosmos"/>
    <x v="54"/>
    <d v="2018-10-25T00:00:00"/>
    <d v="1899-12-30T00:15:00"/>
    <s v="Soyuz 2.1b"/>
    <x v="922"/>
    <s v="Active"/>
    <n v="20000000"/>
    <x v="0"/>
  </r>
  <r>
    <s v="MHI"/>
    <x v="53"/>
    <d v="2018-10-29T00:00:00"/>
    <d v="1899-12-30T04:08:00"/>
    <s v="H-IIA 202"/>
    <x v="923"/>
    <s v="Active"/>
    <n v="90000000"/>
    <x v="0"/>
  </r>
  <r>
    <s v="VKS RF"/>
    <x v="54"/>
    <d v="2018-11-03T00:00:00"/>
    <d v="1899-12-30T20:17:00"/>
    <s v="Soyuz 2.1b/Fregat"/>
    <x v="924"/>
    <s v="Active"/>
    <n v="25000000"/>
    <x v="0"/>
  </r>
  <r>
    <s v="Rocket Lab"/>
    <x v="62"/>
    <d v="2018-11-11T00:00:00"/>
    <d v="1899-12-30T03:50:00"/>
    <s v="Electron/Curie"/>
    <x v="925"/>
    <s v="Active"/>
    <n v="7500000"/>
    <x v="0"/>
  </r>
  <r>
    <s v="ISRO"/>
    <x v="55"/>
    <d v="2018-11-14T00:00:00"/>
    <d v="1899-12-30T11:38:00"/>
    <s v="GSLV Mk III"/>
    <x v="926"/>
    <s v="Active"/>
    <n v="62000000"/>
    <x v="0"/>
  </r>
  <r>
    <s v="ISRO"/>
    <x v="50"/>
    <d v="2018-11-29T00:00:00"/>
    <d v="1899-12-30T04:27:00"/>
    <s v="PSLV-CA"/>
    <x v="927"/>
    <s v="Active"/>
    <n v="21000000"/>
    <x v="0"/>
  </r>
  <r>
    <s v="VKS RF"/>
    <x v="52"/>
    <d v="2018-11-30T00:00:00"/>
    <d v="1899-12-30T02:27:00"/>
    <s v="Rokot/Briz KM"/>
    <x v="928"/>
    <s v="Retired"/>
    <n v="41800000"/>
    <x v="0"/>
  </r>
  <r>
    <s v="Rocket Lab"/>
    <x v="62"/>
    <d v="2018-12-16T00:00:00"/>
    <d v="1899-12-30T06:33:00"/>
    <s v="Electron/Curie"/>
    <x v="929"/>
    <s v="Active"/>
    <n v="7500000"/>
    <x v="0"/>
  </r>
  <r>
    <s v="ISRO"/>
    <x v="55"/>
    <d v="2018-12-19T00:00:00"/>
    <d v="1899-12-30T10:40:00"/>
    <s v="GSLV Mk II"/>
    <x v="930"/>
    <s v="Active"/>
    <n v="47000000"/>
    <x v="0"/>
  </r>
  <r>
    <s v="VKS RF"/>
    <x v="59"/>
    <d v="2018-12-21T00:00:00"/>
    <d v="1899-12-30T00:20:00"/>
    <s v="Proton-M/Briz-M"/>
    <x v="931"/>
    <s v="Active"/>
    <n v="65000000"/>
    <x v="0"/>
  </r>
  <r>
    <s v="Roscosmos"/>
    <x v="63"/>
    <d v="2018-12-27T00:00:00"/>
    <d v="1899-12-30T02:07:00"/>
    <s v="Soyuz 2.1a/Fregat"/>
    <x v="932"/>
    <s v="Active"/>
    <n v="48500000"/>
    <x v="0"/>
  </r>
  <r>
    <s v="JAXA"/>
    <x v="61"/>
    <d v="2019-01-18T00:00:00"/>
    <d v="1899-12-30T00:50:00"/>
    <s v="Epsilon PBS"/>
    <x v="933"/>
    <s v="Active"/>
    <n v="39000000"/>
    <x v="0"/>
  </r>
  <r>
    <s v="VKS RF"/>
    <x v="15"/>
    <d v="2019-02-21T00:00:00"/>
    <d v="1899-12-30T16:47:00"/>
    <s v="Soyuz 2.1b/Fregat-M"/>
    <x v="934"/>
    <s v="Active"/>
    <n v="25000000"/>
    <x v="0"/>
  </r>
  <r>
    <s v="Rocket Lab"/>
    <x v="62"/>
    <d v="2019-03-28T00:00:00"/>
    <d v="1899-12-30T23:27:00"/>
    <s v="Electron/Curie"/>
    <x v="935"/>
    <s v="Active"/>
    <n v="7500000"/>
    <x v="0"/>
  </r>
  <r>
    <s v="ISRO"/>
    <x v="55"/>
    <d v="2019-04-01T00:00:00"/>
    <d v="1899-12-30T03:57:00"/>
    <s v="PSLV-QL"/>
    <x v="936"/>
    <s v="Active"/>
    <n v="21000000"/>
    <x v="0"/>
  </r>
  <r>
    <s v="Roscosmos"/>
    <x v="15"/>
    <d v="2019-04-04T00:00:00"/>
    <d v="1899-12-30T11:01:00"/>
    <s v="Soyuz 2.1a"/>
    <x v="937"/>
    <s v="Active"/>
    <n v="17420000"/>
    <x v="0"/>
  </r>
  <r>
    <s v="Rocket Lab"/>
    <x v="62"/>
    <d v="2019-05-05T00:00:00"/>
    <d v="1899-12-30T06:00:00"/>
    <s v="Electron/Curie"/>
    <x v="938"/>
    <s v="Active"/>
    <n v="7500000"/>
    <x v="0"/>
  </r>
  <r>
    <s v="ISRO"/>
    <x v="50"/>
    <d v="2019-05-22T00:00:00"/>
    <d v="1899-12-30T00:00:00"/>
    <s v="PSLV-CA"/>
    <x v="939"/>
    <s v="Active"/>
    <n v="21000000"/>
    <x v="0"/>
  </r>
  <r>
    <s v="Roscosmos"/>
    <x v="54"/>
    <d v="2019-05-27T00:00:00"/>
    <d v="1899-12-30T06:23:00"/>
    <s v="Soyuz 2.1b/Fregat-M"/>
    <x v="940"/>
    <s v="Active"/>
    <n v="25000000"/>
    <x v="0"/>
  </r>
  <r>
    <s v="Roscosmos"/>
    <x v="59"/>
    <d v="2019-05-30T00:00:00"/>
    <d v="1899-12-30T17:42:00"/>
    <s v="Proton-M/Briz-M"/>
    <x v="941"/>
    <s v="Active"/>
    <n v="65000000"/>
    <x v="0"/>
  </r>
  <r>
    <s v="Rocket Lab"/>
    <x v="62"/>
    <d v="2019-06-29T00:00:00"/>
    <d v="1899-12-30T04:30:00"/>
    <s v="Electron/Curie"/>
    <x v="942"/>
    <s v="Active"/>
    <n v="7500000"/>
    <x v="0"/>
  </r>
  <r>
    <s v="Roscosmos"/>
    <x v="63"/>
    <d v="2019-07-05T00:00:00"/>
    <d v="1899-12-30T05:41:00"/>
    <s v="Soyuz 2.1b/Fregat-M"/>
    <x v="943"/>
    <s v="Active"/>
    <n v="25000000"/>
    <x v="0"/>
  </r>
  <r>
    <s v="Roscosmos"/>
    <x v="60"/>
    <d v="2019-07-13T00:00:00"/>
    <d v="1899-12-30T12:31:00"/>
    <s v="Proton-M/DM-3"/>
    <x v="944"/>
    <s v="Active"/>
    <n v="65000000"/>
    <x v="0"/>
  </r>
  <r>
    <s v="ISRO"/>
    <x v="55"/>
    <d v="2019-07-22T00:00:00"/>
    <d v="1899-12-30T09:13:00"/>
    <s v="GSLV Mk III"/>
    <x v="945"/>
    <s v="Active"/>
    <n v="62000000"/>
    <x v="0"/>
  </r>
  <r>
    <s v="VKS RF"/>
    <x v="54"/>
    <d v="2019-07-30T00:00:00"/>
    <d v="1899-12-30T05:56:00"/>
    <s v="Soyuz 2.1a/Fregat-M"/>
    <x v="946"/>
    <s v="Active"/>
    <n v="23000000"/>
    <x v="0"/>
  </r>
  <r>
    <s v="Roscosmos"/>
    <x v="15"/>
    <d v="2019-07-31T00:00:00"/>
    <d v="1899-12-30T12:10:00"/>
    <s v="Soyuz 2.1a"/>
    <x v="947"/>
    <s v="Active"/>
    <n v="17420000"/>
    <x v="0"/>
  </r>
  <r>
    <s v="Roscosmos"/>
    <x v="60"/>
    <d v="2019-08-05T00:00:00"/>
    <d v="1899-12-30T21:56:00"/>
    <s v="Proton-M/Briz-M"/>
    <x v="948"/>
    <s v="Active"/>
    <n v="65000000"/>
    <x v="0"/>
  </r>
  <r>
    <s v="Rocket Lab"/>
    <x v="62"/>
    <d v="2019-08-19T00:00:00"/>
    <d v="1899-12-30T12:12:00"/>
    <s v="Electron/Curie"/>
    <x v="949"/>
    <s v="Active"/>
    <n v="7500000"/>
    <x v="0"/>
  </r>
  <r>
    <s v="Roscosmos"/>
    <x v="15"/>
    <d v="2019-08-22T00:00:00"/>
    <d v="1899-12-30T03:38:00"/>
    <s v="Soyuz 2.1a"/>
    <x v="950"/>
    <s v="Active"/>
    <n v="17420000"/>
    <x v="0"/>
  </r>
  <r>
    <s v="VKS RF"/>
    <x v="52"/>
    <d v="2019-08-30T00:00:00"/>
    <d v="1899-12-30T14:00:00"/>
    <s v="Rokot/Briz KM"/>
    <x v="951"/>
    <s v="Retired"/>
    <n v="41800000"/>
    <x v="0"/>
  </r>
  <r>
    <s v="ExPace"/>
    <x v="7"/>
    <d v="2019-08-30T00:00:00"/>
    <d v="1899-12-30T23:41:00"/>
    <s v="Kuaizhou 1A"/>
    <x v="952"/>
    <s v="Active"/>
    <n v="5800000"/>
    <x v="0"/>
  </r>
  <r>
    <s v="MHI"/>
    <x v="57"/>
    <d v="2019-09-24T00:00:00"/>
    <d v="1899-12-30T16:05:00"/>
    <s v="H-IIB"/>
    <x v="953"/>
    <s v="Retired"/>
    <n v="112500000"/>
    <x v="0"/>
  </r>
  <r>
    <s v="VKS RF"/>
    <x v="54"/>
    <d v="2019-09-26T00:00:00"/>
    <d v="1899-12-30T07:46:00"/>
    <s v="Soyuz 2.1b/Fregat"/>
    <x v="954"/>
    <s v="Active"/>
    <n v="25000000"/>
    <x v="0"/>
  </r>
  <r>
    <s v="ILS"/>
    <x v="59"/>
    <d v="2019-10-09T00:00:00"/>
    <d v="1899-12-30T10:17:00"/>
    <s v="Proton-M/Briz-M"/>
    <x v="955"/>
    <s v="Active"/>
    <n v="65000000"/>
    <x v="0"/>
  </r>
  <r>
    <s v="Rocket Lab"/>
    <x v="62"/>
    <d v="2019-10-17T00:00:00"/>
    <d v="1899-12-30T01:22:00"/>
    <s v="Electron/Curie"/>
    <x v="956"/>
    <s v="Active"/>
    <n v="7500000"/>
    <x v="0"/>
  </r>
  <r>
    <s v="ExPace"/>
    <x v="7"/>
    <d v="2019-11-13T00:00:00"/>
    <d v="1899-12-30T03:40:00"/>
    <s v="Kuaizhou 1A"/>
    <x v="957"/>
    <s v="Active"/>
    <n v="5800000"/>
    <x v="0"/>
  </r>
  <r>
    <s v="ExPace"/>
    <x v="7"/>
    <d v="2019-11-17T00:00:00"/>
    <d v="1899-12-30T10:00:00"/>
    <s v="Kuaizhou 1A"/>
    <x v="958"/>
    <s v="Active"/>
    <n v="5800000"/>
    <x v="0"/>
  </r>
  <r>
    <s v="ISRO"/>
    <x v="55"/>
    <d v="2019-11-27T00:00:00"/>
    <d v="1899-12-30T03:58:00"/>
    <s v="PSLV-XL"/>
    <x v="959"/>
    <s v="Active"/>
    <n v="31000000"/>
    <x v="0"/>
  </r>
  <r>
    <s v="Rocket Lab"/>
    <x v="62"/>
    <d v="2019-12-06T00:00:00"/>
    <d v="1899-12-30T08:18:00"/>
    <s v="Electron/Curie"/>
    <x v="960"/>
    <s v="Active"/>
    <n v="7500000"/>
    <x v="0"/>
  </r>
  <r>
    <s v="Roscosmos"/>
    <x v="15"/>
    <d v="2019-12-06T00:00:00"/>
    <d v="1899-12-30T09:34:00"/>
    <s v="Soyuz 2.1a"/>
    <x v="961"/>
    <s v="Active"/>
    <n v="17420000"/>
    <x v="0"/>
  </r>
  <r>
    <s v="ExPace"/>
    <x v="8"/>
    <d v="2019-12-07T00:00:00"/>
    <d v="1899-12-30T02:55:00"/>
    <s v="Kuaizhou 1A"/>
    <x v="962"/>
    <s v="Active"/>
    <n v="5800000"/>
    <x v="0"/>
  </r>
  <r>
    <s v="ExPace"/>
    <x v="3"/>
    <d v="2019-12-07T00:00:00"/>
    <d v="1899-12-30T08:52:00"/>
    <s v="Kuaizhou 1A"/>
    <x v="963"/>
    <s v="Active"/>
    <n v="5800000"/>
    <x v="0"/>
  </r>
  <r>
    <s v="VKS RF"/>
    <x v="64"/>
    <d v="2019-12-11T00:00:00"/>
    <d v="1899-12-30T08:54:00"/>
    <s v="Soyuz 2.1b/Fregat"/>
    <x v="964"/>
    <s v="Active"/>
    <n v="25000000"/>
    <x v="0"/>
  </r>
  <r>
    <s v="ISRO"/>
    <x v="50"/>
    <d v="2019-12-11T00:00:00"/>
    <d v="1899-12-30T09:55:00"/>
    <s v="PSLV-QL"/>
    <x v="965"/>
    <s v="Active"/>
    <n v="21000000"/>
    <x v="0"/>
  </r>
  <r>
    <s v="Roscosmos"/>
    <x v="60"/>
    <d v="2019-12-24T00:00:00"/>
    <d v="1899-12-30T12:03:00"/>
    <s v="Proton-M/DM-3"/>
    <x v="966"/>
    <s v="Active"/>
    <n v="65000000"/>
    <x v="0"/>
  </r>
  <r>
    <s v="VKS RF"/>
    <x v="52"/>
    <d v="2019-12-26T00:00:00"/>
    <d v="1899-12-30T23:11:00"/>
    <s v="Rokot/Briz KM"/>
    <x v="967"/>
    <s v="Retired"/>
    <n v="41800000"/>
    <x v="0"/>
  </r>
  <r>
    <s v="ExPace"/>
    <x v="7"/>
    <d v="2020-01-16T00:00:00"/>
    <d v="1899-12-30T03:02:00"/>
    <s v="Kuaizhou 1A"/>
    <x v="968"/>
    <s v="Active"/>
    <n v="5800000"/>
    <x v="0"/>
  </r>
  <r>
    <s v="Rocket Lab"/>
    <x v="62"/>
    <d v="2020-01-31T00:00:00"/>
    <d v="1899-12-30T02:56:00"/>
    <s v="Electron/Curie"/>
    <x v="969"/>
    <s v="Active"/>
    <n v="7500000"/>
    <x v="0"/>
  </r>
  <r>
    <s v="MHI"/>
    <x v="53"/>
    <d v="2020-02-09T00:00:00"/>
    <d v="1899-12-30T01:34:00"/>
    <s v="H-IIA 202"/>
    <x v="970"/>
    <s v="Active"/>
    <n v="90000000"/>
    <x v="0"/>
  </r>
  <r>
    <s v="VKS RF"/>
    <x v="64"/>
    <d v="2020-02-20T00:00:00"/>
    <d v="1899-12-30T08:24:00"/>
    <s v="Soyuz 2.1a/Fregat-M"/>
    <x v="971"/>
    <s v="Active"/>
    <n v="23000000"/>
    <x v="0"/>
  </r>
  <r>
    <s v="VKS RF"/>
    <x v="54"/>
    <d v="2020-03-16T00:00:00"/>
    <d v="1899-12-30T18:28:00"/>
    <s v="Soyuz 2.1b/Fregat-M"/>
    <x v="972"/>
    <s v="Active"/>
    <n v="25000000"/>
    <x v="0"/>
  </r>
  <r>
    <s v="Roscosmos"/>
    <x v="15"/>
    <d v="2020-04-09T00:00:00"/>
    <d v="1899-12-30T08:05:00"/>
    <s v="Soyuz 2.1a"/>
    <x v="973"/>
    <s v="Active"/>
    <n v="17420000"/>
    <x v="0"/>
  </r>
  <r>
    <s v="Roscosmos"/>
    <x v="15"/>
    <d v="2020-04-25T00:00:00"/>
    <d v="1899-12-30T01:51:00"/>
    <s v="Soyuz 2.1a"/>
    <x v="974"/>
    <s v="Active"/>
    <n v="17420000"/>
    <x v="0"/>
  </r>
  <r>
    <s v="ExPace"/>
    <x v="7"/>
    <d v="2020-05-12T00:00:00"/>
    <d v="1899-12-30T01:16:00"/>
    <s v="Kuaizhou 1A"/>
    <x v="975"/>
    <s v="Active"/>
    <n v="5800000"/>
    <x v="0"/>
  </r>
  <r>
    <s v="MHI"/>
    <x v="57"/>
    <d v="2020-05-20T00:00:00"/>
    <d v="1899-12-30T17:31:00"/>
    <s v="H-IIB"/>
    <x v="976"/>
    <s v="Retired"/>
    <n v="112500000"/>
    <x v="0"/>
  </r>
  <r>
    <s v="VKS RF"/>
    <x v="54"/>
    <d v="2020-05-22T00:00:00"/>
    <d v="1899-12-30T07:31:00"/>
    <s v="Soyuz 2.1b/Fregat-M"/>
    <x v="977"/>
    <s v="Active"/>
    <n v="25000000"/>
    <x v="0"/>
  </r>
  <r>
    <s v="Rocket Lab"/>
    <x v="62"/>
    <d v="2020-06-13T00:00:00"/>
    <d v="1899-12-30T05:12:00"/>
    <s v="Electron/Curie"/>
    <x v="978"/>
    <s v="Active"/>
    <n v="7500000"/>
    <x v="0"/>
  </r>
  <r>
    <s v="JAXA"/>
    <x v="53"/>
    <d v="2020-07-19T00:00:00"/>
    <d v="1899-12-30T21:58:00"/>
    <s v="H-IIA 202"/>
    <x v="979"/>
    <s v="Active"/>
    <n v="90000000"/>
    <x v="0"/>
  </r>
  <r>
    <s v="Roscosmos"/>
    <x v="15"/>
    <d v="2020-07-23T00:00:00"/>
    <d v="1899-12-30T14:26:00"/>
    <s v="Soyuz 2.1a"/>
    <x v="980"/>
    <s v="Active"/>
    <n v="17420000"/>
    <x v="0"/>
  </r>
  <r>
    <s v="Roscosmos"/>
    <x v="59"/>
    <d v="2020-07-30T00:00:00"/>
    <d v="1899-12-30T21:25:00"/>
    <s v="Proton-M/Briz-M"/>
    <x v="981"/>
    <s v="Active"/>
    <n v="65000000"/>
    <x v="0"/>
  </r>
  <r>
    <s v="VKS RF"/>
    <x v="54"/>
    <d v="2020-09-28T00:00:00"/>
    <d v="1899-12-30T11:20:00"/>
    <s v="Soyuz 2.1b/Fregat"/>
    <x v="982"/>
    <s v="Active"/>
    <n v="25000000"/>
    <x v="0"/>
  </r>
  <r>
    <s v="Roscosmos"/>
    <x v="15"/>
    <d v="2020-10-14T00:00:00"/>
    <d v="1899-12-30T05:45:00"/>
    <s v="Soyuz 2.1a"/>
    <x v="983"/>
    <s v="Active"/>
    <n v="17420000"/>
    <x v="0"/>
  </r>
  <r>
    <s v="VKS RF"/>
    <x v="54"/>
    <d v="2020-10-25T00:00:00"/>
    <d v="1899-12-30T19:08:00"/>
    <s v="Soyuz 2.1b/Fregat-M"/>
    <x v="984"/>
    <s v="Active"/>
    <n v="25000000"/>
    <x v="0"/>
  </r>
  <r>
    <s v="Rocket Lab"/>
    <x v="65"/>
    <d v="2020-10-28T00:00:00"/>
    <d v="1899-12-30T21:21:00"/>
    <s v="Electron/Curie"/>
    <x v="985"/>
    <s v="Active"/>
    <n v="7500000"/>
    <x v="0"/>
  </r>
  <r>
    <s v="Galactic Energy"/>
    <x v="7"/>
    <d v="2020-11-07T00:00:00"/>
    <d v="1899-12-30T07:12:00"/>
    <s v="Ceres-1"/>
    <x v="986"/>
    <s v="Active"/>
    <n v="4900000"/>
    <x v="0"/>
  </r>
  <r>
    <s v="Rocket Lab"/>
    <x v="65"/>
    <d v="2020-11-20T00:00:00"/>
    <d v="1899-12-30T02:20:00"/>
    <s v="Electron/Curie"/>
    <x v="987"/>
    <s v="Active"/>
    <n v="7500000"/>
    <x v="0"/>
  </r>
  <r>
    <s v="MHI"/>
    <x v="53"/>
    <d v="2020-11-29T00:00:00"/>
    <d v="1899-12-30T07:25:00"/>
    <s v="H-IIA 202"/>
    <x v="988"/>
    <s v="Active"/>
    <n v="90000000"/>
    <x v="0"/>
  </r>
  <r>
    <s v="VKS RF"/>
    <x v="64"/>
    <d v="2020-12-03T00:00:00"/>
    <d v="1899-12-30T01:14:00"/>
    <s v="Soyuz 2.1b/Fregat-M"/>
    <x v="989"/>
    <s v="Active"/>
    <n v="25000000"/>
    <x v="0"/>
  </r>
  <r>
    <s v="VKS RF"/>
    <x v="58"/>
    <d v="2020-12-14T00:00:00"/>
    <d v="1899-12-30T05:50:00"/>
    <s v="Angara A5/Briz-M"/>
    <x v="990"/>
    <s v="Active"/>
    <n v="100000000"/>
    <x v="0"/>
  </r>
  <r>
    <s v="Rocket Lab"/>
    <x v="65"/>
    <d v="2020-12-15T00:00:00"/>
    <d v="1899-12-30T10:09:00"/>
    <s v="Electron/Curie"/>
    <x v="991"/>
    <s v="Active"/>
    <n v="7500000"/>
    <x v="0"/>
  </r>
  <r>
    <s v="ISRO"/>
    <x v="55"/>
    <d v="2020-12-17T00:00:00"/>
    <d v="1899-12-30T10:09:00"/>
    <s v="PSLV-XL"/>
    <x v="992"/>
    <s v="Active"/>
    <n v="31000000"/>
    <x v="0"/>
  </r>
  <r>
    <s v="Starsem"/>
    <x v="63"/>
    <d v="2020-12-18T00:00:00"/>
    <d v="1899-12-30T12:26:00"/>
    <s v="Soyuz 2.1b/Fregat"/>
    <x v="993"/>
    <s v="Active"/>
    <n v="25000000"/>
    <x v="0"/>
  </r>
  <r>
    <s v="Virgin Orbit"/>
    <x v="66"/>
    <d v="2021-01-17T00:00:00"/>
    <d v="1899-12-30T19:38:00"/>
    <s v="LauncherOne"/>
    <x v="994"/>
    <s v="Active"/>
    <n v="12000000"/>
    <x v="0"/>
  </r>
  <r>
    <s v="Rocket Lab"/>
    <x v="65"/>
    <d v="2021-01-20T00:00:00"/>
    <d v="1899-12-30T07:26:00"/>
    <s v="Electron/Curie"/>
    <x v="995"/>
    <s v="Active"/>
    <n v="7500000"/>
    <x v="0"/>
  </r>
  <r>
    <s v="VKS RF"/>
    <x v="54"/>
    <d v="2021-02-02T00:00:00"/>
    <d v="1899-12-30T20:45:00"/>
    <s v="Soyuz 2.1b"/>
    <x v="996"/>
    <s v="Active"/>
    <n v="20000000"/>
    <x v="0"/>
  </r>
  <r>
    <s v="Roscosmos"/>
    <x v="15"/>
    <d v="2021-02-15T00:00:00"/>
    <d v="1899-12-30T04:45:00"/>
    <s v="Soyuz 2.1a"/>
    <x v="997"/>
    <s v="Active"/>
    <n v="17420000"/>
    <x v="0"/>
  </r>
  <r>
    <s v="Roscosmos"/>
    <x v="15"/>
    <d v="2021-02-28T00:00:00"/>
    <d v="1899-12-30T06:55:00"/>
    <s v="Soyuz 2.1b/Fregat-M"/>
    <x v="998"/>
    <s v="Active"/>
    <n v="25000000"/>
    <x v="0"/>
  </r>
  <r>
    <s v="GK LS"/>
    <x v="15"/>
    <d v="2021-03-22T00:00:00"/>
    <d v="1899-12-30T06:07:00"/>
    <s v="Soyuz 2.1a/Fregat-M"/>
    <x v="999"/>
    <s v="Active"/>
    <n v="23000000"/>
    <x v="0"/>
  </r>
  <r>
    <s v="Starsem"/>
    <x v="63"/>
    <d v="2021-03-25T00:00:00"/>
    <d v="1899-12-30T02:47:00"/>
    <s v="Soyuz 2.1b/Fregat"/>
    <x v="1000"/>
    <s v="Active"/>
    <n v="25000000"/>
    <x v="0"/>
  </r>
  <r>
    <s v="Roscosmos"/>
    <x v="15"/>
    <d v="2021-04-09T00:00:00"/>
    <d v="1899-12-30T07:42:00"/>
    <s v="Soyuz 2.1a"/>
    <x v="1001"/>
    <s v="Active"/>
    <n v="17420000"/>
    <x v="0"/>
  </r>
  <r>
    <s v="Starsem"/>
    <x v="63"/>
    <d v="2021-04-25T00:00:00"/>
    <d v="1899-12-30T22:14:00"/>
    <s v="Soyuz 2.1b/Fregat"/>
    <x v="1002"/>
    <s v="Active"/>
    <n v="25000000"/>
    <x v="0"/>
  </r>
  <r>
    <s v="Starsem"/>
    <x v="63"/>
    <d v="2021-05-28T00:00:00"/>
    <d v="1899-12-30T17:38:00"/>
    <s v="Soyuz 2.1b/Fregat"/>
    <x v="1003"/>
    <s v="Active"/>
    <n v="25000000"/>
    <x v="0"/>
  </r>
  <r>
    <s v="VKS RF"/>
    <x v="54"/>
    <d v="2021-06-25T00:00:00"/>
    <d v="1899-12-30T19:50:00"/>
    <s v="Soyuz 2.1b"/>
    <x v="1004"/>
    <s v="Active"/>
    <n v="20000000"/>
    <x v="0"/>
  </r>
  <r>
    <s v="Roscosmos"/>
    <x v="15"/>
    <d v="2021-06-29T00:00:00"/>
    <d v="1899-12-30T23:27:00"/>
    <s v="Soyuz 2.1a"/>
    <x v="1005"/>
    <s v="Active"/>
    <n v="17420000"/>
    <x v="0"/>
  </r>
  <r>
    <s v="Virgin Orbit"/>
    <x v="66"/>
    <d v="2021-06-30T00:00:00"/>
    <d v="1899-12-30T14:47:00"/>
    <s v="LauncherOne"/>
    <x v="1006"/>
    <s v="Active"/>
    <n v="12000000"/>
    <x v="0"/>
  </r>
  <r>
    <s v="Starsem"/>
    <x v="63"/>
    <d v="2021-07-01T00:00:00"/>
    <d v="1899-12-30T12:48:00"/>
    <s v="Soyuz 2.1b/Fregat"/>
    <x v="1007"/>
    <s v="Active"/>
    <n v="25000000"/>
    <x v="0"/>
  </r>
  <r>
    <s v="Roscosmos"/>
    <x v="59"/>
    <d v="2021-07-21T00:00:00"/>
    <d v="1899-12-30T14:58:00"/>
    <s v="Proton-M"/>
    <x v="1008"/>
    <s v="Active"/>
    <n v="65000000"/>
    <x v="0"/>
  </r>
  <r>
    <s v="Rocket Lab"/>
    <x v="65"/>
    <d v="2021-07-29T00:00:00"/>
    <d v="1899-12-30T06:00:00"/>
    <s v="Electron/Curie"/>
    <x v="1009"/>
    <s v="Active"/>
    <n v="7500000"/>
    <x v="0"/>
  </r>
  <r>
    <s v="Starsem"/>
    <x v="15"/>
    <d v="2021-08-21T00:00:00"/>
    <d v="1899-12-30T22:13:00"/>
    <s v="Soyuz 2.1b/Fregat"/>
    <x v="1010"/>
    <s v="Active"/>
    <n v="25000000"/>
    <x v="0"/>
  </r>
  <r>
    <s v="Starsem"/>
    <x v="15"/>
    <d v="2021-09-14T00:00:00"/>
    <d v="1899-12-30T18:07:00"/>
    <s v="Soyuz 2.1b/Fregat"/>
    <x v="1011"/>
    <s v="Active"/>
    <n v="25000000"/>
    <x v="0"/>
  </r>
  <r>
    <s v="ExPace"/>
    <x v="7"/>
    <d v="2021-09-27T00:00:00"/>
    <d v="1899-12-30T06:19:00"/>
    <s v="Kuaizhou 1A"/>
    <x v="1012"/>
    <s v="Active"/>
    <n v="5800000"/>
    <x v="0"/>
  </r>
  <r>
    <s v="Roscosmos"/>
    <x v="15"/>
    <d v="2021-10-05T00:00:00"/>
    <d v="1899-12-30T08:55:00"/>
    <s v="Soyuz 2.1a"/>
    <x v="1013"/>
    <s v="Active"/>
    <n v="17420000"/>
    <x v="0"/>
  </r>
  <r>
    <s v="Starsem"/>
    <x v="63"/>
    <d v="2021-10-14T00:00:00"/>
    <d v="1899-12-30T09:40:00"/>
    <s v="Soyuz 2.1b/Fregat"/>
    <x v="1014"/>
    <s v="Active"/>
    <n v="25000000"/>
    <x v="0"/>
  </r>
  <r>
    <s v="MHI"/>
    <x v="53"/>
    <d v="2021-10-26T00:00:00"/>
    <d v="1899-12-30T02:19:00"/>
    <s v="H-IIA 202"/>
    <x v="1015"/>
    <s v="Active"/>
    <n v="90000000"/>
    <x v="0"/>
  </r>
  <r>
    <s v="ExPace"/>
    <x v="7"/>
    <d v="2021-10-27T00:00:00"/>
    <d v="1899-12-30T06:19:00"/>
    <s v="Kuaizhou 1A"/>
    <x v="1016"/>
    <s v="Active"/>
    <n v="5800000"/>
    <x v="0"/>
  </r>
  <r>
    <s v="Roscosmos"/>
    <x v="15"/>
    <d v="2021-10-28T00:00:00"/>
    <d v="1899-12-30T00:00:00"/>
    <s v="Soyuz 2.1a"/>
    <x v="1017"/>
    <s v="Active"/>
    <n v="17420000"/>
    <x v="0"/>
  </r>
  <r>
    <s v="JAXA"/>
    <x v="61"/>
    <d v="2021-11-09T00:00:00"/>
    <d v="1899-12-30T00:55:00"/>
    <s v="Epsilon PBS"/>
    <x v="1018"/>
    <s v="Active"/>
    <n v="39000000"/>
    <x v="0"/>
  </r>
  <r>
    <s v="Rocket Lab"/>
    <x v="65"/>
    <d v="2021-11-18T00:00:00"/>
    <d v="1899-12-30T01:38:00"/>
    <s v="Electron/Curie"/>
    <x v="1019"/>
    <s v="Active"/>
    <n v="7500000"/>
    <x v="0"/>
  </r>
  <r>
    <s v="Astra"/>
    <x v="67"/>
    <d v="2021-11-20T00:00:00"/>
    <d v="1899-12-30T06:16:00"/>
    <s v="Rocket 3"/>
    <x v="1020"/>
    <s v="Active"/>
    <n v="2500000"/>
    <x v="0"/>
  </r>
  <r>
    <s v="Roscosmos"/>
    <x v="15"/>
    <d v="2021-11-24T00:00:00"/>
    <d v="1899-12-30T13:06:00"/>
    <s v="Soyuz 2.1b"/>
    <x v="1021"/>
    <s v="Active"/>
    <n v="20000000"/>
    <x v="0"/>
  </r>
  <r>
    <s v="ExPace"/>
    <x v="7"/>
    <d v="2021-11-24T00:00:00"/>
    <d v="1899-12-30T23:41:00"/>
    <s v="Kuaizhou 1A"/>
    <x v="1022"/>
    <s v="Active"/>
    <n v="5800000"/>
    <x v="0"/>
  </r>
  <r>
    <s v="VKS RF"/>
    <x v="54"/>
    <d v="2021-11-25T00:00:00"/>
    <d v="1899-12-30T01:09:00"/>
    <s v="Soyuz 2.1b/Fregat"/>
    <x v="1023"/>
    <s v="Active"/>
    <n v="25000000"/>
    <x v="0"/>
  </r>
  <r>
    <s v="Galactic Energy"/>
    <x v="7"/>
    <d v="2021-12-07T00:00:00"/>
    <d v="1899-12-30T04:12:00"/>
    <s v="Ceres-1"/>
    <x v="1024"/>
    <s v="Active"/>
    <n v="4900000"/>
    <x v="0"/>
  </r>
  <r>
    <s v="Roscosmos"/>
    <x v="15"/>
    <d v="2021-12-08T00:00:00"/>
    <d v="1899-12-30T07:38:00"/>
    <s v="Soyuz 2.1a"/>
    <x v="1025"/>
    <s v="Active"/>
    <n v="17420000"/>
    <x v="0"/>
  </r>
  <r>
    <s v="Rocket Lab"/>
    <x v="65"/>
    <d v="2021-12-09T00:00:00"/>
    <d v="1899-12-30T00:02:00"/>
    <s v="Electron/Curie"/>
    <x v="1026"/>
    <s v="Active"/>
    <n v="7500000"/>
    <x v="0"/>
  </r>
  <r>
    <s v="Starsem"/>
    <x v="15"/>
    <d v="2021-12-27T00:00:00"/>
    <d v="1899-12-30T13:10:00"/>
    <s v="Soyuz 2.1b/Fregat"/>
    <x v="1027"/>
    <s v="Active"/>
    <n v="25000000"/>
    <x v="0"/>
  </r>
  <r>
    <s v="Virgin Orbit"/>
    <x v="66"/>
    <d v="2022-01-13T00:00:00"/>
    <d v="1899-12-30T22:52:00"/>
    <s v="LauncherOne"/>
    <x v="1028"/>
    <s v="Active"/>
    <n v="12000000"/>
    <x v="0"/>
  </r>
  <r>
    <s v="VKS RF"/>
    <x v="54"/>
    <d v="2022-02-05T00:00:00"/>
    <d v="1899-12-30T07:00:00"/>
    <s v="Soyuz 2.1a/Fregat-M"/>
    <x v="1029"/>
    <s v="Active"/>
    <n v="23000000"/>
    <x v="0"/>
  </r>
  <r>
    <s v="ISRO"/>
    <x v="50"/>
    <d v="2022-02-14T00:00:00"/>
    <d v="1899-12-30T00:29:00"/>
    <s v="PSLV-XL"/>
    <x v="1030"/>
    <s v="Active"/>
    <n v="31000000"/>
    <x v="0"/>
  </r>
  <r>
    <s v="Roscosmos"/>
    <x v="15"/>
    <d v="2022-02-15T00:00:00"/>
    <d v="1899-12-30T04:25:00"/>
    <s v="Soyuz 2.1a"/>
    <x v="1031"/>
    <s v="Active"/>
    <n v="17420000"/>
    <x v="0"/>
  </r>
  <r>
    <s v="Rocket Lab"/>
    <x v="68"/>
    <d v="2022-02-28T00:00:00"/>
    <d v="1899-12-30T20:37:00"/>
    <s v="Electron/Curie"/>
    <x v="1032"/>
    <s v="Active"/>
    <n v="7500000"/>
    <x v="0"/>
  </r>
  <r>
    <s v="Astra"/>
    <x v="67"/>
    <d v="2022-03-15T00:00:00"/>
    <d v="1899-12-30T04:22:00"/>
    <s v="Rocket 3"/>
    <x v="1033"/>
    <s v="Active"/>
    <n v="2500000"/>
    <x v="0"/>
  </r>
  <r>
    <s v="Roscosmos"/>
    <x v="15"/>
    <d v="2022-03-18T00:00:00"/>
    <d v="1899-12-30T15:55:00"/>
    <s v="Soyuz 2.1a"/>
    <x v="1034"/>
    <s v="Active"/>
    <n v="17420000"/>
    <x v="0"/>
  </r>
  <r>
    <s v="VKS RF"/>
    <x v="64"/>
    <d v="2022-03-22T00:00:00"/>
    <d v="1899-12-30T12:48:00"/>
    <s v="Soyuz 2.1a/Fregat-M"/>
    <x v="1035"/>
    <s v="Active"/>
    <n v="23000000"/>
    <x v="0"/>
  </r>
  <r>
    <s v="Rocket Lab"/>
    <x v="65"/>
    <d v="2022-04-02T00:00:00"/>
    <d v="1899-12-30T12:41:00"/>
    <s v="Electron/Curie"/>
    <x v="1036"/>
    <s v="Active"/>
    <n v="7500000"/>
    <x v="0"/>
  </r>
  <r>
    <s v="VKS RF"/>
    <x v="64"/>
    <d v="2022-04-07T00:00:00"/>
    <d v="1899-12-30T11:20:00"/>
    <s v="Soyuz 2.1b"/>
    <x v="1037"/>
    <s v="Active"/>
    <n v="20000000"/>
    <x v="0"/>
  </r>
  <r>
    <s v="Rocket Lab"/>
    <x v="65"/>
    <d v="2022-05-02T00:00:00"/>
    <d v="1899-12-30T22:49:00"/>
    <s v="Electron/Curie"/>
    <x v="1038"/>
    <s v="Active"/>
    <n v="7500000"/>
    <x v="0"/>
  </r>
  <r>
    <s v="VKS RF"/>
    <x v="54"/>
    <d v="2022-05-19T00:00:00"/>
    <d v="1899-12-30T08:03:00"/>
    <s v="Soyuz 2.1a"/>
    <x v="1039"/>
    <s v="Active"/>
    <n v="17420000"/>
    <x v="0"/>
  </r>
  <r>
    <s v="Roscosmos"/>
    <x v="15"/>
    <d v="2022-06-03T00:00:00"/>
    <d v="1899-12-30T09:32:00"/>
    <s v="Soyuz 2.1a"/>
    <x v="1040"/>
    <s v="Active"/>
    <n v="17420000"/>
    <x v="0"/>
  </r>
  <r>
    <s v="CASIC"/>
    <x v="7"/>
    <d v="2022-06-22T00:00:00"/>
    <d v="1899-12-30T02:08:00"/>
    <s v="Kuaizhou 1A"/>
    <x v="1041"/>
    <s v="Active"/>
    <n v="5800000"/>
    <x v="0"/>
  </r>
  <r>
    <s v="ISRO"/>
    <x v="55"/>
    <d v="2022-06-30T00:00:00"/>
    <d v="1899-12-30T12:32:00"/>
    <s v="PSLV-CA"/>
    <x v="1042"/>
    <s v="Active"/>
    <n v="21000000"/>
    <x v="0"/>
  </r>
  <r>
    <s v="Virgin Orbit"/>
    <x v="66"/>
    <d v="2022-07-02T00:00:00"/>
    <d v="1899-12-30T06:53:00"/>
    <s v="LauncherOne"/>
    <x v="1043"/>
    <s v="Active"/>
    <n v="12000000"/>
    <x v="0"/>
  </r>
  <r>
    <s v="VKS RF"/>
    <x v="54"/>
    <d v="2022-07-07T00:00:00"/>
    <d v="1899-12-30T09:18:00"/>
    <s v="Soyuz 2.1b/Fregat-M"/>
    <x v="1044"/>
    <s v="Active"/>
    <n v="25000000"/>
    <x v="0"/>
  </r>
  <r>
    <s v="Rocket Lab"/>
    <x v="65"/>
    <d v="2022-07-13T00:00:00"/>
    <d v="1899-12-30T06:30:00"/>
    <s v="Electron/Curie"/>
    <x v="1045"/>
    <s v="Active"/>
    <n v="7500000"/>
    <x v="0"/>
  </r>
  <r>
    <s v="NASA"/>
    <x v="69"/>
    <d v="1967-11-09T00:00:00"/>
    <d v="1899-12-30T12:00:00"/>
    <s v="Saturn V"/>
    <x v="1046"/>
    <s v="Retired"/>
    <n v="1160000000"/>
    <x v="0"/>
  </r>
  <r>
    <s v="NASA"/>
    <x v="69"/>
    <d v="1968-12-21T00:00:00"/>
    <d v="1899-12-30T12:51:00"/>
    <s v="Saturn V"/>
    <x v="1047"/>
    <s v="Retired"/>
    <n v="1160000000"/>
    <x v="0"/>
  </r>
  <r>
    <s v="NASA"/>
    <x v="69"/>
    <d v="1969-03-03T00:00:00"/>
    <d v="1899-12-30T16:00:00"/>
    <s v="Saturn V"/>
    <x v="1048"/>
    <s v="Retired"/>
    <n v="1160000000"/>
    <x v="0"/>
  </r>
  <r>
    <s v="NASA"/>
    <x v="69"/>
    <d v="1969-07-16T00:00:00"/>
    <d v="1899-12-30T13:32:00"/>
    <s v="Saturn V"/>
    <x v="1049"/>
    <s v="Retired"/>
    <n v="1160000000"/>
    <x v="0"/>
  </r>
  <r>
    <s v="NASA"/>
    <x v="69"/>
    <d v="1969-11-14T00:00:00"/>
    <d v="1899-12-30T16:22:00"/>
    <s v="Saturn V"/>
    <x v="1050"/>
    <s v="Retired"/>
    <n v="1160000000"/>
    <x v="0"/>
  </r>
  <r>
    <s v="NASA"/>
    <x v="69"/>
    <d v="1970-04-11T00:00:00"/>
    <d v="1899-12-30T19:13:00"/>
    <s v="Saturn V"/>
    <x v="1051"/>
    <s v="Retired"/>
    <n v="1160000000"/>
    <x v="0"/>
  </r>
  <r>
    <s v="NASA"/>
    <x v="69"/>
    <d v="1971-01-31T00:00:00"/>
    <d v="1899-12-30T21:03:00"/>
    <s v="Saturn V"/>
    <x v="1052"/>
    <s v="Retired"/>
    <n v="1160000000"/>
    <x v="0"/>
  </r>
  <r>
    <s v="NASA"/>
    <x v="69"/>
    <d v="1971-07-26T00:00:00"/>
    <d v="1899-12-30T13:34:00"/>
    <s v="Saturn V"/>
    <x v="1053"/>
    <s v="Retired"/>
    <n v="1160000000"/>
    <x v="0"/>
  </r>
  <r>
    <s v="NASA"/>
    <x v="69"/>
    <d v="1972-04-16T00:00:00"/>
    <d v="1899-12-30T17:54:00"/>
    <s v="Saturn V"/>
    <x v="1054"/>
    <s v="Retired"/>
    <n v="1160000000"/>
    <x v="0"/>
  </r>
  <r>
    <s v="NASA"/>
    <x v="69"/>
    <d v="1972-12-19T00:00:00"/>
    <d v="1899-12-30T19:24:00"/>
    <s v="Saturn V"/>
    <x v="1055"/>
    <s v="Retired"/>
    <n v="1160000000"/>
    <x v="0"/>
  </r>
  <r>
    <s v="NASA"/>
    <x v="69"/>
    <d v="1973-05-14T00:00:00"/>
    <d v="1899-12-30T17:30:00"/>
    <s v="Saturn V"/>
    <x v="1056"/>
    <s v="Retired"/>
    <n v="1160000000"/>
    <x v="0"/>
  </r>
  <r>
    <s v="SpaceX"/>
    <x v="69"/>
    <d v="2017-02-19T00:00:00"/>
    <d v="1899-12-30T14:39:00"/>
    <s v="Falcon 9 Block 3"/>
    <x v="1057"/>
    <s v="Retired"/>
    <n v="62000000"/>
    <x v="0"/>
  </r>
  <r>
    <s v="SpaceX"/>
    <x v="69"/>
    <d v="2017-03-16T00:00:00"/>
    <d v="1899-12-30T06:00:00"/>
    <s v="Falcon 9 Block 3"/>
    <x v="1058"/>
    <s v="Retired"/>
    <n v="62000000"/>
    <x v="0"/>
  </r>
  <r>
    <s v="SpaceX"/>
    <x v="69"/>
    <d v="2017-03-30T00:00:00"/>
    <d v="1899-12-30T22:27:00"/>
    <s v="Falcon 9 Block 3"/>
    <x v="1059"/>
    <s v="Retired"/>
    <n v="62000000"/>
    <x v="0"/>
  </r>
  <r>
    <s v="SpaceX"/>
    <x v="69"/>
    <d v="2017-05-01T00:00:00"/>
    <d v="1899-12-30T11:15:00"/>
    <s v="Falcon 9 Block 3"/>
    <x v="1060"/>
    <s v="Retired"/>
    <n v="62000000"/>
    <x v="0"/>
  </r>
  <r>
    <s v="SpaceX"/>
    <x v="69"/>
    <d v="2017-05-15T00:00:00"/>
    <d v="1899-12-30T23:21:00"/>
    <s v="Falcon 9 Block 3"/>
    <x v="1061"/>
    <s v="Retired"/>
    <n v="62000000"/>
    <x v="0"/>
  </r>
  <r>
    <s v="SpaceX"/>
    <x v="69"/>
    <d v="2017-06-03T00:00:00"/>
    <d v="1899-12-30T21:07:00"/>
    <s v="Falcon 9 Block 3"/>
    <x v="1062"/>
    <s v="Retired"/>
    <n v="62000000"/>
    <x v="0"/>
  </r>
  <r>
    <s v="SpaceX"/>
    <x v="69"/>
    <d v="2017-06-23T00:00:00"/>
    <d v="1899-12-30T19:10:00"/>
    <s v="Falcon 9 Block 3"/>
    <x v="1063"/>
    <s v="Retired"/>
    <n v="62000000"/>
    <x v="0"/>
  </r>
  <r>
    <s v="SpaceX"/>
    <x v="69"/>
    <d v="2017-07-05T00:00:00"/>
    <d v="1899-12-30T20:25:00"/>
    <s v="Falcon 9 Block 3"/>
    <x v="1064"/>
    <s v="Retired"/>
    <n v="62000000"/>
    <x v="0"/>
  </r>
  <r>
    <s v="SpaceX"/>
    <x v="69"/>
    <d v="2017-08-14T00:00:00"/>
    <d v="1899-12-30T16:31:00"/>
    <s v="Falcon 9 Block 4"/>
    <x v="1065"/>
    <s v="Retired"/>
    <n v="62000000"/>
    <x v="0"/>
  </r>
  <r>
    <s v="SpaceX"/>
    <x v="69"/>
    <d v="2017-09-07T00:00:00"/>
    <d v="1899-12-30T14:00:00"/>
    <s v="Falcon 9 Block 4"/>
    <x v="1066"/>
    <s v="Retired"/>
    <n v="62000000"/>
    <x v="0"/>
  </r>
  <r>
    <s v="SpaceX"/>
    <x v="69"/>
    <d v="2017-10-11T00:00:00"/>
    <d v="1899-12-30T22:53:00"/>
    <s v="Falcon 9 Block 3"/>
    <x v="1067"/>
    <s v="Retired"/>
    <n v="62000000"/>
    <x v="0"/>
  </r>
  <r>
    <s v="SpaceX"/>
    <x v="69"/>
    <d v="2017-10-30T00:00:00"/>
    <d v="1899-12-30T19:34:00"/>
    <s v="Falcon 9 Block 4"/>
    <x v="1068"/>
    <s v="Retired"/>
    <n v="62000000"/>
    <x v="0"/>
  </r>
  <r>
    <s v="SpaceX"/>
    <x v="69"/>
    <d v="2018-02-06T00:00:00"/>
    <d v="1899-12-30T20:45:00"/>
    <s v="Falcon Heavy"/>
    <x v="1069"/>
    <s v="Active"/>
    <n v="90000000"/>
    <x v="0"/>
  </r>
  <r>
    <s v="SpaceX"/>
    <x v="69"/>
    <d v="2018-05-11T00:00:00"/>
    <d v="1899-12-30T20:14:00"/>
    <s v="Falcon 9 Block 5"/>
    <x v="1070"/>
    <s v="Active"/>
    <n v="67000000"/>
    <x v="0"/>
  </r>
  <r>
    <s v="SpaceX"/>
    <x v="69"/>
    <d v="2018-11-15T00:00:00"/>
    <d v="1899-12-30T20:46:00"/>
    <s v="Falcon 9 Block 5"/>
    <x v="1071"/>
    <s v="Active"/>
    <n v="67000000"/>
    <x v="0"/>
  </r>
  <r>
    <s v="SpaceX"/>
    <x v="69"/>
    <d v="2019-03-02T00:00:00"/>
    <d v="1899-12-30T07:49:00"/>
    <s v="Falcon 9 Block 5"/>
    <x v="1072"/>
    <s v="Active"/>
    <n v="67000000"/>
    <x v="0"/>
  </r>
  <r>
    <s v="SpaceX"/>
    <x v="69"/>
    <d v="2019-04-11T00:00:00"/>
    <d v="1899-12-30T22:35:00"/>
    <s v="Falcon Heavy"/>
    <x v="1073"/>
    <s v="Active"/>
    <n v="90000000"/>
    <x v="0"/>
  </r>
  <r>
    <s v="SpaceX"/>
    <x v="69"/>
    <d v="2019-06-25T00:00:00"/>
    <d v="1899-12-30T06:30:00"/>
    <s v="Falcon Heavy"/>
    <x v="1074"/>
    <s v="Active"/>
    <n v="90000000"/>
    <x v="0"/>
  </r>
  <r>
    <s v="SpaceX"/>
    <x v="69"/>
    <d v="2020-01-19T00:00:00"/>
    <d v="1899-12-30T15:30:00"/>
    <s v="Falcon 9 Block 5"/>
    <x v="1075"/>
    <s v="Active"/>
    <n v="67000000"/>
    <x v="0"/>
  </r>
  <r>
    <s v="SpaceX"/>
    <x v="69"/>
    <d v="2020-03-18T00:00:00"/>
    <d v="1899-12-30T12:16:00"/>
    <s v="Falcon 9 Block 5"/>
    <x v="1076"/>
    <s v="Active"/>
    <n v="67000000"/>
    <x v="0"/>
  </r>
  <r>
    <s v="SpaceX"/>
    <x v="69"/>
    <d v="2020-04-22T00:00:00"/>
    <d v="1899-12-30T19:30:00"/>
    <s v="Falcon 9 Block 5"/>
    <x v="1077"/>
    <s v="Active"/>
    <n v="67000000"/>
    <x v="0"/>
  </r>
  <r>
    <s v="SpaceX"/>
    <x v="69"/>
    <d v="2020-05-30T00:00:00"/>
    <d v="1899-12-30T19:22:00"/>
    <s v="Falcon 9 Block 5"/>
    <x v="1078"/>
    <s v="Active"/>
    <n v="67000000"/>
    <x v="0"/>
  </r>
  <r>
    <s v="SpaceX"/>
    <x v="69"/>
    <d v="2020-08-07T00:00:00"/>
    <d v="1899-12-30T05:12:00"/>
    <s v="Falcon 9 Block 5"/>
    <x v="1079"/>
    <s v="Active"/>
    <n v="67000000"/>
    <x v="0"/>
  </r>
  <r>
    <s v="SpaceX"/>
    <x v="69"/>
    <d v="2020-09-03T00:00:00"/>
    <d v="1899-12-30T12:46:00"/>
    <s v="Falcon 9 Block 5"/>
    <x v="1080"/>
    <s v="Active"/>
    <n v="67000000"/>
    <x v="0"/>
  </r>
  <r>
    <s v="SpaceX"/>
    <x v="69"/>
    <d v="2020-10-06T00:00:00"/>
    <d v="1899-12-30T11:29:00"/>
    <s v="Falcon 9 Block 5"/>
    <x v="1081"/>
    <s v="Active"/>
    <n v="67000000"/>
    <x v="0"/>
  </r>
  <r>
    <s v="SpaceX"/>
    <x v="69"/>
    <d v="2020-10-18T00:00:00"/>
    <d v="1899-12-30T12:25:00"/>
    <s v="Falcon 9 Block 5"/>
    <x v="1082"/>
    <s v="Active"/>
    <n v="67000000"/>
    <x v="0"/>
  </r>
  <r>
    <s v="SpaceX"/>
    <x v="69"/>
    <d v="2020-11-16T00:00:00"/>
    <d v="1899-12-30T00:27:00"/>
    <s v="Falcon 9 Block 5"/>
    <x v="1083"/>
    <s v="Active"/>
    <n v="67000000"/>
    <x v="0"/>
  </r>
  <r>
    <s v="SpaceX"/>
    <x v="69"/>
    <d v="2020-12-06T00:00:00"/>
    <d v="1899-12-30T16:17:00"/>
    <s v="Falcon 9 Block 5"/>
    <x v="1084"/>
    <s v="Active"/>
    <n v="67000000"/>
    <x v="0"/>
  </r>
  <r>
    <s v="SpaceX"/>
    <x v="69"/>
    <d v="2020-12-19T00:00:00"/>
    <d v="1899-12-30T14:00:00"/>
    <s v="Falcon 9 Block 5"/>
    <x v="1085"/>
    <s v="Active"/>
    <n v="67000000"/>
    <x v="0"/>
  </r>
  <r>
    <s v="SpaceX"/>
    <x v="69"/>
    <d v="2021-01-20T00:00:00"/>
    <d v="1899-12-30T13:02:00"/>
    <s v="Falcon 9 Block 5"/>
    <x v="1086"/>
    <s v="Active"/>
    <n v="67000000"/>
    <x v="0"/>
  </r>
  <r>
    <s v="SpaceX"/>
    <x v="69"/>
    <d v="2021-03-04T00:00:00"/>
    <d v="1899-12-30T08:24:00"/>
    <s v="Falcon 9 Block 5"/>
    <x v="1087"/>
    <s v="Active"/>
    <n v="67000000"/>
    <x v="0"/>
  </r>
  <r>
    <s v="SpaceX"/>
    <x v="69"/>
    <d v="2021-03-14T00:00:00"/>
    <d v="1899-12-30T10:01:00"/>
    <s v="Falcon 9 Block 5"/>
    <x v="1088"/>
    <s v="Active"/>
    <n v="67000000"/>
    <x v="0"/>
  </r>
  <r>
    <s v="SpaceX"/>
    <x v="69"/>
    <d v="2021-04-23T00:00:00"/>
    <d v="1899-12-30T09:49:00"/>
    <s v="Falcon 9 Block 5"/>
    <x v="1089"/>
    <s v="Active"/>
    <n v="67000000"/>
    <x v="0"/>
  </r>
  <r>
    <s v="SpaceX"/>
    <x v="69"/>
    <d v="2021-05-04T00:00:00"/>
    <d v="1899-12-30T19:01:00"/>
    <s v="Falcon 9 Block 5"/>
    <x v="1090"/>
    <s v="Active"/>
    <n v="67000000"/>
    <x v="0"/>
  </r>
  <r>
    <s v="SpaceX"/>
    <x v="69"/>
    <d v="2021-05-15T00:00:00"/>
    <d v="1899-12-30T22:56:00"/>
    <s v="Falcon 9 Block 5"/>
    <x v="1091"/>
    <s v="Active"/>
    <n v="67000000"/>
    <x v="0"/>
  </r>
  <r>
    <s v="SpaceX"/>
    <x v="69"/>
    <d v="2021-06-03T00:00:00"/>
    <d v="1899-12-30T17:29:00"/>
    <s v="Falcon 9 Block 5"/>
    <x v="1092"/>
    <s v="Active"/>
    <n v="67000000"/>
    <x v="0"/>
  </r>
  <r>
    <s v="SpaceX"/>
    <x v="69"/>
    <d v="2021-08-29T00:00:00"/>
    <d v="1899-12-30T07:14:00"/>
    <s v="Falcon 9 Block 5"/>
    <x v="1093"/>
    <s v="Active"/>
    <n v="67000000"/>
    <x v="0"/>
  </r>
  <r>
    <s v="SpaceX"/>
    <x v="69"/>
    <d v="2021-09-16T00:00:00"/>
    <d v="1899-12-30T00:02:00"/>
    <s v="Falcon 9 Block 5"/>
    <x v="1094"/>
    <s v="Active"/>
    <n v="67000000"/>
    <x v="0"/>
  </r>
  <r>
    <s v="SpaceX"/>
    <x v="69"/>
    <d v="2021-11-11T00:00:00"/>
    <d v="1899-12-30T02:03:00"/>
    <s v="Falcon 9 Block 5"/>
    <x v="1095"/>
    <s v="Active"/>
    <n v="67000000"/>
    <x v="0"/>
  </r>
  <r>
    <s v="SpaceX"/>
    <x v="69"/>
    <d v="2021-12-09T00:00:00"/>
    <d v="1899-12-30T06:00:00"/>
    <s v="Falcon 9 Block 5"/>
    <x v="1096"/>
    <s v="Active"/>
    <n v="67000000"/>
    <x v="0"/>
  </r>
  <r>
    <s v="SpaceX"/>
    <x v="69"/>
    <d v="2021-12-21T00:00:00"/>
    <d v="1899-12-30T10:07:00"/>
    <s v="Falcon 9 Block 5"/>
    <x v="1097"/>
    <s v="Active"/>
    <n v="67000000"/>
    <x v="0"/>
  </r>
  <r>
    <s v="SpaceX"/>
    <x v="69"/>
    <d v="2022-01-06T00:00:00"/>
    <d v="1899-12-30T21:49:00"/>
    <s v="Falcon 9 Block 5"/>
    <x v="1098"/>
    <s v="Active"/>
    <n v="67000000"/>
    <x v="0"/>
  </r>
  <r>
    <s v="SpaceX"/>
    <x v="69"/>
    <d v="2022-01-19T00:00:00"/>
    <d v="1899-12-30T02:02:00"/>
    <s v="Falcon 9 Block 5"/>
    <x v="1099"/>
    <s v="Active"/>
    <n v="67000000"/>
    <x v="0"/>
  </r>
  <r>
    <s v="SpaceX"/>
    <x v="69"/>
    <d v="2022-02-03T00:00:00"/>
    <d v="1899-12-30T18:13:00"/>
    <s v="Falcon 9 Block 5"/>
    <x v="1100"/>
    <s v="Active"/>
    <n v="67000000"/>
    <x v="0"/>
  </r>
  <r>
    <s v="SpaceX"/>
    <x v="69"/>
    <d v="2022-03-03T00:00:00"/>
    <d v="1899-12-30T14:25:00"/>
    <s v="Falcon 9 Block 5"/>
    <x v="1101"/>
    <s v="Active"/>
    <n v="67000000"/>
    <x v="0"/>
  </r>
  <r>
    <s v="SpaceX"/>
    <x v="69"/>
    <d v="2022-04-08T00:00:00"/>
    <d v="1899-12-30T15:17:00"/>
    <s v="Falcon 9 Block 5"/>
    <x v="1102"/>
    <s v="Active"/>
    <n v="67000000"/>
    <x v="0"/>
  </r>
  <r>
    <s v="SpaceX"/>
    <x v="69"/>
    <d v="2022-04-27T00:00:00"/>
    <d v="1899-12-30T07:52:00"/>
    <s v="Falcon 9 Block 5"/>
    <x v="1103"/>
    <s v="Active"/>
    <n v="67000000"/>
    <x v="0"/>
  </r>
  <r>
    <s v="SpaceX"/>
    <x v="69"/>
    <d v="2022-05-06T00:00:00"/>
    <d v="1899-12-30T09:42:00"/>
    <s v="Falcon 9 Block 5"/>
    <x v="1104"/>
    <s v="Active"/>
    <n v="67000000"/>
    <x v="0"/>
  </r>
  <r>
    <s v="SpaceX"/>
    <x v="69"/>
    <d v="2022-05-18T00:00:00"/>
    <d v="1899-12-30T10:59:00"/>
    <s v="Falcon 9 Block 5"/>
    <x v="1105"/>
    <s v="Active"/>
    <n v="67000000"/>
    <x v="0"/>
  </r>
  <r>
    <s v="SpaceX"/>
    <x v="69"/>
    <d v="2022-06-17T00:00:00"/>
    <d v="1899-12-30T16:09:00"/>
    <s v="Falcon 9 Block 5"/>
    <x v="1106"/>
    <s v="Active"/>
    <n v="67000000"/>
    <x v="0"/>
  </r>
  <r>
    <s v="SpaceX"/>
    <x v="69"/>
    <d v="2022-07-15T00:00:00"/>
    <d v="1899-12-30T00:44:00"/>
    <s v="Falcon 9 Block 5"/>
    <x v="1107"/>
    <s v="Active"/>
    <n v="67000000"/>
    <x v="0"/>
  </r>
  <r>
    <s v="SpaceX"/>
    <x v="69"/>
    <d v="2022-07-24T00:00:00"/>
    <d v="1899-12-30T13:38:00"/>
    <s v="Falcon 9 Block 5"/>
    <x v="1108"/>
    <s v="Active"/>
    <n v="67000000"/>
    <x v="0"/>
  </r>
  <r>
    <s v="NASA"/>
    <x v="69"/>
    <d v="1981-04-12T00:00:00"/>
    <d v="1899-12-30T12:00:00"/>
    <s v="Space Shuttle Columbia"/>
    <x v="1109"/>
    <s v="Retired"/>
    <n v="450000000"/>
    <x v="0"/>
  </r>
  <r>
    <s v="NASA"/>
    <x v="69"/>
    <d v="1981-11-12T00:00:00"/>
    <d v="1899-12-30T15:09:00"/>
    <s v="Space Shuttle Columbia"/>
    <x v="1110"/>
    <s v="Retired"/>
    <n v="450000000"/>
    <x v="0"/>
  </r>
  <r>
    <s v="NASA"/>
    <x v="69"/>
    <d v="1982-03-22T00:00:00"/>
    <d v="1899-12-30T16:00:00"/>
    <s v="Space Shuttle Columbia"/>
    <x v="1111"/>
    <s v="Retired"/>
    <n v="450000000"/>
    <x v="0"/>
  </r>
  <r>
    <s v="NASA"/>
    <x v="69"/>
    <d v="1982-06-27T00:00:00"/>
    <d v="1899-12-30T16:09:00"/>
    <s v="Space Shuttle Columbia"/>
    <x v="1112"/>
    <s v="Retired"/>
    <n v="450000000"/>
    <x v="0"/>
  </r>
  <r>
    <s v="NASA"/>
    <x v="69"/>
    <d v="1982-11-11T00:00:00"/>
    <d v="1899-12-30T12:19:00"/>
    <s v="Space Shuttle Columbia"/>
    <x v="1113"/>
    <s v="Retired"/>
    <n v="450000000"/>
    <x v="0"/>
  </r>
  <r>
    <s v="NASA"/>
    <x v="69"/>
    <d v="1983-04-04T00:00:00"/>
    <d v="1899-12-30T18:30:00"/>
    <s v="Space Shuttle Challenger"/>
    <x v="1114"/>
    <s v="Retired"/>
    <n v="450000000"/>
    <x v="0"/>
  </r>
  <r>
    <s v="NASA"/>
    <x v="69"/>
    <d v="1983-06-18T00:00:00"/>
    <d v="1899-12-30T11:33:00"/>
    <s v="Space Shuttle Challenger"/>
    <x v="1115"/>
    <s v="Retired"/>
    <n v="450000000"/>
    <x v="0"/>
  </r>
  <r>
    <s v="NASA"/>
    <x v="69"/>
    <d v="1983-09-05T00:00:00"/>
    <d v="1899-12-30T07:40:00"/>
    <s v="Space Shuttle Challenger"/>
    <x v="1116"/>
    <s v="Retired"/>
    <n v="450000000"/>
    <x v="0"/>
  </r>
  <r>
    <s v="NASA"/>
    <x v="69"/>
    <d v="1983-11-28T00:00:00"/>
    <d v="1899-12-30T16:00:00"/>
    <s v="Space Shuttle Columbia"/>
    <x v="1117"/>
    <s v="Retired"/>
    <n v="450000000"/>
    <x v="0"/>
  </r>
  <r>
    <s v="NASA"/>
    <x v="69"/>
    <d v="1984-02-03T00:00:00"/>
    <d v="1899-12-30T13:00:00"/>
    <s v="Space Shuttle Challenger"/>
    <x v="1118"/>
    <s v="Retired"/>
    <n v="450000000"/>
    <x v="0"/>
  </r>
  <r>
    <s v="NASA"/>
    <x v="69"/>
    <d v="1984-04-06T00:00:00"/>
    <d v="1899-12-30T13:58:00"/>
    <s v="Space Shuttle Challenger"/>
    <x v="1119"/>
    <s v="Retired"/>
    <n v="450000000"/>
    <x v="0"/>
  </r>
  <r>
    <s v="NASA"/>
    <x v="69"/>
    <d v="1984-08-30T00:00:00"/>
    <d v="1899-12-30T12:41:00"/>
    <s v="Space Shuttle Discovery"/>
    <x v="1120"/>
    <s v="Retired"/>
    <n v="450000000"/>
    <x v="0"/>
  </r>
  <r>
    <s v="NASA"/>
    <x v="69"/>
    <d v="1984-10-05T00:00:00"/>
    <d v="1899-12-30T11:03:00"/>
    <s v="Space Shuttle Challenger"/>
    <x v="1121"/>
    <s v="Retired"/>
    <n v="450000000"/>
    <x v="0"/>
  </r>
  <r>
    <s v="NASA"/>
    <x v="69"/>
    <d v="1984-11-08T00:00:00"/>
    <d v="1899-12-30T12:15:00"/>
    <s v="Space Shuttle Discovery"/>
    <x v="1122"/>
    <s v="Retired"/>
    <n v="450000000"/>
    <x v="0"/>
  </r>
  <r>
    <s v="NASA"/>
    <x v="69"/>
    <d v="1985-01-24T00:00:00"/>
    <d v="1899-12-30T19:50:00"/>
    <s v="Space Shuttle Discovery"/>
    <x v="1123"/>
    <s v="Retired"/>
    <n v="450000000"/>
    <x v="0"/>
  </r>
  <r>
    <s v="NASA"/>
    <x v="69"/>
    <d v="1985-04-12T00:00:00"/>
    <d v="1899-12-30T13:59:00"/>
    <s v="Space Shuttle Discovery"/>
    <x v="1124"/>
    <s v="Retired"/>
    <n v="450000000"/>
    <x v="0"/>
  </r>
  <r>
    <s v="NASA"/>
    <x v="69"/>
    <d v="1985-05-06T00:00:00"/>
    <d v="1899-12-30T16:02:00"/>
    <s v="Space Shuttle Challenger"/>
    <x v="1125"/>
    <s v="Retired"/>
    <n v="450000000"/>
    <x v="0"/>
  </r>
  <r>
    <s v="NASA"/>
    <x v="69"/>
    <d v="1985-06-17T00:00:00"/>
    <d v="1899-12-30T11:33:00"/>
    <s v="Space Shuttle Discovery"/>
    <x v="1126"/>
    <s v="Retired"/>
    <n v="450000000"/>
    <x v="0"/>
  </r>
  <r>
    <s v="NASA"/>
    <x v="69"/>
    <d v="1985-07-25T00:00:00"/>
    <d v="1899-12-30T21:00:00"/>
    <s v="Space Shuttle Challenger"/>
    <x v="1127"/>
    <s v="Retired"/>
    <n v="450000000"/>
    <x v="0"/>
  </r>
  <r>
    <s v="NASA"/>
    <x v="69"/>
    <d v="1985-08-27T00:00:00"/>
    <d v="1899-12-30T10:58:00"/>
    <s v="Space Shuttle Discovery"/>
    <x v="1128"/>
    <s v="Retired"/>
    <n v="450000000"/>
    <x v="0"/>
  </r>
  <r>
    <s v="NASA"/>
    <x v="69"/>
    <d v="1985-10-03T00:00:00"/>
    <d v="1899-12-30T15:15:00"/>
    <s v="Space Shuttle Atlantis"/>
    <x v="1129"/>
    <s v="Retired"/>
    <n v="450000000"/>
    <x v="0"/>
  </r>
  <r>
    <s v="NASA"/>
    <x v="69"/>
    <d v="1985-11-06T00:00:00"/>
    <d v="1899-12-30T17:00:00"/>
    <s v="Space Shuttle Challenger"/>
    <x v="1130"/>
    <s v="Retired"/>
    <n v="450000000"/>
    <x v="0"/>
  </r>
  <r>
    <s v="NASA"/>
    <x v="69"/>
    <d v="1985-11-27T00:00:00"/>
    <d v="1899-12-30T00:29:00"/>
    <s v="Space Shuttle Atlantis"/>
    <x v="1131"/>
    <s v="Retired"/>
    <n v="450000000"/>
    <x v="0"/>
  </r>
  <r>
    <s v="NASA"/>
    <x v="69"/>
    <d v="1986-01-12T00:00:00"/>
    <d v="1899-12-30T11:55:00"/>
    <s v="Space Shuttle Columbia"/>
    <x v="1132"/>
    <s v="Retired"/>
    <n v="450000000"/>
    <x v="0"/>
  </r>
  <r>
    <s v="NASA"/>
    <x v="69"/>
    <d v="1988-09-29T00:00:00"/>
    <d v="1899-12-30T15:37:00"/>
    <s v="Space Shuttle Discovery"/>
    <x v="1133"/>
    <s v="Retired"/>
    <n v="450000000"/>
    <x v="0"/>
  </r>
  <r>
    <s v="NASA"/>
    <x v="69"/>
    <d v="1990-01-09T00:00:00"/>
    <d v="1899-12-30T12:35:00"/>
    <s v="Space Shuttle Columbia"/>
    <x v="1134"/>
    <s v="Retired"/>
    <n v="450000000"/>
    <x v="0"/>
  </r>
  <r>
    <s v="NASA"/>
    <x v="69"/>
    <d v="1990-02-28T00:00:00"/>
    <d v="1899-12-30T07:50:00"/>
    <s v="Space Shuttle Atlantis"/>
    <x v="1135"/>
    <s v="Retired"/>
    <n v="450000000"/>
    <x v="0"/>
  </r>
  <r>
    <s v="NASA"/>
    <x v="69"/>
    <d v="1990-11-15T00:00:00"/>
    <d v="1899-12-30T23:48:00"/>
    <s v="Space Shuttle Atlantis"/>
    <x v="1136"/>
    <s v="Retired"/>
    <n v="450000000"/>
    <x v="0"/>
  </r>
  <r>
    <s v="NASA"/>
    <x v="69"/>
    <d v="1991-04-28T00:00:00"/>
    <d v="1899-12-30T11:33:00"/>
    <s v="Space Shuttle Discovery"/>
    <x v="1137"/>
    <s v="Retired"/>
    <n v="450000000"/>
    <x v="0"/>
  </r>
  <r>
    <s v="NASA"/>
    <x v="69"/>
    <d v="1991-08-02T00:00:00"/>
    <d v="1899-12-30T15:02:00"/>
    <s v="Space Shuttle Atlantis"/>
    <x v="1138"/>
    <s v="Retired"/>
    <n v="450000000"/>
    <x v="0"/>
  </r>
  <r>
    <s v="NASA"/>
    <x v="69"/>
    <d v="1991-09-12T00:00:00"/>
    <d v="1899-12-30T23:11:00"/>
    <s v="Space Shuttle Discovery"/>
    <x v="1139"/>
    <s v="Retired"/>
    <n v="450000000"/>
    <x v="0"/>
  </r>
  <r>
    <s v="NASA"/>
    <x v="69"/>
    <d v="1991-11-24T00:00:00"/>
    <d v="1899-12-30T23:44:00"/>
    <s v="Space Shuttle Atlantis"/>
    <x v="1140"/>
    <s v="Retired"/>
    <n v="450000000"/>
    <x v="0"/>
  </r>
  <r>
    <s v="NASA"/>
    <x v="69"/>
    <d v="1992-01-22T00:00:00"/>
    <d v="1899-12-30T14:52:00"/>
    <s v="Space Shuttle Discovery"/>
    <x v="1141"/>
    <s v="Retired"/>
    <n v="450000000"/>
    <x v="0"/>
  </r>
  <r>
    <s v="NASA"/>
    <x v="69"/>
    <d v="1992-03-24T00:00:00"/>
    <d v="1899-12-30T13:13:00"/>
    <s v="Space Shuttle Atlantis"/>
    <x v="1142"/>
    <s v="Retired"/>
    <n v="450000000"/>
    <x v="0"/>
  </r>
  <r>
    <s v="NASA"/>
    <x v="69"/>
    <d v="1992-06-25T00:00:00"/>
    <d v="1899-12-30T16:12:00"/>
    <s v="Space Shuttle Columbia"/>
    <x v="1143"/>
    <s v="Retired"/>
    <n v="450000000"/>
    <x v="0"/>
  </r>
  <r>
    <s v="NASA"/>
    <x v="69"/>
    <d v="1992-12-02T00:00:00"/>
    <d v="1899-12-30T13:24:00"/>
    <s v="Space Shuttle Discovery"/>
    <x v="1144"/>
    <s v="Retired"/>
    <n v="450000000"/>
    <x v="0"/>
  </r>
  <r>
    <s v="NASA"/>
    <x v="69"/>
    <d v="1993-04-26T00:00:00"/>
    <d v="1899-12-30T14:50:00"/>
    <s v="Space Shuttle Columbia"/>
    <x v="1145"/>
    <s v="Retired"/>
    <n v="450000000"/>
    <x v="0"/>
  </r>
  <r>
    <s v="NASA"/>
    <x v="69"/>
    <d v="1994-02-03T00:00:00"/>
    <d v="1899-12-30T12:10:00"/>
    <s v="Space Shuttle Discovery"/>
    <x v="1146"/>
    <s v="Retired"/>
    <n v="450000000"/>
    <x v="0"/>
  </r>
  <r>
    <s v="NASA"/>
    <x v="69"/>
    <d v="1994-04-09T00:00:00"/>
    <d v="1899-12-30T11:05:00"/>
    <s v="Space Shuttle Endeavour"/>
    <x v="1147"/>
    <s v="Retired"/>
    <n v="450000000"/>
    <x v="0"/>
  </r>
  <r>
    <s v="NASA"/>
    <x v="69"/>
    <d v="1994-07-08T00:00:00"/>
    <d v="1899-12-30T04:43:00"/>
    <s v="Space Shuttle Columbia"/>
    <x v="1148"/>
    <s v="Retired"/>
    <n v="450000000"/>
    <x v="0"/>
  </r>
  <r>
    <s v="NASA"/>
    <x v="69"/>
    <d v="1994-09-30T00:00:00"/>
    <d v="1899-12-30T11:16:00"/>
    <s v="Space Shuttle Endeavour"/>
    <x v="1149"/>
    <s v="Retired"/>
    <n v="450000000"/>
    <x v="0"/>
  </r>
  <r>
    <s v="NASA"/>
    <x v="69"/>
    <d v="1995-03-02T00:00:00"/>
    <d v="1899-12-30T06:38:00"/>
    <s v="Space Shuttle Endeavour"/>
    <x v="1150"/>
    <s v="Retired"/>
    <n v="450000000"/>
    <x v="0"/>
  </r>
  <r>
    <s v="NASA"/>
    <x v="69"/>
    <d v="1995-06-27T00:00:00"/>
    <d v="1899-12-30T19:32:00"/>
    <s v="Space Shuttle Atlantis"/>
    <x v="1151"/>
    <s v="Retired"/>
    <n v="450000000"/>
    <x v="0"/>
  </r>
  <r>
    <s v="NASA"/>
    <x v="69"/>
    <d v="1995-09-07T00:00:00"/>
    <d v="1899-12-30T15:09:00"/>
    <s v="Space Shuttle Endeavour"/>
    <x v="1152"/>
    <s v="Retired"/>
    <n v="450000000"/>
    <x v="0"/>
  </r>
  <r>
    <s v="NASA"/>
    <x v="69"/>
    <d v="1995-11-12T00:00:00"/>
    <d v="1899-12-30T12:30:00"/>
    <s v="Space Shuttle Atlantis"/>
    <x v="1153"/>
    <s v="Retired"/>
    <n v="450000000"/>
    <x v="0"/>
  </r>
  <r>
    <s v="NASA"/>
    <x v="69"/>
    <d v="1996-09-16T00:00:00"/>
    <d v="1899-12-30T08:54:00"/>
    <s v="Space Shuttle Atlantis"/>
    <x v="1154"/>
    <s v="Retired"/>
    <n v="450000000"/>
    <x v="0"/>
  </r>
  <r>
    <s v="NASA"/>
    <x v="69"/>
    <d v="1997-02-11T00:00:00"/>
    <d v="1899-12-30T08:55:00"/>
    <s v="Space Shuttle Discovery"/>
    <x v="1155"/>
    <s v="Retired"/>
    <n v="450000000"/>
    <x v="0"/>
  </r>
  <r>
    <s v="NASA"/>
    <x v="69"/>
    <d v="1997-04-04T00:00:00"/>
    <d v="1899-12-30T19:20:00"/>
    <s v="Space Shuttle Columbia"/>
    <x v="1156"/>
    <s v="Retired"/>
    <n v="450000000"/>
    <x v="0"/>
  </r>
  <r>
    <s v="NASA"/>
    <x v="69"/>
    <d v="1997-05-15T00:00:00"/>
    <d v="1899-12-30T08:07:00"/>
    <s v="Space Shuttle Atlantis"/>
    <x v="1157"/>
    <s v="Retired"/>
    <n v="450000000"/>
    <x v="0"/>
  </r>
  <r>
    <s v="NASA"/>
    <x v="69"/>
    <d v="1997-07-01T00:00:00"/>
    <d v="1899-12-30T18:02:00"/>
    <s v="Space Shuttle Columbia"/>
    <x v="1158"/>
    <s v="Retired"/>
    <n v="450000000"/>
    <x v="0"/>
  </r>
  <r>
    <s v="NASA"/>
    <x v="69"/>
    <d v="1997-08-07T00:00:00"/>
    <d v="1899-12-30T14:41:00"/>
    <s v="Space Shuttle Discovery"/>
    <x v="1159"/>
    <s v="Retired"/>
    <n v="450000000"/>
    <x v="0"/>
  </r>
  <r>
    <s v="NASA"/>
    <x v="69"/>
    <d v="1997-09-25T00:00:00"/>
    <d v="1899-12-30T14:34:00"/>
    <s v="Space Shuttle Atlantis"/>
    <x v="1160"/>
    <s v="Retired"/>
    <n v="450000000"/>
    <x v="0"/>
  </r>
  <r>
    <s v="NASA"/>
    <x v="69"/>
    <d v="1998-01-22T00:00:00"/>
    <d v="1899-12-30T02:48:00"/>
    <s v="Space Shuttle Endeavour"/>
    <x v="1161"/>
    <s v="Retired"/>
    <n v="450000000"/>
    <x v="0"/>
  </r>
  <r>
    <s v="NASA"/>
    <x v="69"/>
    <d v="1998-06-02T00:00:00"/>
    <d v="1899-12-30T22:06:00"/>
    <s v="Space Shuttle Discovery"/>
    <x v="1162"/>
    <s v="Retired"/>
    <n v="450000000"/>
    <x v="0"/>
  </r>
  <r>
    <s v="NASA"/>
    <x v="69"/>
    <d v="1998-12-04T00:00:00"/>
    <d v="1899-12-30T08:35:00"/>
    <s v="Space Shuttle Endeavour"/>
    <x v="1163"/>
    <s v="Retired"/>
    <n v="450000000"/>
    <x v="0"/>
  </r>
  <r>
    <s v="NASA"/>
    <x v="69"/>
    <d v="1999-12-20T00:00:00"/>
    <d v="1899-12-30T00:50:00"/>
    <s v="Space Shuttle Discovery"/>
    <x v="1164"/>
    <s v="Retired"/>
    <n v="450000000"/>
    <x v="0"/>
  </r>
  <r>
    <s v="NASA"/>
    <x v="69"/>
    <d v="2000-02-11T00:00:00"/>
    <d v="1899-12-30T16:43:00"/>
    <s v="Space Shuttle Endeavour"/>
    <x v="1165"/>
    <s v="Retired"/>
    <n v="450000000"/>
    <x v="0"/>
  </r>
  <r>
    <s v="NASA"/>
    <x v="69"/>
    <d v="2000-05-19T00:00:00"/>
    <d v="1899-12-30T10:11:00"/>
    <s v="Space Shuttle Atlantis"/>
    <x v="1166"/>
    <s v="Retired"/>
    <n v="450000000"/>
    <x v="0"/>
  </r>
  <r>
    <s v="NASA"/>
    <x v="69"/>
    <d v="2000-10-11T00:00:00"/>
    <d v="1899-12-30T23:17:00"/>
    <s v="Space Shuttle Discovery"/>
    <x v="1167"/>
    <s v="Retired"/>
    <n v="450000000"/>
    <x v="0"/>
  </r>
  <r>
    <s v="NASA"/>
    <x v="69"/>
    <d v="2001-02-07T00:00:00"/>
    <d v="1899-12-30T23:13:00"/>
    <s v="Space Shuttle Atlantis"/>
    <x v="1168"/>
    <s v="Retired"/>
    <n v="450000000"/>
    <x v="0"/>
  </r>
  <r>
    <s v="NASA"/>
    <x v="69"/>
    <d v="2001-04-19T00:00:00"/>
    <d v="1899-12-30T18:40:00"/>
    <s v="Space Shuttle Endeavour"/>
    <x v="1169"/>
    <s v="Retired"/>
    <n v="450000000"/>
    <x v="0"/>
  </r>
  <r>
    <s v="NASA"/>
    <x v="69"/>
    <d v="2001-08-10T00:00:00"/>
    <d v="1899-12-30T21:10:00"/>
    <s v="Space Shuttle Discovery"/>
    <x v="1170"/>
    <s v="Retired"/>
    <n v="450000000"/>
    <x v="0"/>
  </r>
  <r>
    <s v="NASA"/>
    <x v="69"/>
    <d v="2002-03-01T00:00:00"/>
    <d v="1899-12-30T11:22:00"/>
    <s v="Space Shuttle Columbia"/>
    <x v="1171"/>
    <s v="Retired"/>
    <n v="450000000"/>
    <x v="0"/>
  </r>
  <r>
    <s v="NASA"/>
    <x v="69"/>
    <d v="2002-06-05T00:00:00"/>
    <d v="1899-12-30T21:22:00"/>
    <s v="Space Shuttle Endeavour"/>
    <x v="1172"/>
    <s v="Retired"/>
    <n v="450000000"/>
    <x v="0"/>
  </r>
  <r>
    <s v="NASA"/>
    <x v="69"/>
    <d v="2002-11-24T00:00:00"/>
    <d v="1899-12-30T00:49:00"/>
    <s v="Space Shuttle Endeavour"/>
    <x v="1173"/>
    <s v="Retired"/>
    <n v="450000000"/>
    <x v="0"/>
  </r>
  <r>
    <s v="NASA"/>
    <x v="69"/>
    <d v="2007-06-08T00:00:00"/>
    <d v="1899-12-30T23:38:00"/>
    <s v="Space Shuttle Atlantis"/>
    <x v="1174"/>
    <s v="Retired"/>
    <n v="450000000"/>
    <x v="0"/>
  </r>
  <r>
    <s v="NASA"/>
    <x v="69"/>
    <d v="2007-08-08T00:00:00"/>
    <d v="1899-12-30T22:36:00"/>
    <s v="Space Shuttle Endeavour"/>
    <x v="1175"/>
    <s v="Retired"/>
    <n v="450000000"/>
    <x v="0"/>
  </r>
  <r>
    <s v="NASA"/>
    <x v="69"/>
    <d v="2007-10-23T00:00:00"/>
    <d v="1899-12-30T03:38:00"/>
    <s v="Space Shuttle Discovery"/>
    <x v="1176"/>
    <s v="Retired"/>
    <n v="450000000"/>
    <x v="0"/>
  </r>
  <r>
    <s v="NASA"/>
    <x v="69"/>
    <d v="2008-02-07T00:00:00"/>
    <d v="1899-12-30T19:45:00"/>
    <s v="Space Shuttle Atlantis"/>
    <x v="1177"/>
    <s v="Retired"/>
    <n v="450000000"/>
    <x v="0"/>
  </r>
  <r>
    <s v="NASA"/>
    <x v="69"/>
    <d v="2008-03-11T00:00:00"/>
    <d v="1899-12-30T06:28:00"/>
    <s v="Space Shuttle Endeavour"/>
    <x v="1178"/>
    <s v="Retired"/>
    <n v="450000000"/>
    <x v="0"/>
  </r>
  <r>
    <s v="NASA"/>
    <x v="69"/>
    <d v="2008-05-31T00:00:00"/>
    <d v="1899-12-30T21:02:00"/>
    <s v="Space Shuttle Discovery"/>
    <x v="1179"/>
    <s v="Retired"/>
    <n v="450000000"/>
    <x v="0"/>
  </r>
  <r>
    <s v="NASA"/>
    <x v="69"/>
    <d v="2008-11-15T00:00:00"/>
    <d v="1899-12-30T00:55:00"/>
    <s v="Space Shuttle Endeavour"/>
    <x v="1180"/>
    <s v="Retired"/>
    <n v="450000000"/>
    <x v="0"/>
  </r>
  <r>
    <s v="NASA"/>
    <x v="69"/>
    <d v="2009-03-15T00:00:00"/>
    <d v="1899-12-30T23:43:00"/>
    <s v="Space Shuttle Discovery"/>
    <x v="1181"/>
    <s v="Retired"/>
    <n v="450000000"/>
    <x v="0"/>
  </r>
  <r>
    <s v="NASA"/>
    <x v="69"/>
    <d v="2009-05-11T00:00:00"/>
    <d v="1899-12-30T18:01:00"/>
    <s v="Space Shuttle Atlantis"/>
    <x v="1182"/>
    <s v="Retired"/>
    <n v="450000000"/>
    <x v="0"/>
  </r>
  <r>
    <s v="NASA"/>
    <x v="69"/>
    <d v="2009-07-15T00:00:00"/>
    <d v="1899-12-30T22:03:00"/>
    <s v="Space Shuttle Endeavour"/>
    <x v="1183"/>
    <s v="Retired"/>
    <n v="450000000"/>
    <x v="0"/>
  </r>
  <r>
    <s v="NASA"/>
    <x v="69"/>
    <d v="2009-08-28T00:00:00"/>
    <d v="1899-12-30T03:59:00"/>
    <s v="Space Shuttle Discovery"/>
    <x v="1184"/>
    <s v="Retired"/>
    <n v="450000000"/>
    <x v="0"/>
  </r>
  <r>
    <s v="NASA"/>
    <x v="69"/>
    <d v="2009-11-16T00:00:00"/>
    <d v="1899-12-30T19:28:00"/>
    <s v="Space Shuttle Atlantis"/>
    <x v="1185"/>
    <s v="Retired"/>
    <n v="450000000"/>
    <x v="0"/>
  </r>
  <r>
    <s v="NASA"/>
    <x v="69"/>
    <d v="2010-02-08T00:00:00"/>
    <d v="1899-12-30T09:14:00"/>
    <s v="Space Shuttle Endeavour"/>
    <x v="1186"/>
    <s v="Retired"/>
    <n v="450000000"/>
    <x v="0"/>
  </r>
  <r>
    <s v="NASA"/>
    <x v="69"/>
    <d v="2010-04-05T00:00:00"/>
    <d v="1899-12-30T10:21:00"/>
    <s v="Space Shuttle Discovery"/>
    <x v="1187"/>
    <s v="Retired"/>
    <n v="450000000"/>
    <x v="0"/>
  </r>
  <r>
    <s v="NASA"/>
    <x v="69"/>
    <d v="2010-05-14T00:00:00"/>
    <d v="1899-12-30T18:20:00"/>
    <s v="Space Shuttle Atlantis"/>
    <x v="1188"/>
    <s v="Retired"/>
    <n v="450000000"/>
    <x v="0"/>
  </r>
  <r>
    <s v="NASA"/>
    <x v="69"/>
    <d v="2011-02-24T00:00:00"/>
    <d v="1899-12-30T21:53:00"/>
    <s v="Space Shuttle Discovery"/>
    <x v="1189"/>
    <s v="Retired"/>
    <n v="450000000"/>
    <x v="0"/>
  </r>
  <r>
    <s v="NASA"/>
    <x v="69"/>
    <d v="2011-05-16T00:00:00"/>
    <d v="1899-12-30T12:56:00"/>
    <s v="Space Shuttle Endeavour"/>
    <x v="1190"/>
    <s v="Retired"/>
    <n v="450000000"/>
    <x v="0"/>
  </r>
  <r>
    <s v="NASA"/>
    <x v="69"/>
    <d v="2011-07-08T00:00:00"/>
    <d v="1899-12-30T15:29:00"/>
    <s v="Space Shuttle Atlantis"/>
    <x v="1191"/>
    <s v="Retired"/>
    <n v="450000000"/>
    <x v="0"/>
  </r>
  <r>
    <s v="US Air Force"/>
    <x v="45"/>
    <d v="1964-09-01T00:00:00"/>
    <d v="1899-12-30T15:00:00"/>
    <s v="Titan IIIA"/>
    <x v="1192"/>
    <s v="Retired"/>
    <n v="63230000"/>
    <x v="1"/>
  </r>
  <r>
    <s v="US Air Force"/>
    <x v="46"/>
    <d v="1967-04-26T00:00:00"/>
    <m/>
    <s v="Titan IIIB"/>
    <x v="1193"/>
    <s v="Retired"/>
    <n v="59000000"/>
    <x v="1"/>
  </r>
  <r>
    <s v="US Air Force"/>
    <x v="46"/>
    <d v="1967-06-20T00:00:00"/>
    <d v="1899-12-30T16:19:00"/>
    <s v="Titan IIIB"/>
    <x v="1194"/>
    <s v="Retired"/>
    <n v="59000000"/>
    <x v="2"/>
  </r>
  <r>
    <s v="NASA"/>
    <x v="69"/>
    <d v="1968-04-04T00:00:00"/>
    <d v="1899-12-30T12:00:00"/>
    <s v="Saturn V"/>
    <x v="1195"/>
    <s v="Retired"/>
    <n v="1160000000"/>
    <x v="2"/>
  </r>
  <r>
    <s v="NASA"/>
    <x v="69"/>
    <d v="1986-01-28T00:00:00"/>
    <d v="1899-12-30T16:38:00"/>
    <s v="Space Shuttle Challenger"/>
    <x v="1196"/>
    <s v="Retired"/>
    <n v="450000000"/>
    <x v="1"/>
  </r>
  <r>
    <s v="Martin Marietta"/>
    <x v="19"/>
    <d v="1990-03-14T00:00:00"/>
    <d v="1899-12-30T11:52:00"/>
    <s v="Commercial Titan III"/>
    <x v="1197"/>
    <s v="Retired"/>
    <n v="136600000"/>
    <x v="1"/>
  </r>
  <r>
    <s v="Northrop"/>
    <x v="31"/>
    <d v="1991-07-21T00:00:00"/>
    <d v="1899-12-30T17:33:00"/>
    <s v="Pegasus/HAPS"/>
    <x v="1198"/>
    <s v="Retired"/>
    <n v="40000000"/>
    <x v="2"/>
  </r>
  <r>
    <s v="ISRO"/>
    <x v="50"/>
    <d v="1993-09-20T00:00:00"/>
    <d v="1899-12-30T05:12:00"/>
    <s v="PSLV-G"/>
    <x v="1199"/>
    <s v="Retired"/>
    <n v="25000000"/>
    <x v="1"/>
  </r>
  <r>
    <s v="Martin Marietta"/>
    <x v="46"/>
    <d v="1993-10-05T00:00:00"/>
    <d v="1899-12-30T17:56:00"/>
    <s v="Titan II(23)G"/>
    <x v="1200"/>
    <s v="Retired"/>
    <n v="35000000"/>
    <x v="1"/>
  </r>
  <r>
    <s v="Northrop"/>
    <x v="31"/>
    <d v="1994-05-19T00:00:00"/>
    <d v="1899-12-30T17:03:00"/>
    <s v="Pegasus/HAPS"/>
    <x v="1201"/>
    <s v="Retired"/>
    <n v="40000000"/>
    <x v="2"/>
  </r>
  <r>
    <s v="Northrop"/>
    <x v="34"/>
    <d v="1994-06-27T00:00:00"/>
    <d v="1899-12-30T21:15:00"/>
    <s v="Pegasus XL"/>
    <x v="1202"/>
    <s v="Active"/>
    <n v="40000000"/>
    <x v="1"/>
  </r>
  <r>
    <s v="CASC"/>
    <x v="1"/>
    <d v="1994-11-29T00:00:00"/>
    <d v="1899-12-30T17:02:00"/>
    <s v="Long March 3A"/>
    <x v="1203"/>
    <s v="Active"/>
    <n v="69700000"/>
    <x v="2"/>
  </r>
  <r>
    <s v="Northrop"/>
    <x v="34"/>
    <d v="1995-06-22T00:00:00"/>
    <d v="1899-12-30T19:58:00"/>
    <s v="Pegasus XL"/>
    <x v="1204"/>
    <s v="Active"/>
    <n v="40000000"/>
    <x v="1"/>
  </r>
  <r>
    <s v="EER"/>
    <x v="42"/>
    <d v="1995-10-23T00:00:00"/>
    <d v="1899-12-30T22:03:00"/>
    <s v="Conestoga-1620"/>
    <x v="1205"/>
    <s v="Retired"/>
    <n v="20000000"/>
    <x v="1"/>
  </r>
  <r>
    <s v="Northrop"/>
    <x v="34"/>
    <d v="1996-11-04T00:00:00"/>
    <d v="1899-12-30T17:08:00"/>
    <s v="Pegasus XL"/>
    <x v="1206"/>
    <s v="Active"/>
    <n v="40000000"/>
    <x v="1"/>
  </r>
  <r>
    <s v="ISRO"/>
    <x v="50"/>
    <d v="1997-09-29T00:00:00"/>
    <d v="1899-12-30T10:20:00"/>
    <s v="PSLV-G"/>
    <x v="1207"/>
    <s v="Retired"/>
    <n v="25000000"/>
    <x v="2"/>
  </r>
  <r>
    <s v="ISRO"/>
    <x v="50"/>
    <d v="2001-04-18T00:00:00"/>
    <d v="1899-12-30T10:13:00"/>
    <s v="GSLV Mk I"/>
    <x v="1208"/>
    <s v="Retired"/>
    <n v="47000000"/>
    <x v="2"/>
  </r>
  <r>
    <s v="Northrop"/>
    <x v="33"/>
    <d v="2001-09-21T00:00:00"/>
    <d v="1899-12-30T18:49:00"/>
    <s v="Minotaur C (Taurus)"/>
    <x v="1209"/>
    <s v="Active"/>
    <n v="45000000"/>
    <x v="1"/>
  </r>
  <r>
    <s v="Arianespace"/>
    <x v="17"/>
    <d v="2002-12-11T00:00:00"/>
    <d v="1899-12-30T22:22:00"/>
    <s v="Ariane 5 ECA"/>
    <x v="1210"/>
    <s v="Active"/>
    <n v="200000000"/>
    <x v="1"/>
  </r>
  <r>
    <s v="NASA"/>
    <x v="69"/>
    <d v="2003-01-16T00:00:00"/>
    <d v="1899-12-30T15:39:00"/>
    <s v="Space Shuttle Columbia"/>
    <x v="1211"/>
    <s v="Retired"/>
    <n v="450000000"/>
    <x v="1"/>
  </r>
  <r>
    <s v="Boeing"/>
    <x v="24"/>
    <d v="2004-12-21T00:00:00"/>
    <d v="1899-12-30T21:50:00"/>
    <s v="Delta IV Heavy"/>
    <x v="1212"/>
    <s v="Active"/>
    <n v="350000000"/>
    <x v="2"/>
  </r>
  <r>
    <s v="Eurockot"/>
    <x v="52"/>
    <d v="2005-10-08T00:00:00"/>
    <d v="1899-12-30T15:02:00"/>
    <s v="Rokot/Briz KM"/>
    <x v="1213"/>
    <s v="Retired"/>
    <n v="41800000"/>
    <x v="1"/>
  </r>
  <r>
    <s v="SpaceX"/>
    <x v="18"/>
    <d v="2006-03-24T00:00:00"/>
    <d v="1899-12-30T21:30:00"/>
    <s v="Falcon 1"/>
    <x v="1214"/>
    <s v="Retired"/>
    <n v="7000000"/>
    <x v="1"/>
  </r>
  <r>
    <s v="ISRO"/>
    <x v="55"/>
    <d v="2006-07-10T00:00:00"/>
    <d v="1899-12-30T12:08:00"/>
    <s v="GSLV Mk I"/>
    <x v="1215"/>
    <s v="Retired"/>
    <n v="47000000"/>
    <x v="1"/>
  </r>
  <r>
    <s v="Kosmotras"/>
    <x v="51"/>
    <d v="2006-07-26T00:00:00"/>
    <d v="1899-12-30T19:43:00"/>
    <s v="Dnepr"/>
    <x v="1216"/>
    <s v="Retired"/>
    <n v="29000000"/>
    <x v="1"/>
  </r>
  <r>
    <s v="SpaceX"/>
    <x v="18"/>
    <d v="2007-03-21T00:00:00"/>
    <d v="1899-12-30T01:10:00"/>
    <s v="Falcon 1"/>
    <x v="1217"/>
    <s v="Retired"/>
    <n v="7000000"/>
    <x v="1"/>
  </r>
  <r>
    <s v="ULA"/>
    <x v="23"/>
    <d v="2007-06-15T00:00:00"/>
    <d v="1899-12-30T15:11:00"/>
    <s v="Atlas V 401"/>
    <x v="1218"/>
    <s v="Active"/>
    <n v="109000000"/>
    <x v="2"/>
  </r>
  <r>
    <s v="ISRO"/>
    <x v="55"/>
    <d v="2007-09-02T00:00:00"/>
    <d v="1899-12-30T12:51:00"/>
    <s v="GSLV Mk I"/>
    <x v="1219"/>
    <s v="Retired"/>
    <n v="47000000"/>
    <x v="2"/>
  </r>
  <r>
    <s v="SpaceX"/>
    <x v="18"/>
    <d v="2008-08-03T00:00:00"/>
    <d v="1899-12-30T03:34:00"/>
    <s v="Falcon 1"/>
    <x v="1220"/>
    <s v="Retired"/>
    <n v="7000000"/>
    <x v="1"/>
  </r>
  <r>
    <s v="Northrop"/>
    <x v="33"/>
    <d v="2009-02-24T00:00:00"/>
    <d v="1899-12-30T09:55:00"/>
    <s v="Minotaur C (Taurus)"/>
    <x v="1221"/>
    <s v="Active"/>
    <n v="45000000"/>
    <x v="1"/>
  </r>
  <r>
    <s v="ISRO"/>
    <x v="55"/>
    <d v="2010-04-15T00:00:00"/>
    <d v="1899-12-30T10:57:00"/>
    <s v="GSLV Mk II"/>
    <x v="1222"/>
    <s v="Active"/>
    <n v="47000000"/>
    <x v="1"/>
  </r>
  <r>
    <s v="ISRO"/>
    <x v="55"/>
    <d v="2010-12-25T00:00:00"/>
    <d v="1899-12-30T10:34:00"/>
    <s v="GSLV Mk I"/>
    <x v="1223"/>
    <s v="Retired"/>
    <n v="47000000"/>
    <x v="1"/>
  </r>
  <r>
    <s v="VKS RF"/>
    <x v="52"/>
    <d v="2011-02-01T00:00:00"/>
    <d v="1899-12-30T14:00:00"/>
    <s v="Rokot/Briz KM"/>
    <x v="1224"/>
    <s v="Retired"/>
    <n v="41800000"/>
    <x v="2"/>
  </r>
  <r>
    <s v="Northrop"/>
    <x v="33"/>
    <d v="2011-03-04T00:00:00"/>
    <d v="1899-12-30T10:09:00"/>
    <s v="Minotaur C (Taurus)"/>
    <x v="1225"/>
    <s v="Active"/>
    <n v="45000000"/>
    <x v="1"/>
  </r>
  <r>
    <s v="SpaceX"/>
    <x v="19"/>
    <d v="2012-10-08T00:00:00"/>
    <d v="1899-12-30T00:35:00"/>
    <s v="Falcon 9 v1.0"/>
    <x v="1226"/>
    <s v="Retired"/>
    <n v="59500000"/>
    <x v="2"/>
  </r>
  <r>
    <s v="VKS RF"/>
    <x v="52"/>
    <d v="2013-01-15T00:00:00"/>
    <d v="1899-12-30T16:24:00"/>
    <s v="Rokot/Briz KM"/>
    <x v="1227"/>
    <s v="Retired"/>
    <n v="41800000"/>
    <x v="2"/>
  </r>
  <r>
    <s v="VKS RF"/>
    <x v="60"/>
    <d v="2013-07-02T00:00:00"/>
    <d v="1899-12-30T02:38:00"/>
    <s v="Proton-M/DM-3"/>
    <x v="1228"/>
    <s v="Active"/>
    <n v="65000000"/>
    <x v="1"/>
  </r>
  <r>
    <s v="Arianespace"/>
    <x v="13"/>
    <d v="2014-08-22T00:00:00"/>
    <d v="1899-12-30T12:27:00"/>
    <s v="Soyuz ST-B/Fregat-MT"/>
    <x v="1229"/>
    <s v="Active"/>
    <n v="30000000"/>
    <x v="2"/>
  </r>
  <r>
    <s v="Northrop"/>
    <x v="42"/>
    <d v="2014-10-28T00:00:00"/>
    <d v="1899-12-30T22:22:00"/>
    <s v="Antares 130"/>
    <x v="1230"/>
    <s v="Retired"/>
    <n v="80000000"/>
    <x v="1"/>
  </r>
  <r>
    <s v="SpaceX"/>
    <x v="19"/>
    <d v="2015-06-28T00:00:00"/>
    <d v="1899-12-30T14:21:00"/>
    <s v="Falcon 9 v1.1"/>
    <x v="1231"/>
    <s v="Retired"/>
    <n v="56500000"/>
    <x v="1"/>
  </r>
  <r>
    <s v="Sandia"/>
    <x v="70"/>
    <d v="2015-11-04T00:00:00"/>
    <m/>
    <s v="Super Stripy"/>
    <x v="1232"/>
    <s v="Active"/>
    <n v="15000000"/>
    <x v="1"/>
  </r>
  <r>
    <s v="CASC"/>
    <x v="5"/>
    <d v="2016-08-31T00:00:00"/>
    <d v="1899-12-30T18:50:00"/>
    <s v="Long March 4C"/>
    <x v="1233"/>
    <s v="Active"/>
    <n v="64680000"/>
    <x v="1"/>
  </r>
  <r>
    <s v="SpaceX"/>
    <x v="19"/>
    <d v="2016-09-01T00:00:00"/>
    <d v="1899-12-30T13:07:00"/>
    <s v="Falcon 9 Block 3"/>
    <x v="1234"/>
    <s v="Retired"/>
    <n v="62000000"/>
    <x v="3"/>
  </r>
  <r>
    <s v="CASC"/>
    <x v="5"/>
    <d v="2016-12-28T00:00:00"/>
    <d v="1899-12-30T03:23:00"/>
    <s v="Long March 2D"/>
    <x v="1235"/>
    <s v="Active"/>
    <n v="29750000"/>
    <x v="2"/>
  </r>
  <r>
    <s v="Rocket Lab"/>
    <x v="62"/>
    <d v="2017-05-25T00:00:00"/>
    <d v="1899-12-30T04:20:00"/>
    <s v="Electron"/>
    <x v="1236"/>
    <s v="Active"/>
    <n v="7500000"/>
    <x v="1"/>
  </r>
  <r>
    <s v="CASC"/>
    <x v="1"/>
    <d v="2017-06-18T00:00:00"/>
    <d v="1899-12-30T16:12:00"/>
    <s v="Long March 3B/E"/>
    <x v="1237"/>
    <s v="Active"/>
    <n v="29150000"/>
    <x v="2"/>
  </r>
  <r>
    <s v="Roscosmos"/>
    <x v="15"/>
    <d v="2017-07-14T00:00:00"/>
    <d v="1899-12-30T06:36:00"/>
    <s v="Soyuz 2.1a/Fregat"/>
    <x v="1238"/>
    <s v="Active"/>
    <n v="48500000"/>
    <x v="2"/>
  </r>
  <r>
    <s v="ISRO"/>
    <x v="50"/>
    <d v="2017-08-31T00:00:00"/>
    <d v="1899-12-30T13:30:00"/>
    <s v="PSLV-XL"/>
    <x v="1239"/>
    <s v="Active"/>
    <n v="31000000"/>
    <x v="1"/>
  </r>
  <r>
    <s v="Roscosmos"/>
    <x v="63"/>
    <d v="2017-11-28T00:00:00"/>
    <d v="1899-12-30T05:41:00"/>
    <s v="Soyuz 2.1b/Fregat-M"/>
    <x v="1240"/>
    <s v="Active"/>
    <n v="25000000"/>
    <x v="1"/>
  </r>
  <r>
    <s v="Arianespace"/>
    <x v="17"/>
    <d v="2018-01-25T00:00:00"/>
    <d v="1899-12-30T22:20:00"/>
    <s v="Ariane 5 ECA"/>
    <x v="1241"/>
    <s v="Active"/>
    <n v="200000000"/>
    <x v="2"/>
  </r>
  <r>
    <s v="CASC"/>
    <x v="5"/>
    <d v="2019-05-22T00:00:00"/>
    <d v="1899-12-30T22:55:00"/>
    <s v="Long March 4C"/>
    <x v="1242"/>
    <s v="Active"/>
    <n v="64680000"/>
    <x v="1"/>
  </r>
  <r>
    <s v="Arianespace"/>
    <x v="14"/>
    <d v="2019-07-11T00:00:00"/>
    <d v="1899-12-30T01:53:00"/>
    <s v="Vega"/>
    <x v="1243"/>
    <s v="Active"/>
    <n v="37000000"/>
    <x v="1"/>
  </r>
  <r>
    <s v="CASC"/>
    <x v="1"/>
    <d v="2020-04-09T00:00:00"/>
    <d v="1899-12-30T11:46:00"/>
    <s v="Long March 3B/E"/>
    <x v="1244"/>
    <s v="Active"/>
    <n v="29150000"/>
    <x v="1"/>
  </r>
  <r>
    <s v="Virgin Orbit"/>
    <x v="66"/>
    <d v="2020-05-25T00:00:00"/>
    <d v="1899-12-30T19:50:00"/>
    <s v="LauncherOne"/>
    <x v="64"/>
    <s v="Active"/>
    <n v="12000000"/>
    <x v="1"/>
  </r>
  <r>
    <s v="Rocket Lab"/>
    <x v="62"/>
    <d v="2020-07-04T00:00:00"/>
    <d v="1899-12-30T21:19:00"/>
    <s v="Electron/Curie"/>
    <x v="1245"/>
    <s v="Active"/>
    <n v="7500000"/>
    <x v="1"/>
  </r>
  <r>
    <s v="ExPace"/>
    <x v="7"/>
    <d v="2020-07-10T00:00:00"/>
    <d v="1899-12-30T04:17:00"/>
    <s v="Kuaizhou 11"/>
    <x v="1246"/>
    <s v="Active"/>
    <n v="28300000"/>
    <x v="1"/>
  </r>
  <r>
    <s v="Astra"/>
    <x v="67"/>
    <d v="2020-09-12T00:00:00"/>
    <d v="1899-12-30T03:19:00"/>
    <s v="Rocket 3"/>
    <x v="1247"/>
    <s v="Active"/>
    <n v="2500000"/>
    <x v="1"/>
  </r>
  <r>
    <s v="ExPace"/>
    <x v="7"/>
    <d v="2020-09-12T00:00:00"/>
    <d v="1899-12-30T05:02:00"/>
    <s v="Kuaizhou 1A"/>
    <x v="1248"/>
    <s v="Active"/>
    <n v="5800000"/>
    <x v="1"/>
  </r>
  <r>
    <s v="Arianespace"/>
    <x v="16"/>
    <d v="2020-11-17T00:00:00"/>
    <d v="1899-12-30T01:52:00"/>
    <s v="Vega"/>
    <x v="1249"/>
    <s v="Active"/>
    <n v="37000000"/>
    <x v="1"/>
  </r>
  <r>
    <s v="Astra"/>
    <x v="67"/>
    <d v="2020-12-15T00:00:00"/>
    <d v="1899-12-30T20:55:00"/>
    <s v="Rocket 3"/>
    <x v="1250"/>
    <s v="Active"/>
    <n v="2500000"/>
    <x v="1"/>
  </r>
  <r>
    <s v="Rocket Lab"/>
    <x v="65"/>
    <d v="2021-05-15T00:00:00"/>
    <d v="1899-12-30T11:11:00"/>
    <s v="Electron/Curie"/>
    <x v="1251"/>
    <s v="Active"/>
    <n v="7500000"/>
    <x v="1"/>
  </r>
  <r>
    <s v="ISRO"/>
    <x v="55"/>
    <d v="2021-08-12T00:00:00"/>
    <d v="1899-12-30T00:13:00"/>
    <s v="GSLV Mk II"/>
    <x v="1252"/>
    <s v="Active"/>
    <n v="47000000"/>
    <x v="1"/>
  </r>
  <r>
    <s v="Astra"/>
    <x v="67"/>
    <d v="2021-08-28T00:00:00"/>
    <d v="1899-12-30T22:35:00"/>
    <s v="Rocket 3"/>
    <x v="1253"/>
    <s v="Active"/>
    <n v="2500000"/>
    <x v="1"/>
  </r>
  <r>
    <s v="Roscosmos"/>
    <x v="59"/>
    <d v="2021-12-13T00:00:00"/>
    <d v="1899-12-30T12:07:00"/>
    <s v="Proton-M/Briz-M"/>
    <x v="1254"/>
    <s v="Active"/>
    <n v="65000000"/>
    <x v="2"/>
  </r>
  <r>
    <s v="ExPace"/>
    <x v="7"/>
    <d v="2021-12-15T00:00:00"/>
    <d v="1899-12-30T02:00:00"/>
    <s v="Kuaizhou 1A"/>
    <x v="1255"/>
    <s v="Active"/>
    <n v="5800000"/>
    <x v="1"/>
  </r>
  <r>
    <s v="VKS RF"/>
    <x v="58"/>
    <d v="2021-12-27T00:00:00"/>
    <d v="1899-12-30T19:00:00"/>
    <s v="Angara A5/Persey"/>
    <x v="1256"/>
    <s v="Active"/>
    <n v="100000000"/>
    <x v="1"/>
  </r>
  <r>
    <s v="Astra"/>
    <x v="71"/>
    <d v="2022-02-10T00:00:00"/>
    <d v="1899-12-30T20:00:00"/>
    <s v="Rocket 3"/>
    <x v="1257"/>
    <s v="Active"/>
    <n v="2500000"/>
    <x v="1"/>
  </r>
  <r>
    <s v="Astra"/>
    <x v="71"/>
    <d v="2022-07-12T00:00:00"/>
    <d v="1899-12-30T17:43:00"/>
    <s v="Rocket 3"/>
    <x v="1258"/>
    <s v="Active"/>
    <n v="2500000"/>
    <x v="1"/>
  </r>
  <r>
    <m/>
    <x v="72"/>
    <m/>
    <m/>
    <m/>
    <x v="1259"/>
    <m/>
    <m/>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0">
  <r>
    <x v="0"/>
    <s v="Site 138 (LA-2B), Jiuquan Satellite Launch Center, China"/>
    <x v="0"/>
    <x v="0"/>
    <x v="0"/>
    <x v="0"/>
    <x v="0"/>
    <n v="30800000"/>
    <x v="0"/>
    <x v="0"/>
  </r>
  <r>
    <x v="0"/>
    <s v="Site 138 (LA-2B), Jiuquan Satellite Launch Center, China"/>
    <x v="1"/>
    <x v="1"/>
    <x v="0"/>
    <x v="1"/>
    <x v="0"/>
    <n v="30800000"/>
    <x v="1"/>
    <x v="1"/>
  </r>
  <r>
    <x v="0"/>
    <s v="Site 138 (LA-2B), Jiuquan Satellite Launch Center, China"/>
    <x v="2"/>
    <x v="2"/>
    <x v="0"/>
    <x v="2"/>
    <x v="0"/>
    <n v="30800000"/>
    <x v="1"/>
    <x v="2"/>
  </r>
  <r>
    <x v="0"/>
    <s v="Site 138 (LA-2B), Jiuquan Satellite Launch Center, China"/>
    <x v="3"/>
    <x v="3"/>
    <x v="0"/>
    <x v="3"/>
    <x v="0"/>
    <n v="30800000"/>
    <x v="1"/>
    <x v="3"/>
  </r>
  <r>
    <x v="0"/>
    <s v="Site 138 (LA-2B), Jiuquan Satellite Launch Center, China"/>
    <x v="4"/>
    <x v="4"/>
    <x v="0"/>
    <x v="4"/>
    <x v="0"/>
    <n v="30800000"/>
    <x v="1"/>
    <x v="4"/>
  </r>
  <r>
    <x v="0"/>
    <s v="Site 138 (LA-2B), Jiuquan Satellite Launch Center, China"/>
    <x v="5"/>
    <x v="5"/>
    <x v="0"/>
    <x v="5"/>
    <x v="0"/>
    <n v="30800000"/>
    <x v="1"/>
    <x v="5"/>
  </r>
  <r>
    <x v="0"/>
    <s v="Site 138 (LA-2B), Jiuquan Satellite Launch Center, China"/>
    <x v="6"/>
    <x v="6"/>
    <x v="0"/>
    <x v="6"/>
    <x v="0"/>
    <n v="30800000"/>
    <x v="1"/>
    <x v="5"/>
  </r>
  <r>
    <x v="0"/>
    <s v="Site 138 (LA-2B), Jiuquan Satellite Launch Center, China"/>
    <x v="7"/>
    <x v="7"/>
    <x v="0"/>
    <x v="7"/>
    <x v="0"/>
    <n v="30800000"/>
    <x v="1"/>
    <x v="6"/>
  </r>
  <r>
    <x v="0"/>
    <s v="Site 138 (LA-2B), Jiuquan Satellite Launch Center, China"/>
    <x v="8"/>
    <x v="8"/>
    <x v="0"/>
    <x v="8"/>
    <x v="0"/>
    <n v="30800000"/>
    <x v="1"/>
    <x v="7"/>
  </r>
  <r>
    <x v="0"/>
    <s v="Site 138 (LA-2B), Jiuquan Satellite Launch Center, China"/>
    <x v="9"/>
    <x v="9"/>
    <x v="1"/>
    <x v="9"/>
    <x v="0"/>
    <n v="29750000"/>
    <x v="1"/>
    <x v="8"/>
  </r>
  <r>
    <x v="0"/>
    <s v="Site 138 (LA-2B), Jiuquan Satellite Launch Center, China"/>
    <x v="10"/>
    <x v="10"/>
    <x v="0"/>
    <x v="10"/>
    <x v="0"/>
    <n v="30800000"/>
    <x v="1"/>
    <x v="8"/>
  </r>
  <r>
    <x v="0"/>
    <s v="Site 138 (LA-2B), Jiuquan Satellite Launch Center, China"/>
    <x v="11"/>
    <x v="9"/>
    <x v="0"/>
    <x v="11"/>
    <x v="0"/>
    <n v="30800000"/>
    <x v="1"/>
    <x v="9"/>
  </r>
  <r>
    <x v="0"/>
    <s v="LC-2, Xichang Satellite Launch Center, China"/>
    <x v="12"/>
    <x v="11"/>
    <x v="2"/>
    <x v="12"/>
    <x v="0"/>
    <n v="69700000"/>
    <x v="1"/>
    <x v="10"/>
  </r>
  <r>
    <x v="0"/>
    <s v="Site 138 (LA-2B), Jiuquan Satellite Launch Center, China"/>
    <x v="13"/>
    <x v="9"/>
    <x v="1"/>
    <x v="13"/>
    <x v="0"/>
    <n v="29750000"/>
    <x v="1"/>
    <x v="10"/>
  </r>
  <r>
    <x v="0"/>
    <s v="Site 138 (LA-2B), Jiuquan Satellite Launch Center, China"/>
    <x v="14"/>
    <x v="12"/>
    <x v="1"/>
    <x v="14"/>
    <x v="0"/>
    <n v="29750000"/>
    <x v="1"/>
    <x v="11"/>
  </r>
  <r>
    <x v="0"/>
    <s v="LC-2, Xichang Satellite Launch Center, China"/>
    <x v="15"/>
    <x v="13"/>
    <x v="2"/>
    <x v="15"/>
    <x v="0"/>
    <n v="69700000"/>
    <x v="1"/>
    <x v="12"/>
  </r>
  <r>
    <x v="0"/>
    <s v="LC-7, Taiyuan Satellite Launch Center, China"/>
    <x v="16"/>
    <x v="14"/>
    <x v="0"/>
    <x v="16"/>
    <x v="0"/>
    <n v="30800000"/>
    <x v="1"/>
    <x v="12"/>
  </r>
  <r>
    <x v="0"/>
    <s v="LC-7, Taiyuan Satellite Launch Center, China"/>
    <x v="17"/>
    <x v="15"/>
    <x v="0"/>
    <x v="17"/>
    <x v="0"/>
    <n v="30800000"/>
    <x v="1"/>
    <x v="12"/>
  </r>
  <r>
    <x v="0"/>
    <s v="LC-7, Taiyuan Satellite Launch Center, China"/>
    <x v="18"/>
    <x v="16"/>
    <x v="0"/>
    <x v="18"/>
    <x v="0"/>
    <n v="30800000"/>
    <x v="1"/>
    <x v="13"/>
  </r>
  <r>
    <x v="0"/>
    <s v="LC-7, Taiyuan Satellite Launch Center, China"/>
    <x v="19"/>
    <x v="17"/>
    <x v="0"/>
    <x v="19"/>
    <x v="0"/>
    <n v="30800000"/>
    <x v="1"/>
    <x v="13"/>
  </r>
  <r>
    <x v="0"/>
    <s v="LC-7, Taiyuan Satellite Launch Center, China"/>
    <x v="20"/>
    <x v="18"/>
    <x v="0"/>
    <x v="20"/>
    <x v="0"/>
    <n v="30800000"/>
    <x v="1"/>
    <x v="13"/>
  </r>
  <r>
    <x v="0"/>
    <s v="LC-7, Taiyuan Satellite Launch Center, China"/>
    <x v="21"/>
    <x v="19"/>
    <x v="0"/>
    <x v="21"/>
    <x v="0"/>
    <n v="30800000"/>
    <x v="1"/>
    <x v="13"/>
  </r>
  <r>
    <x v="0"/>
    <s v="LC-7, Taiyuan Satellite Launch Center, China"/>
    <x v="22"/>
    <x v="20"/>
    <x v="3"/>
    <x v="22"/>
    <x v="0"/>
    <n v="64680000"/>
    <x v="1"/>
    <x v="14"/>
  </r>
  <r>
    <x v="0"/>
    <s v="LC-7, Taiyuan Satellite Launch Center, China"/>
    <x v="23"/>
    <x v="21"/>
    <x v="0"/>
    <x v="23"/>
    <x v="0"/>
    <n v="30800000"/>
    <x v="1"/>
    <x v="14"/>
  </r>
  <r>
    <x v="0"/>
    <s v="LC-7, Taiyuan Satellite Launch Center, China"/>
    <x v="24"/>
    <x v="22"/>
    <x v="3"/>
    <x v="24"/>
    <x v="0"/>
    <n v="64680000"/>
    <x v="1"/>
    <x v="14"/>
  </r>
  <r>
    <x v="0"/>
    <s v="LC-2, Xichang Satellite Launch Center, China"/>
    <x v="25"/>
    <x v="23"/>
    <x v="2"/>
    <x v="25"/>
    <x v="0"/>
    <n v="69700000"/>
    <x v="1"/>
    <x v="15"/>
  </r>
  <r>
    <x v="0"/>
    <s v="LC-2, Xichang Satellite Launch Center, China"/>
    <x v="26"/>
    <x v="24"/>
    <x v="2"/>
    <x v="26"/>
    <x v="0"/>
    <n v="69700000"/>
    <x v="1"/>
    <x v="15"/>
  </r>
  <r>
    <x v="0"/>
    <s v="LC-2, Xichang Satellite Launch Center, China"/>
    <x v="27"/>
    <x v="25"/>
    <x v="2"/>
    <x v="27"/>
    <x v="0"/>
    <n v="69700000"/>
    <x v="1"/>
    <x v="15"/>
  </r>
  <r>
    <x v="0"/>
    <s v="LC-7, Taiyuan Satellite Launch Center, China"/>
    <x v="28"/>
    <x v="26"/>
    <x v="3"/>
    <x v="28"/>
    <x v="0"/>
    <n v="64680000"/>
    <x v="1"/>
    <x v="16"/>
  </r>
  <r>
    <x v="0"/>
    <s v="LC-7, Taiyuan Satellite Launch Center, China"/>
    <x v="29"/>
    <x v="27"/>
    <x v="3"/>
    <x v="29"/>
    <x v="0"/>
    <n v="64680000"/>
    <x v="1"/>
    <x v="16"/>
  </r>
  <r>
    <x v="0"/>
    <s v="LC-2, Xichang Satellite Launch Center, China"/>
    <x v="30"/>
    <x v="28"/>
    <x v="2"/>
    <x v="30"/>
    <x v="0"/>
    <n v="69700000"/>
    <x v="1"/>
    <x v="17"/>
  </r>
  <r>
    <x v="0"/>
    <s v="LC-7, Taiyuan Satellite Launch Center, China"/>
    <x v="31"/>
    <x v="29"/>
    <x v="3"/>
    <x v="31"/>
    <x v="0"/>
    <n v="64680000"/>
    <x v="1"/>
    <x v="17"/>
  </r>
  <r>
    <x v="0"/>
    <s v="Site 9401 (SLS-2), Jiuquan Satellite Launch Center, China"/>
    <x v="32"/>
    <x v="12"/>
    <x v="1"/>
    <x v="32"/>
    <x v="0"/>
    <n v="29750000"/>
    <x v="1"/>
    <x v="17"/>
  </r>
  <r>
    <x v="0"/>
    <s v="LC-2, Xichang Satellite Launch Center, China"/>
    <x v="33"/>
    <x v="30"/>
    <x v="2"/>
    <x v="33"/>
    <x v="0"/>
    <n v="69700000"/>
    <x v="1"/>
    <x v="17"/>
  </r>
  <r>
    <x v="0"/>
    <s v="LC-3, Xichang Satellite Launch Center, China"/>
    <x v="34"/>
    <x v="31"/>
    <x v="0"/>
    <x v="34"/>
    <x v="0"/>
    <n v="30800000"/>
    <x v="1"/>
    <x v="17"/>
  </r>
  <r>
    <x v="0"/>
    <s v="LC-3, Xichang Satellite Launch Center, China"/>
    <x v="35"/>
    <x v="32"/>
    <x v="0"/>
    <x v="35"/>
    <x v="0"/>
    <n v="30800000"/>
    <x v="1"/>
    <x v="18"/>
  </r>
  <r>
    <x v="0"/>
    <s v="LC-7, Taiyuan Satellite Launch Center, China"/>
    <x v="36"/>
    <x v="33"/>
    <x v="0"/>
    <x v="36"/>
    <x v="0"/>
    <n v="30800000"/>
    <x v="1"/>
    <x v="18"/>
  </r>
  <r>
    <x v="0"/>
    <s v="Site 9401 (SLS-2), Jiuquan Satellite Launch Center, China"/>
    <x v="37"/>
    <x v="34"/>
    <x v="0"/>
    <x v="37"/>
    <x v="0"/>
    <n v="30800000"/>
    <x v="1"/>
    <x v="18"/>
  </r>
  <r>
    <x v="0"/>
    <s v="LC-7, Taiyuan Satellite Launch Center, China"/>
    <x v="38"/>
    <x v="35"/>
    <x v="3"/>
    <x v="38"/>
    <x v="0"/>
    <n v="64680000"/>
    <x v="1"/>
    <x v="18"/>
  </r>
  <r>
    <x v="0"/>
    <s v="Site 9401 (SLS-2), Jiuquan Satellite Launch Center, China"/>
    <x v="39"/>
    <x v="9"/>
    <x v="1"/>
    <x v="39"/>
    <x v="0"/>
    <n v="29750000"/>
    <x v="1"/>
    <x v="18"/>
  </r>
  <r>
    <x v="0"/>
    <s v="LC-2, Xichang Satellite Launch Center, China"/>
    <x v="40"/>
    <x v="36"/>
    <x v="2"/>
    <x v="40"/>
    <x v="0"/>
    <n v="69700000"/>
    <x v="1"/>
    <x v="18"/>
  </r>
  <r>
    <x v="0"/>
    <s v="LC-7, Taiyuan Satellite Launch Center, China"/>
    <x v="41"/>
    <x v="37"/>
    <x v="3"/>
    <x v="41"/>
    <x v="0"/>
    <n v="64680000"/>
    <x v="1"/>
    <x v="18"/>
  </r>
  <r>
    <x v="0"/>
    <s v="LC-3, Xichang Satellite Launch Center, China"/>
    <x v="42"/>
    <x v="38"/>
    <x v="0"/>
    <x v="42"/>
    <x v="0"/>
    <n v="30800000"/>
    <x v="1"/>
    <x v="18"/>
  </r>
  <r>
    <x v="0"/>
    <s v="Site 9401 (SLS-2), Jiuquan Satellite Launch Center, China"/>
    <x v="43"/>
    <x v="39"/>
    <x v="1"/>
    <x v="43"/>
    <x v="0"/>
    <n v="29750000"/>
    <x v="1"/>
    <x v="19"/>
  </r>
  <r>
    <x v="0"/>
    <s v="Site 9401 (SLS-2), Jiuquan Satellite Launch Center, China"/>
    <x v="44"/>
    <x v="40"/>
    <x v="0"/>
    <x v="44"/>
    <x v="0"/>
    <n v="30800000"/>
    <x v="1"/>
    <x v="19"/>
  </r>
  <r>
    <x v="0"/>
    <s v="Site 9401 (SLS-2), Jiuquan Satellite Launch Center, China"/>
    <x v="45"/>
    <x v="41"/>
    <x v="1"/>
    <x v="45"/>
    <x v="0"/>
    <n v="29750000"/>
    <x v="1"/>
    <x v="19"/>
  </r>
  <r>
    <x v="0"/>
    <s v="LC-7, Taiyuan Satellite Launch Center, China"/>
    <x v="46"/>
    <x v="42"/>
    <x v="4"/>
    <x v="46"/>
    <x v="0"/>
    <n v="64680000"/>
    <x v="1"/>
    <x v="20"/>
  </r>
  <r>
    <x v="0"/>
    <s v="Site 9401 (SLS-2), Jiuquan Satellite Launch Center, China"/>
    <x v="47"/>
    <x v="43"/>
    <x v="0"/>
    <x v="47"/>
    <x v="0"/>
    <n v="30800000"/>
    <x v="1"/>
    <x v="20"/>
  </r>
  <r>
    <x v="0"/>
    <s v="LC-2, Xichang Satellite Launch Center, China"/>
    <x v="48"/>
    <x v="24"/>
    <x v="2"/>
    <x v="48"/>
    <x v="0"/>
    <n v="69700000"/>
    <x v="1"/>
    <x v="20"/>
  </r>
  <r>
    <x v="0"/>
    <s v="LC-7, Taiyuan Satellite Launch Center, China"/>
    <x v="49"/>
    <x v="44"/>
    <x v="3"/>
    <x v="49"/>
    <x v="0"/>
    <n v="64680000"/>
    <x v="1"/>
    <x v="20"/>
  </r>
  <r>
    <x v="0"/>
    <s v="LC-2, Xichang Satellite Launch Center, China"/>
    <x v="50"/>
    <x v="45"/>
    <x v="2"/>
    <x v="50"/>
    <x v="0"/>
    <n v="69700000"/>
    <x v="1"/>
    <x v="20"/>
  </r>
  <r>
    <x v="0"/>
    <s v="LC-2, Xichang Satellite Launch Center, China"/>
    <x v="51"/>
    <x v="46"/>
    <x v="2"/>
    <x v="51"/>
    <x v="0"/>
    <n v="69700000"/>
    <x v="1"/>
    <x v="21"/>
  </r>
  <r>
    <x v="0"/>
    <s v="LC-7, Taiyuan Satellite Launch Center, China"/>
    <x v="52"/>
    <x v="47"/>
    <x v="0"/>
    <x v="52"/>
    <x v="0"/>
    <n v="30800000"/>
    <x v="1"/>
    <x v="21"/>
  </r>
  <r>
    <x v="0"/>
    <s v="LC-2, Xichang Satellite Launch Center, China"/>
    <x v="53"/>
    <x v="48"/>
    <x v="2"/>
    <x v="53"/>
    <x v="0"/>
    <n v="69700000"/>
    <x v="1"/>
    <x v="21"/>
  </r>
  <r>
    <x v="0"/>
    <s v="LC-2, Xichang Satellite Launch Center, China"/>
    <x v="54"/>
    <x v="30"/>
    <x v="5"/>
    <x v="54"/>
    <x v="0"/>
    <n v="29150000"/>
    <x v="1"/>
    <x v="21"/>
  </r>
  <r>
    <x v="0"/>
    <s v="Site 9401 (SLS-2), Jiuquan Satellite Launch Center, China"/>
    <x v="55"/>
    <x v="49"/>
    <x v="1"/>
    <x v="55"/>
    <x v="0"/>
    <n v="29750000"/>
    <x v="1"/>
    <x v="21"/>
  </r>
  <r>
    <x v="0"/>
    <s v="LC-2, Xichang Satellite Launch Center, China"/>
    <x v="56"/>
    <x v="50"/>
    <x v="2"/>
    <x v="56"/>
    <x v="0"/>
    <n v="69700000"/>
    <x v="1"/>
    <x v="21"/>
  </r>
  <r>
    <x v="0"/>
    <s v="LC-7, Taiyuan Satellite Launch Center, China"/>
    <x v="57"/>
    <x v="51"/>
    <x v="3"/>
    <x v="57"/>
    <x v="0"/>
    <n v="64680000"/>
    <x v="1"/>
    <x v="21"/>
  </r>
  <r>
    <x v="0"/>
    <s v="LC-7, Taiyuan Satellite Launch Center, China"/>
    <x v="58"/>
    <x v="42"/>
    <x v="4"/>
    <x v="58"/>
    <x v="0"/>
    <n v="64680000"/>
    <x v="1"/>
    <x v="21"/>
  </r>
  <r>
    <x v="0"/>
    <s v="LC-2, Xichang Satellite Launch Center, China"/>
    <x v="59"/>
    <x v="52"/>
    <x v="6"/>
    <x v="59"/>
    <x v="1"/>
    <n v="20140000"/>
    <x v="1"/>
    <x v="22"/>
  </r>
  <r>
    <x v="0"/>
    <s v="LC-7, Taiyuan Satellite Launch Center, China"/>
    <x v="60"/>
    <x v="53"/>
    <x v="4"/>
    <x v="60"/>
    <x v="0"/>
    <n v="64680000"/>
    <x v="1"/>
    <x v="22"/>
  </r>
  <r>
    <x v="0"/>
    <s v="LC-9, Taiyuan Satellite Launch Center, China"/>
    <x v="61"/>
    <x v="54"/>
    <x v="3"/>
    <x v="61"/>
    <x v="0"/>
    <n v="64680000"/>
    <x v="1"/>
    <x v="22"/>
  </r>
  <r>
    <x v="0"/>
    <s v="LC-2, Xichang Satellite Launch Center, China"/>
    <x v="62"/>
    <x v="55"/>
    <x v="5"/>
    <x v="62"/>
    <x v="0"/>
    <n v="29150000"/>
    <x v="1"/>
    <x v="22"/>
  </r>
  <r>
    <x v="0"/>
    <s v="Site 9401 (SLS-2), Jiuquan Satellite Launch Center, China"/>
    <x v="63"/>
    <x v="56"/>
    <x v="1"/>
    <x v="63"/>
    <x v="0"/>
    <n v="29750000"/>
    <x v="1"/>
    <x v="22"/>
  </r>
  <r>
    <x v="0"/>
    <s v="Site 9401 (SLS-2), Jiuquan Satellite Launch Center, China"/>
    <x v="63"/>
    <x v="56"/>
    <x v="1"/>
    <x v="63"/>
    <x v="0"/>
    <n v="29750000"/>
    <x v="1"/>
    <x v="22"/>
  </r>
  <r>
    <x v="0"/>
    <s v="LC-16, Taiyuan Satellite Launch Center, China"/>
    <x v="64"/>
    <x v="18"/>
    <x v="7"/>
    <x v="64"/>
    <x v="0"/>
    <n v="19000000"/>
    <x v="1"/>
    <x v="23"/>
  </r>
  <r>
    <x v="0"/>
    <s v="Site 95, Jiuquan Satellite Launch Center, China"/>
    <x v="65"/>
    <x v="57"/>
    <x v="8"/>
    <x v="65"/>
    <x v="0"/>
    <n v="5300000"/>
    <x v="1"/>
    <x v="23"/>
  </r>
  <r>
    <x v="0"/>
    <s v="LC-3, Xichang Satellite Launch Center, China"/>
    <x v="66"/>
    <x v="58"/>
    <x v="5"/>
    <x v="66"/>
    <x v="0"/>
    <n v="29150000"/>
    <x v="1"/>
    <x v="24"/>
  </r>
  <r>
    <x v="0"/>
    <s v="LC-2, Xichang Satellite Launch Center, China"/>
    <x v="67"/>
    <x v="48"/>
    <x v="2"/>
    <x v="67"/>
    <x v="0"/>
    <n v="69700000"/>
    <x v="1"/>
    <x v="24"/>
  </r>
  <r>
    <x v="0"/>
    <s v="Site 9401 (SLS-2), Jiuquan Satellite Launch Center, China"/>
    <x v="68"/>
    <x v="59"/>
    <x v="1"/>
    <x v="68"/>
    <x v="0"/>
    <n v="29750000"/>
    <x v="1"/>
    <x v="24"/>
  </r>
  <r>
    <x v="0"/>
    <s v="Site 9401 (SLS-2), Jiuquan Satellite Launch Center, China"/>
    <x v="69"/>
    <x v="60"/>
    <x v="1"/>
    <x v="69"/>
    <x v="0"/>
    <n v="29750000"/>
    <x v="1"/>
    <x v="24"/>
  </r>
  <r>
    <x v="0"/>
    <s v="LC-9, Taiyuan Satellite Launch Center, China"/>
    <x v="70"/>
    <x v="27"/>
    <x v="3"/>
    <x v="70"/>
    <x v="0"/>
    <n v="64680000"/>
    <x v="1"/>
    <x v="24"/>
  </r>
  <r>
    <x v="0"/>
    <s v="LC-3, Xichang Satellite Launch Center, China"/>
    <x v="71"/>
    <x v="61"/>
    <x v="9"/>
    <x v="71"/>
    <x v="0"/>
    <n v="20000000"/>
    <x v="1"/>
    <x v="24"/>
  </r>
  <r>
    <x v="0"/>
    <s v="Site 9401 (SLS-2), Jiuquan Satellite Launch Center, China"/>
    <x v="72"/>
    <x v="62"/>
    <x v="3"/>
    <x v="72"/>
    <x v="0"/>
    <n v="64680000"/>
    <x v="1"/>
    <x v="24"/>
  </r>
  <r>
    <x v="0"/>
    <s v="LC-3, Xichang Satellite Launch Center, China"/>
    <x v="73"/>
    <x v="63"/>
    <x v="5"/>
    <x v="73"/>
    <x v="0"/>
    <n v="29150000"/>
    <x v="1"/>
    <x v="24"/>
  </r>
  <r>
    <x v="0"/>
    <s v="LC-9, Taiyuan Satellite Launch Center, China"/>
    <x v="74"/>
    <x v="64"/>
    <x v="4"/>
    <x v="74"/>
    <x v="0"/>
    <n v="64680000"/>
    <x v="1"/>
    <x v="24"/>
  </r>
  <r>
    <x v="0"/>
    <s v="Site 9401 (SLS-2), Jiuquan Satellite Launch Center, China"/>
    <x v="75"/>
    <x v="65"/>
    <x v="1"/>
    <x v="75"/>
    <x v="0"/>
    <n v="29750000"/>
    <x v="1"/>
    <x v="24"/>
  </r>
  <r>
    <x v="0"/>
    <s v="Site 95, Jiuquan Satellite Launch Center, China"/>
    <x v="76"/>
    <x v="66"/>
    <x v="8"/>
    <x v="76"/>
    <x v="0"/>
    <n v="5300000"/>
    <x v="1"/>
    <x v="24"/>
  </r>
  <r>
    <x v="0"/>
    <s v="Site 9401 (SLS-2), Jiuquan Satellite Launch Center, China"/>
    <x v="77"/>
    <x v="35"/>
    <x v="1"/>
    <x v="77"/>
    <x v="0"/>
    <n v="29750000"/>
    <x v="1"/>
    <x v="24"/>
  </r>
  <r>
    <x v="0"/>
    <s v="LC-2, Xichang Satellite Launch Center, China"/>
    <x v="78"/>
    <x v="67"/>
    <x v="9"/>
    <x v="78"/>
    <x v="0"/>
    <n v="20000000"/>
    <x v="1"/>
    <x v="24"/>
  </r>
  <r>
    <x v="0"/>
    <s v="LC-3, Xichang Satellite Launch Center, China"/>
    <x v="79"/>
    <x v="68"/>
    <x v="5"/>
    <x v="79"/>
    <x v="0"/>
    <n v="29150000"/>
    <x v="1"/>
    <x v="24"/>
  </r>
  <r>
    <x v="0"/>
    <s v="Site 9401 (SLS-2), Jiuquan Satellite Launch Center, China"/>
    <x v="80"/>
    <x v="69"/>
    <x v="1"/>
    <x v="80"/>
    <x v="0"/>
    <n v="29750000"/>
    <x v="1"/>
    <x v="24"/>
  </r>
  <r>
    <x v="0"/>
    <s v="LC-2, Xichang Satellite Launch Center, China"/>
    <x v="81"/>
    <x v="70"/>
    <x v="5"/>
    <x v="81"/>
    <x v="0"/>
    <n v="29150000"/>
    <x v="1"/>
    <x v="25"/>
  </r>
  <r>
    <x v="0"/>
    <s v="LC-2, Xichang Satellite Launch Center, China"/>
    <x v="82"/>
    <x v="71"/>
    <x v="5"/>
    <x v="82"/>
    <x v="0"/>
    <n v="29150000"/>
    <x v="1"/>
    <x v="25"/>
  </r>
  <r>
    <x v="0"/>
    <s v="Site 9401 (SLS-2), Jiuquan Satellite Launch Center, China"/>
    <x v="83"/>
    <x v="22"/>
    <x v="3"/>
    <x v="83"/>
    <x v="0"/>
    <n v="64680000"/>
    <x v="1"/>
    <x v="25"/>
  </r>
  <r>
    <x v="0"/>
    <s v="LC-3, Xichang Satellite Launch Center, China"/>
    <x v="84"/>
    <x v="72"/>
    <x v="0"/>
    <x v="84"/>
    <x v="0"/>
    <n v="30800000"/>
    <x v="1"/>
    <x v="25"/>
  </r>
  <r>
    <x v="0"/>
    <s v="Site 9401 (SLS-2), Jiuquan Satellite Launch Center, China"/>
    <x v="85"/>
    <x v="73"/>
    <x v="1"/>
    <x v="85"/>
    <x v="0"/>
    <n v="29750000"/>
    <x v="1"/>
    <x v="25"/>
  </r>
  <r>
    <x v="0"/>
    <s v="LC-9, Taiyuan Satellite Launch Center, China"/>
    <x v="86"/>
    <x v="74"/>
    <x v="4"/>
    <x v="86"/>
    <x v="0"/>
    <n v="64680000"/>
    <x v="1"/>
    <x v="25"/>
  </r>
  <r>
    <x v="0"/>
    <s v="LC-16, Taiyuan Satellite Launch Center, China"/>
    <x v="87"/>
    <x v="75"/>
    <x v="7"/>
    <x v="87"/>
    <x v="0"/>
    <n v="19000000"/>
    <x v="1"/>
    <x v="25"/>
  </r>
  <r>
    <x v="0"/>
    <s v="LC-3, Xichang Satellite Launch Center, China"/>
    <x v="88"/>
    <x v="76"/>
    <x v="0"/>
    <x v="88"/>
    <x v="0"/>
    <n v="30800000"/>
    <x v="1"/>
    <x v="25"/>
  </r>
  <r>
    <x v="0"/>
    <s v="Site 9401 (SLS-2), Jiuquan Satellite Launch Center, China"/>
    <x v="89"/>
    <x v="77"/>
    <x v="1"/>
    <x v="89"/>
    <x v="0"/>
    <n v="29750000"/>
    <x v="1"/>
    <x v="25"/>
  </r>
  <r>
    <x v="0"/>
    <s v="LC-2, Xichang Satellite Launch Center, China"/>
    <x v="90"/>
    <x v="78"/>
    <x v="5"/>
    <x v="90"/>
    <x v="0"/>
    <n v="29150000"/>
    <x v="1"/>
    <x v="25"/>
  </r>
  <r>
    <x v="0"/>
    <s v="Site 9401 (SLS-2), Jiuquan Satellite Launch Center, China"/>
    <x v="91"/>
    <x v="79"/>
    <x v="1"/>
    <x v="91"/>
    <x v="0"/>
    <n v="29750000"/>
    <x v="1"/>
    <x v="25"/>
  </r>
  <r>
    <x v="0"/>
    <s v="LC-3, Xichang Satellite Launch Center, China"/>
    <x v="92"/>
    <x v="80"/>
    <x v="0"/>
    <x v="92"/>
    <x v="0"/>
    <n v="30800000"/>
    <x v="1"/>
    <x v="25"/>
  </r>
  <r>
    <x v="0"/>
    <s v="LC-9, Taiyuan Satellite Launch Center, China"/>
    <x v="93"/>
    <x v="81"/>
    <x v="1"/>
    <x v="93"/>
    <x v="0"/>
    <n v="29750000"/>
    <x v="1"/>
    <x v="26"/>
  </r>
  <r>
    <x v="0"/>
    <s v="Site 9401 (SLS-2), Jiuquan Satellite Launch Center, China"/>
    <x v="94"/>
    <x v="12"/>
    <x v="1"/>
    <x v="94"/>
    <x v="0"/>
    <n v="29750000"/>
    <x v="1"/>
    <x v="26"/>
  </r>
  <r>
    <x v="0"/>
    <s v="Site 95, Jiuquan Satellite Launch Center, China"/>
    <x v="95"/>
    <x v="82"/>
    <x v="8"/>
    <x v="95"/>
    <x v="0"/>
    <n v="5300000"/>
    <x v="1"/>
    <x v="26"/>
  </r>
  <r>
    <x v="0"/>
    <s v="LC-3, Xichang Satellite Launch Center, China"/>
    <x v="96"/>
    <x v="83"/>
    <x v="0"/>
    <x v="96"/>
    <x v="0"/>
    <n v="30800000"/>
    <x v="1"/>
    <x v="26"/>
  </r>
  <r>
    <x v="0"/>
    <s v="Site 9401 (SLS-2), Jiuquan Satellite Launch Center, China"/>
    <x v="97"/>
    <x v="34"/>
    <x v="1"/>
    <x v="97"/>
    <x v="0"/>
    <n v="29750000"/>
    <x v="1"/>
    <x v="26"/>
  </r>
  <r>
    <x v="0"/>
    <s v="Site 9401 (SLS-2), Jiuquan Satellite Launch Center, China"/>
    <x v="98"/>
    <x v="84"/>
    <x v="1"/>
    <x v="98"/>
    <x v="0"/>
    <n v="29750000"/>
    <x v="1"/>
    <x v="26"/>
  </r>
  <r>
    <x v="0"/>
    <s v="LC-9, Taiyuan Satellite Launch Center, China"/>
    <x v="99"/>
    <x v="85"/>
    <x v="4"/>
    <x v="99"/>
    <x v="0"/>
    <n v="64680000"/>
    <x v="1"/>
    <x v="26"/>
  </r>
  <r>
    <x v="0"/>
    <s v="Site 9401 (SLS-2), Jiuquan Satellite Launch Center, China"/>
    <x v="100"/>
    <x v="86"/>
    <x v="4"/>
    <x v="100"/>
    <x v="0"/>
    <n v="64680000"/>
    <x v="1"/>
    <x v="26"/>
  </r>
  <r>
    <x v="0"/>
    <s v="Site 95, Jiuquan Satellite Launch Center, China"/>
    <x v="101"/>
    <x v="87"/>
    <x v="8"/>
    <x v="101"/>
    <x v="0"/>
    <n v="5300000"/>
    <x v="1"/>
    <x v="26"/>
  </r>
  <r>
    <x v="0"/>
    <s v="LC-2, Xichang Satellite Launch Center, China"/>
    <x v="102"/>
    <x v="88"/>
    <x v="5"/>
    <x v="102"/>
    <x v="0"/>
    <n v="29150000"/>
    <x v="1"/>
    <x v="26"/>
  </r>
  <r>
    <x v="0"/>
    <s v="LC-9, Taiyuan Satellite Launch Center, China"/>
    <x v="103"/>
    <x v="89"/>
    <x v="4"/>
    <x v="103"/>
    <x v="0"/>
    <n v="64680000"/>
    <x v="1"/>
    <x v="26"/>
  </r>
  <r>
    <x v="0"/>
    <s v="LC-3, Xichang Satellite Launch Center, China"/>
    <x v="104"/>
    <x v="90"/>
    <x v="4"/>
    <x v="104"/>
    <x v="0"/>
    <n v="64680000"/>
    <x v="1"/>
    <x v="26"/>
  </r>
  <r>
    <x v="0"/>
    <s v="Site 9401 (SLS-2), Jiuquan Satellite Launch Center, China"/>
    <x v="105"/>
    <x v="73"/>
    <x v="1"/>
    <x v="105"/>
    <x v="0"/>
    <n v="29750000"/>
    <x v="1"/>
    <x v="26"/>
  </r>
  <r>
    <x v="0"/>
    <s v="LC-2, Xichang Satellite Launch Center, China"/>
    <x v="106"/>
    <x v="91"/>
    <x v="2"/>
    <x v="106"/>
    <x v="0"/>
    <n v="69700000"/>
    <x v="1"/>
    <x v="26"/>
  </r>
  <r>
    <x v="0"/>
    <s v="LC-3, Xichang Satellite Launch Center, China"/>
    <x v="107"/>
    <x v="92"/>
    <x v="0"/>
    <x v="107"/>
    <x v="0"/>
    <n v="30800000"/>
    <x v="1"/>
    <x v="26"/>
  </r>
  <r>
    <x v="0"/>
    <s v="Site 9401 (SLS-2), Jiuquan Satellite Launch Center, China"/>
    <x v="108"/>
    <x v="93"/>
    <x v="0"/>
    <x v="108"/>
    <x v="0"/>
    <n v="30800000"/>
    <x v="1"/>
    <x v="26"/>
  </r>
  <r>
    <x v="0"/>
    <s v="LC-2, Xichang Satellite Launch Center, China"/>
    <x v="108"/>
    <x v="94"/>
    <x v="2"/>
    <x v="109"/>
    <x v="0"/>
    <n v="69700000"/>
    <x v="1"/>
    <x v="26"/>
  </r>
  <r>
    <x v="0"/>
    <s v="LC-9, Taiyuan Satellite Launch Center, China"/>
    <x v="109"/>
    <x v="95"/>
    <x v="3"/>
    <x v="110"/>
    <x v="0"/>
    <n v="64680000"/>
    <x v="1"/>
    <x v="26"/>
  </r>
  <r>
    <x v="0"/>
    <s v="Taiyuan Satellite Launch Center, China"/>
    <x v="110"/>
    <x v="22"/>
    <x v="0"/>
    <x v="111"/>
    <x v="0"/>
    <n v="30800000"/>
    <x v="1"/>
    <x v="26"/>
  </r>
  <r>
    <x v="0"/>
    <s v="Site 9401 (SLS-2), Jiuquan Satellite Launch Center, China"/>
    <x v="111"/>
    <x v="60"/>
    <x v="0"/>
    <x v="112"/>
    <x v="0"/>
    <n v="30800000"/>
    <x v="1"/>
    <x v="26"/>
  </r>
  <r>
    <x v="0"/>
    <s v="LC-9, Taiyuan Satellite Launch Center, China"/>
    <x v="112"/>
    <x v="96"/>
    <x v="3"/>
    <x v="113"/>
    <x v="0"/>
    <n v="64680000"/>
    <x v="1"/>
    <x v="26"/>
  </r>
  <r>
    <x v="0"/>
    <s v="Site 9401 (SLS-2), Jiuquan Satellite Launch Center, China"/>
    <x v="113"/>
    <x v="97"/>
    <x v="0"/>
    <x v="114"/>
    <x v="0"/>
    <n v="30800000"/>
    <x v="1"/>
    <x v="26"/>
  </r>
  <r>
    <x v="0"/>
    <s v="LC-2, Xichang Satellite Launch Center, China"/>
    <x v="114"/>
    <x v="98"/>
    <x v="5"/>
    <x v="115"/>
    <x v="0"/>
    <n v="29150000"/>
    <x v="1"/>
    <x v="26"/>
  </r>
  <r>
    <x v="0"/>
    <s v="Site 9401 (SLS-2), Jiuquan Satellite Launch Center, China"/>
    <x v="115"/>
    <x v="99"/>
    <x v="1"/>
    <x v="116"/>
    <x v="0"/>
    <n v="29750000"/>
    <x v="1"/>
    <x v="26"/>
  </r>
  <r>
    <x v="0"/>
    <s v="Site 9401 (SLS-2), Jiuquan Satellite Launch Center, China"/>
    <x v="116"/>
    <x v="82"/>
    <x v="1"/>
    <x v="117"/>
    <x v="0"/>
    <n v="29750000"/>
    <x v="1"/>
    <x v="26"/>
  </r>
  <r>
    <x v="0"/>
    <s v="LC-2, Xichang Satellite Launch Center, China"/>
    <x v="116"/>
    <x v="100"/>
    <x v="5"/>
    <x v="118"/>
    <x v="0"/>
    <n v="29150000"/>
    <x v="1"/>
    <x v="26"/>
  </r>
  <r>
    <x v="0"/>
    <s v="Site 95, Jiuquan Satellite Launch Center, China"/>
    <x v="117"/>
    <x v="101"/>
    <x v="8"/>
    <x v="119"/>
    <x v="0"/>
    <n v="5300000"/>
    <x v="1"/>
    <x v="26"/>
  </r>
  <r>
    <x v="0"/>
    <s v="LC-3, Xichang Satellite Launch Center, China"/>
    <x v="118"/>
    <x v="55"/>
    <x v="9"/>
    <x v="120"/>
    <x v="0"/>
    <n v="20000000"/>
    <x v="1"/>
    <x v="26"/>
  </r>
  <r>
    <x v="0"/>
    <s v="LC-2, Xichang Satellite Launch Center, China"/>
    <x v="119"/>
    <x v="102"/>
    <x v="5"/>
    <x v="121"/>
    <x v="0"/>
    <n v="29150000"/>
    <x v="1"/>
    <x v="27"/>
  </r>
  <r>
    <x v="0"/>
    <s v="Site 95, Jiuquan Satellite Launch Center, China"/>
    <x v="120"/>
    <x v="103"/>
    <x v="8"/>
    <x v="122"/>
    <x v="0"/>
    <n v="5300000"/>
    <x v="1"/>
    <x v="27"/>
  </r>
  <r>
    <x v="0"/>
    <s v="LC-3, Xichang Satellite Launch Center, China"/>
    <x v="121"/>
    <x v="46"/>
    <x v="5"/>
    <x v="123"/>
    <x v="0"/>
    <n v="29150000"/>
    <x v="1"/>
    <x v="27"/>
  </r>
  <r>
    <x v="0"/>
    <s v="LC-2, Xichang Satellite Launch Center, China"/>
    <x v="122"/>
    <x v="104"/>
    <x v="5"/>
    <x v="124"/>
    <x v="0"/>
    <n v="29150000"/>
    <x v="1"/>
    <x v="27"/>
  </r>
  <r>
    <x v="0"/>
    <s v="LC-3, Xichang Satellite Launch Center, China"/>
    <x v="123"/>
    <x v="105"/>
    <x v="5"/>
    <x v="125"/>
    <x v="0"/>
    <n v="29150000"/>
    <x v="1"/>
    <x v="27"/>
  </r>
  <r>
    <x v="0"/>
    <s v="Taiyuan Satellite Launch Center, China"/>
    <x v="124"/>
    <x v="106"/>
    <x v="3"/>
    <x v="126"/>
    <x v="0"/>
    <n v="64680000"/>
    <x v="1"/>
    <x v="27"/>
  </r>
  <r>
    <x v="0"/>
    <s v="LC-2, Xichang Satellite Launch Center, China"/>
    <x v="125"/>
    <x v="107"/>
    <x v="9"/>
    <x v="127"/>
    <x v="0"/>
    <n v="20000000"/>
    <x v="1"/>
    <x v="27"/>
  </r>
  <r>
    <x v="0"/>
    <s v="Tai Rui Barge, Yellow Sea"/>
    <x v="126"/>
    <x v="108"/>
    <x v="10"/>
    <x v="128"/>
    <x v="0"/>
    <n v="5300000"/>
    <x v="1"/>
    <x v="27"/>
  </r>
  <r>
    <x v="0"/>
    <s v="LC-3, Xichang Satellite Launch Center, China"/>
    <x v="127"/>
    <x v="109"/>
    <x v="5"/>
    <x v="129"/>
    <x v="0"/>
    <n v="29150000"/>
    <x v="1"/>
    <x v="27"/>
  </r>
  <r>
    <x v="0"/>
    <s v="LC-3, Xichang Satellite Launch Center, China"/>
    <x v="128"/>
    <x v="110"/>
    <x v="0"/>
    <x v="130"/>
    <x v="0"/>
    <n v="30800000"/>
    <x v="1"/>
    <x v="27"/>
  </r>
  <r>
    <x v="0"/>
    <s v="Site 95, Jiuquan Satellite Launch Center, China"/>
    <x v="129"/>
    <x v="77"/>
    <x v="11"/>
    <x v="131"/>
    <x v="0"/>
    <n v="7500000"/>
    <x v="1"/>
    <x v="27"/>
  </r>
  <r>
    <x v="0"/>
    <s v="LC-2, Xichang Satellite Launch Center, China"/>
    <x v="130"/>
    <x v="111"/>
    <x v="5"/>
    <x v="132"/>
    <x v="0"/>
    <n v="29150000"/>
    <x v="1"/>
    <x v="27"/>
  </r>
  <r>
    <x v="0"/>
    <s v="LC-9, Taiyuan Satellite Launch Center, China"/>
    <x v="131"/>
    <x v="51"/>
    <x v="3"/>
    <x v="133"/>
    <x v="0"/>
    <n v="64680000"/>
    <x v="1"/>
    <x v="27"/>
  </r>
  <r>
    <x v="0"/>
    <s v="Site 95, Jiuquan Satellite Launch Center, China"/>
    <x v="132"/>
    <x v="112"/>
    <x v="8"/>
    <x v="134"/>
    <x v="0"/>
    <n v="5300000"/>
    <x v="1"/>
    <x v="27"/>
  </r>
  <r>
    <x v="0"/>
    <s v="Site 9401 (SLS-2), Jiuquan Satellite Launch Center, China"/>
    <x v="133"/>
    <x v="113"/>
    <x v="1"/>
    <x v="135"/>
    <x v="0"/>
    <n v="29750000"/>
    <x v="1"/>
    <x v="27"/>
  </r>
  <r>
    <x v="0"/>
    <s v="LC-9, Taiyuan Satellite Launch Center, China"/>
    <x v="134"/>
    <x v="114"/>
    <x v="4"/>
    <x v="136"/>
    <x v="0"/>
    <n v="64680000"/>
    <x v="1"/>
    <x v="27"/>
  </r>
  <r>
    <x v="0"/>
    <s v="LC-3, Xichang Satellite Launch Center, China"/>
    <x v="135"/>
    <x v="115"/>
    <x v="5"/>
    <x v="137"/>
    <x v="0"/>
    <n v="29150000"/>
    <x v="1"/>
    <x v="27"/>
  </r>
  <r>
    <x v="0"/>
    <s v="LC-9, Taiyuan Satellite Launch Center, China"/>
    <x v="136"/>
    <x v="85"/>
    <x v="3"/>
    <x v="138"/>
    <x v="0"/>
    <n v="64680000"/>
    <x v="1"/>
    <x v="27"/>
  </r>
  <r>
    <x v="0"/>
    <s v="LC-2, Xichang Satellite Launch Center, China"/>
    <x v="137"/>
    <x v="116"/>
    <x v="5"/>
    <x v="139"/>
    <x v="0"/>
    <n v="29150000"/>
    <x v="1"/>
    <x v="27"/>
  </r>
  <r>
    <x v="0"/>
    <s v="LC-16, Taiyuan Satellite Launch Center, China"/>
    <x v="138"/>
    <x v="117"/>
    <x v="7"/>
    <x v="140"/>
    <x v="0"/>
    <n v="19000000"/>
    <x v="1"/>
    <x v="27"/>
  </r>
  <r>
    <x v="0"/>
    <s v="LC-9, Taiyuan Satellite Launch Center, China"/>
    <x v="139"/>
    <x v="118"/>
    <x v="4"/>
    <x v="141"/>
    <x v="0"/>
    <n v="64680000"/>
    <x v="1"/>
    <x v="27"/>
  </r>
  <r>
    <x v="0"/>
    <s v="LC-9, Taiyuan Satellite Launch Center, China"/>
    <x v="140"/>
    <x v="85"/>
    <x v="3"/>
    <x v="142"/>
    <x v="0"/>
    <n v="64680000"/>
    <x v="1"/>
    <x v="27"/>
  </r>
  <r>
    <x v="0"/>
    <s v="LC-2, Xichang Satellite Launch Center, China"/>
    <x v="141"/>
    <x v="119"/>
    <x v="5"/>
    <x v="143"/>
    <x v="0"/>
    <n v="29150000"/>
    <x v="1"/>
    <x v="28"/>
  </r>
  <r>
    <x v="0"/>
    <s v="LC-9, Taiyuan Satellite Launch Center, China"/>
    <x v="142"/>
    <x v="120"/>
    <x v="1"/>
    <x v="144"/>
    <x v="0"/>
    <n v="29750000"/>
    <x v="1"/>
    <x v="28"/>
  </r>
  <r>
    <x v="0"/>
    <s v="LC-3, Xichang Satellite Launch Center, China"/>
    <x v="143"/>
    <x v="121"/>
    <x v="1"/>
    <x v="145"/>
    <x v="0"/>
    <n v="29750000"/>
    <x v="1"/>
    <x v="28"/>
  </r>
  <r>
    <x v="0"/>
    <s v="LC-2, Xichang Satellite Launch Center, China"/>
    <x v="144"/>
    <x v="122"/>
    <x v="5"/>
    <x v="146"/>
    <x v="0"/>
    <n v="29150000"/>
    <x v="1"/>
    <x v="28"/>
  </r>
  <r>
    <x v="0"/>
    <s v="LC-3, Xichang Satellite Launch Center, China"/>
    <x v="145"/>
    <x v="123"/>
    <x v="0"/>
    <x v="147"/>
    <x v="0"/>
    <n v="30800000"/>
    <x v="1"/>
    <x v="28"/>
  </r>
  <r>
    <x v="0"/>
    <s v="Xichang Satellite Launch Center, China"/>
    <x v="146"/>
    <x v="124"/>
    <x v="8"/>
    <x v="148"/>
    <x v="0"/>
    <n v="5300000"/>
    <x v="1"/>
    <x v="28"/>
  </r>
  <r>
    <x v="0"/>
    <s v="Site 9401 (SLS-2), Jiuquan Satellite Launch Center, China"/>
    <x v="147"/>
    <x v="125"/>
    <x v="1"/>
    <x v="149"/>
    <x v="0"/>
    <n v="29750000"/>
    <x v="1"/>
    <x v="28"/>
  </r>
  <r>
    <x v="0"/>
    <s v="LC-9, Taiyuan Satellite Launch Center, China"/>
    <x v="148"/>
    <x v="126"/>
    <x v="0"/>
    <x v="150"/>
    <x v="0"/>
    <n v="30800000"/>
    <x v="1"/>
    <x v="28"/>
  </r>
  <r>
    <x v="0"/>
    <s v="Site 9401 (SLS-2), Jiuquan Satellite Launch Center, China"/>
    <x v="149"/>
    <x v="0"/>
    <x v="1"/>
    <x v="151"/>
    <x v="0"/>
    <n v="29750000"/>
    <x v="1"/>
    <x v="28"/>
  </r>
  <r>
    <x v="0"/>
    <s v="LC-2, Xichang Satellite Launch Center, China"/>
    <x v="150"/>
    <x v="127"/>
    <x v="5"/>
    <x v="152"/>
    <x v="0"/>
    <n v="29150000"/>
    <x v="1"/>
    <x v="28"/>
  </r>
  <r>
    <x v="0"/>
    <s v="LC-9, Taiyuan Satellite Launch Center, China"/>
    <x v="151"/>
    <x v="37"/>
    <x v="3"/>
    <x v="153"/>
    <x v="0"/>
    <n v="64680000"/>
    <x v="1"/>
    <x v="28"/>
  </r>
  <r>
    <x v="0"/>
    <s v="Site 9401 (SLS-2), Jiuquan Satellite Launch Center, China"/>
    <x v="152"/>
    <x v="128"/>
    <x v="1"/>
    <x v="154"/>
    <x v="0"/>
    <n v="29750000"/>
    <x v="1"/>
    <x v="28"/>
  </r>
  <r>
    <x v="0"/>
    <s v="LC-3, Xichang Satellite Launch Center, China"/>
    <x v="153"/>
    <x v="129"/>
    <x v="5"/>
    <x v="155"/>
    <x v="0"/>
    <n v="29150000"/>
    <x v="1"/>
    <x v="28"/>
  </r>
  <r>
    <x v="0"/>
    <s v="LC-9, Taiyuan Satellite Launch Center, China"/>
    <x v="154"/>
    <x v="130"/>
    <x v="3"/>
    <x v="156"/>
    <x v="0"/>
    <n v="64680000"/>
    <x v="1"/>
    <x v="28"/>
  </r>
  <r>
    <x v="0"/>
    <s v="Site 9401 (SLS-2), Jiuquan Satellite Launch Center, China"/>
    <x v="155"/>
    <x v="131"/>
    <x v="1"/>
    <x v="157"/>
    <x v="0"/>
    <n v="29750000"/>
    <x v="1"/>
    <x v="28"/>
  </r>
  <r>
    <x v="0"/>
    <s v="Site 9401 (SLS-2), Jiuquan Satellite Launch Center, China"/>
    <x v="156"/>
    <x v="132"/>
    <x v="1"/>
    <x v="158"/>
    <x v="0"/>
    <n v="29750000"/>
    <x v="1"/>
    <x v="28"/>
  </r>
  <r>
    <x v="0"/>
    <s v="LC-9, Taiyuan Satellite Launch Center, China"/>
    <x v="157"/>
    <x v="133"/>
    <x v="3"/>
    <x v="159"/>
    <x v="0"/>
    <n v="64680000"/>
    <x v="1"/>
    <x v="28"/>
  </r>
  <r>
    <x v="0"/>
    <s v="DeBo 3 Barge, Yellow Sea"/>
    <x v="158"/>
    <x v="134"/>
    <x v="10"/>
    <x v="160"/>
    <x v="0"/>
    <n v="5300000"/>
    <x v="1"/>
    <x v="28"/>
  </r>
  <r>
    <x v="0"/>
    <s v="Site 9401 (SLS-2), Jiuquan Satellite Launch Center, China"/>
    <x v="159"/>
    <x v="4"/>
    <x v="3"/>
    <x v="161"/>
    <x v="0"/>
    <n v="64680000"/>
    <x v="1"/>
    <x v="28"/>
  </r>
  <r>
    <x v="0"/>
    <s v="LC-9, Taiyuan Satellite Launch Center, China"/>
    <x v="160"/>
    <x v="135"/>
    <x v="3"/>
    <x v="162"/>
    <x v="0"/>
    <n v="64680000"/>
    <x v="1"/>
    <x v="28"/>
  </r>
  <r>
    <x v="0"/>
    <s v="LC-2, Xichang Satellite Launch Center, China"/>
    <x v="161"/>
    <x v="58"/>
    <x v="5"/>
    <x v="163"/>
    <x v="0"/>
    <n v="29150000"/>
    <x v="1"/>
    <x v="28"/>
  </r>
  <r>
    <x v="0"/>
    <s v="LC-3, Xichang Satellite Launch Center, China"/>
    <x v="162"/>
    <x v="136"/>
    <x v="0"/>
    <x v="164"/>
    <x v="0"/>
    <n v="30800000"/>
    <x v="1"/>
    <x v="28"/>
  </r>
  <r>
    <x v="0"/>
    <s v="LC-16, Taiyuan Satellite Launch Center, China"/>
    <x v="163"/>
    <x v="137"/>
    <x v="7"/>
    <x v="165"/>
    <x v="0"/>
    <n v="19000000"/>
    <x v="1"/>
    <x v="28"/>
  </r>
  <r>
    <x v="0"/>
    <s v="LC-2, Xichang Satellite Launch Center, China"/>
    <x v="164"/>
    <x v="32"/>
    <x v="5"/>
    <x v="166"/>
    <x v="0"/>
    <n v="29150000"/>
    <x v="1"/>
    <x v="28"/>
  </r>
  <r>
    <x v="0"/>
    <s v="LC-3, Xichang Satellite Launch Center, China"/>
    <x v="165"/>
    <x v="138"/>
    <x v="5"/>
    <x v="167"/>
    <x v="0"/>
    <n v="29150000"/>
    <x v="1"/>
    <x v="28"/>
  </r>
  <r>
    <x v="0"/>
    <s v="Xichang Satellite Launch Center, China"/>
    <x v="166"/>
    <x v="139"/>
    <x v="8"/>
    <x v="168"/>
    <x v="0"/>
    <n v="5300000"/>
    <x v="1"/>
    <x v="28"/>
  </r>
  <r>
    <x v="0"/>
    <s v="LC-201, Wenchang Satellite Launch Center, China"/>
    <x v="167"/>
    <x v="140"/>
    <x v="12"/>
    <x v="169"/>
    <x v="0"/>
    <n v="27000000"/>
    <x v="1"/>
    <x v="28"/>
  </r>
  <r>
    <x v="0"/>
    <s v="Site 9401 (SLS-2), Jiuquan Satellite Launch Center, China"/>
    <x v="168"/>
    <x v="141"/>
    <x v="4"/>
    <x v="170"/>
    <x v="0"/>
    <n v="64680000"/>
    <x v="1"/>
    <x v="28"/>
  </r>
  <r>
    <x v="0"/>
    <s v="LC-2, Xichang Satellite Launch Center, China"/>
    <x v="169"/>
    <x v="142"/>
    <x v="5"/>
    <x v="171"/>
    <x v="0"/>
    <n v="29150000"/>
    <x v="1"/>
    <x v="29"/>
  </r>
  <r>
    <x v="0"/>
    <s v="Site 9401 (SLS-2), Jiuquan Satellite Launch Center, China"/>
    <x v="170"/>
    <x v="143"/>
    <x v="4"/>
    <x v="172"/>
    <x v="0"/>
    <n v="64680000"/>
    <x v="1"/>
    <x v="29"/>
  </r>
  <r>
    <x v="0"/>
    <s v="LC-3, Xichang Satellite Launch Center, China"/>
    <x v="171"/>
    <x v="144"/>
    <x v="5"/>
    <x v="173"/>
    <x v="0"/>
    <n v="29150000"/>
    <x v="1"/>
    <x v="29"/>
  </r>
  <r>
    <x v="0"/>
    <s v="Site 9401 (SLS-2), Jiuquan Satellite Launch Center, China"/>
    <x v="172"/>
    <x v="145"/>
    <x v="4"/>
    <x v="174"/>
    <x v="0"/>
    <n v="64680000"/>
    <x v="1"/>
    <x v="29"/>
  </r>
  <r>
    <x v="0"/>
    <s v="Site 9401 (SLS-2), Jiuquan Satellite Launch Center, China"/>
    <x v="173"/>
    <x v="146"/>
    <x v="4"/>
    <x v="175"/>
    <x v="0"/>
    <n v="64680000"/>
    <x v="1"/>
    <x v="29"/>
  </r>
  <r>
    <x v="0"/>
    <s v="Site 9401 (SLS-2), Jiuquan Satellite Launch Center, China"/>
    <x v="174"/>
    <x v="147"/>
    <x v="4"/>
    <x v="176"/>
    <x v="0"/>
    <n v="64680000"/>
    <x v="1"/>
    <x v="29"/>
  </r>
  <r>
    <x v="0"/>
    <s v="LC-9, Taiyuan Satellite Launch Center, China"/>
    <x v="175"/>
    <x v="18"/>
    <x v="3"/>
    <x v="177"/>
    <x v="0"/>
    <n v="64680000"/>
    <x v="1"/>
    <x v="29"/>
  </r>
  <r>
    <x v="0"/>
    <s v="LC-16, Taiyuan Satellite Launch Center, China"/>
    <x v="176"/>
    <x v="148"/>
    <x v="7"/>
    <x v="178"/>
    <x v="0"/>
    <n v="19000000"/>
    <x v="1"/>
    <x v="29"/>
  </r>
  <r>
    <x v="0"/>
    <s v="Site 9401 (SLS-2), Jiuquan Satellite Launch Center, China"/>
    <x v="177"/>
    <x v="149"/>
    <x v="4"/>
    <x v="179"/>
    <x v="0"/>
    <n v="64680000"/>
    <x v="1"/>
    <x v="29"/>
  </r>
  <r>
    <x v="0"/>
    <s v="LC-3, Xichang Satellite Launch Center, China"/>
    <x v="178"/>
    <x v="150"/>
    <x v="13"/>
    <x v="180"/>
    <x v="0"/>
    <n v="30800000"/>
    <x v="1"/>
    <x v="29"/>
  </r>
  <r>
    <x v="0"/>
    <s v="Site 9401 (SLS-2), Jiuquan Satellite Launch Center, China"/>
    <x v="179"/>
    <x v="151"/>
    <x v="3"/>
    <x v="181"/>
    <x v="0"/>
    <n v="64680000"/>
    <x v="1"/>
    <x v="29"/>
  </r>
  <r>
    <x v="0"/>
    <s v="LC-2, Xichang Satellite Launch Center, China"/>
    <x v="180"/>
    <x v="13"/>
    <x v="5"/>
    <x v="182"/>
    <x v="0"/>
    <n v="29150000"/>
    <x v="1"/>
    <x v="29"/>
  </r>
  <r>
    <x v="0"/>
    <s v="LC-9, Taiyuan Satellite Launch Center, China"/>
    <x v="181"/>
    <x v="152"/>
    <x v="1"/>
    <x v="183"/>
    <x v="0"/>
    <n v="29750000"/>
    <x v="1"/>
    <x v="29"/>
  </r>
  <r>
    <x v="0"/>
    <s v="LC-3, Xichang Satellite Launch Center, China"/>
    <x v="182"/>
    <x v="153"/>
    <x v="13"/>
    <x v="184"/>
    <x v="0"/>
    <n v="30800000"/>
    <x v="1"/>
    <x v="29"/>
  </r>
  <r>
    <x v="0"/>
    <s v="LC-9, Taiyuan Satellite Launch Center, China"/>
    <x v="183"/>
    <x v="154"/>
    <x v="1"/>
    <x v="185"/>
    <x v="0"/>
    <n v="29750000"/>
    <x v="1"/>
    <x v="29"/>
  </r>
  <r>
    <x v="0"/>
    <s v="Site 9401 (SLS-2), Jiuquan Satellite Launch Center, China"/>
    <x v="184"/>
    <x v="155"/>
    <x v="4"/>
    <x v="186"/>
    <x v="0"/>
    <n v="64680000"/>
    <x v="1"/>
    <x v="29"/>
  </r>
  <r>
    <x v="0"/>
    <s v="LC-2, Xichang Satellite Launch Center, China"/>
    <x v="185"/>
    <x v="156"/>
    <x v="9"/>
    <x v="187"/>
    <x v="0"/>
    <n v="20000000"/>
    <x v="1"/>
    <x v="29"/>
  </r>
  <r>
    <x v="0"/>
    <s v="LC-16, Taiyuan Satellite Launch Center, China"/>
    <x v="186"/>
    <x v="157"/>
    <x v="7"/>
    <x v="188"/>
    <x v="0"/>
    <n v="19000000"/>
    <x v="1"/>
    <x v="29"/>
  </r>
  <r>
    <x v="0"/>
    <s v="LC-3, Xichang Satellite Launch Center, China"/>
    <x v="187"/>
    <x v="158"/>
    <x v="13"/>
    <x v="189"/>
    <x v="0"/>
    <n v="30800000"/>
    <x v="1"/>
    <x v="29"/>
  </r>
  <r>
    <x v="0"/>
    <s v="Site 9401 (SLS-2), Jiuquan Satellite Launch Center, China"/>
    <x v="188"/>
    <x v="131"/>
    <x v="1"/>
    <x v="190"/>
    <x v="0"/>
    <n v="29750000"/>
    <x v="1"/>
    <x v="29"/>
  </r>
  <r>
    <x v="0"/>
    <s v="LC-16, Taiyuan Satellite Launch Center, China"/>
    <x v="189"/>
    <x v="159"/>
    <x v="7"/>
    <x v="191"/>
    <x v="0"/>
    <n v="19000000"/>
    <x v="1"/>
    <x v="29"/>
  </r>
  <r>
    <x v="0"/>
    <s v="LC-2, Xichang Satellite Launch Center, China"/>
    <x v="190"/>
    <x v="160"/>
    <x v="5"/>
    <x v="192"/>
    <x v="0"/>
    <n v="29150000"/>
    <x v="1"/>
    <x v="29"/>
  </r>
  <r>
    <x v="0"/>
    <s v="LC-9, Taiyuan Satellite Launch Center, China"/>
    <x v="191"/>
    <x v="161"/>
    <x v="3"/>
    <x v="193"/>
    <x v="0"/>
    <n v="64680000"/>
    <x v="1"/>
    <x v="29"/>
  </r>
  <r>
    <x v="0"/>
    <s v="Site 9401 (SLS-2), Jiuquan Satellite Launch Center, China"/>
    <x v="192"/>
    <x v="162"/>
    <x v="14"/>
    <x v="194"/>
    <x v="0"/>
    <n v="30800000"/>
    <x v="1"/>
    <x v="29"/>
  </r>
  <r>
    <x v="0"/>
    <s v="LC-3, Xichang Satellite Launch Center, China"/>
    <x v="192"/>
    <x v="163"/>
    <x v="5"/>
    <x v="195"/>
    <x v="0"/>
    <n v="29150000"/>
    <x v="1"/>
    <x v="29"/>
  </r>
  <r>
    <x v="0"/>
    <s v="LC-9, Taiyuan Satellite Launch Center, China"/>
    <x v="193"/>
    <x v="164"/>
    <x v="4"/>
    <x v="196"/>
    <x v="0"/>
    <n v="64680000"/>
    <x v="1"/>
    <x v="29"/>
  </r>
  <r>
    <x v="0"/>
    <s v="LC-2, Xichang Satellite Launch Center, China"/>
    <x v="194"/>
    <x v="165"/>
    <x v="5"/>
    <x v="197"/>
    <x v="0"/>
    <n v="29150000"/>
    <x v="1"/>
    <x v="29"/>
  </r>
  <r>
    <x v="0"/>
    <s v="LC-3, Xichang Satellite Launch Center, China"/>
    <x v="195"/>
    <x v="166"/>
    <x v="5"/>
    <x v="198"/>
    <x v="0"/>
    <n v="29150000"/>
    <x v="1"/>
    <x v="29"/>
  </r>
  <r>
    <x v="0"/>
    <s v="LC-9, Taiyuan Satellite Launch Center, China"/>
    <x v="196"/>
    <x v="167"/>
    <x v="1"/>
    <x v="199"/>
    <x v="0"/>
    <n v="29750000"/>
    <x v="1"/>
    <x v="29"/>
  </r>
  <r>
    <x v="0"/>
    <s v="LC-2, Xichang Satellite Launch Center, China"/>
    <x v="197"/>
    <x v="168"/>
    <x v="5"/>
    <x v="200"/>
    <x v="0"/>
    <n v="29150000"/>
    <x v="1"/>
    <x v="29"/>
  </r>
  <r>
    <x v="0"/>
    <s v="Site 9401 (SLS-2), Jiuquan Satellite Launch Center, China"/>
    <x v="198"/>
    <x v="169"/>
    <x v="14"/>
    <x v="201"/>
    <x v="0"/>
    <n v="30800000"/>
    <x v="1"/>
    <x v="29"/>
  </r>
  <r>
    <x v="0"/>
    <s v="LC-16, Taiyuan Satellite Launch Center, China"/>
    <x v="199"/>
    <x v="146"/>
    <x v="7"/>
    <x v="202"/>
    <x v="0"/>
    <n v="19000000"/>
    <x v="1"/>
    <x v="29"/>
  </r>
  <r>
    <x v="0"/>
    <s v="LC-3, Xichang Satellite Launch Center, China"/>
    <x v="200"/>
    <x v="95"/>
    <x v="1"/>
    <x v="203"/>
    <x v="0"/>
    <n v="29750000"/>
    <x v="1"/>
    <x v="29"/>
  </r>
  <r>
    <x v="0"/>
    <s v="LC-9, Taiyuan Satellite Launch Center, China"/>
    <x v="201"/>
    <x v="170"/>
    <x v="3"/>
    <x v="204"/>
    <x v="0"/>
    <n v="64680000"/>
    <x v="1"/>
    <x v="29"/>
  </r>
  <r>
    <x v="0"/>
    <s v="Site 9401 (SLS-2), Jiuquan Satellite Launch Center, China"/>
    <x v="202"/>
    <x v="171"/>
    <x v="4"/>
    <x v="205"/>
    <x v="0"/>
    <n v="64680000"/>
    <x v="1"/>
    <x v="29"/>
  </r>
  <r>
    <x v="0"/>
    <s v="LC-2, Xichang Satellite Launch Center, China"/>
    <x v="203"/>
    <x v="172"/>
    <x v="5"/>
    <x v="206"/>
    <x v="0"/>
    <n v="29150000"/>
    <x v="1"/>
    <x v="29"/>
  </r>
  <r>
    <x v="0"/>
    <s v="Site 9401 (SLS-2), Jiuquan Satellite Launch Center, China"/>
    <x v="204"/>
    <x v="173"/>
    <x v="3"/>
    <x v="207"/>
    <x v="0"/>
    <n v="64680000"/>
    <x v="1"/>
    <x v="29"/>
  </r>
  <r>
    <x v="0"/>
    <s v="LC-3, Xichang Satellite Launch Center, China"/>
    <x v="205"/>
    <x v="174"/>
    <x v="5"/>
    <x v="208"/>
    <x v="0"/>
    <n v="29150000"/>
    <x v="1"/>
    <x v="29"/>
  </r>
  <r>
    <x v="0"/>
    <s v="LC-9, Taiyuan Satellite Launch Center, China"/>
    <x v="206"/>
    <x v="175"/>
    <x v="4"/>
    <x v="209"/>
    <x v="0"/>
    <n v="64680000"/>
    <x v="1"/>
    <x v="29"/>
  </r>
  <r>
    <x v="0"/>
    <s v="Site 9401 (SLS-2), Jiuquan Satellite Launch Center, China"/>
    <x v="207"/>
    <x v="176"/>
    <x v="1"/>
    <x v="210"/>
    <x v="0"/>
    <n v="29750000"/>
    <x v="1"/>
    <x v="29"/>
  </r>
  <r>
    <x v="0"/>
    <s v="LC-2, Xichang Satellite Launch Center, China"/>
    <x v="207"/>
    <x v="177"/>
    <x v="5"/>
    <x v="211"/>
    <x v="0"/>
    <n v="29150000"/>
    <x v="1"/>
    <x v="29"/>
  </r>
  <r>
    <x v="0"/>
    <s v="LC-9, Taiyuan Satellite Launch Center, China"/>
    <x v="208"/>
    <x v="178"/>
    <x v="1"/>
    <x v="212"/>
    <x v="0"/>
    <n v="29750000"/>
    <x v="1"/>
    <x v="30"/>
  </r>
  <r>
    <x v="0"/>
    <s v="Site 9401 (SLS-2), Jiuquan Satellite Launch Center, China"/>
    <x v="209"/>
    <x v="128"/>
    <x v="4"/>
    <x v="213"/>
    <x v="0"/>
    <n v="64680000"/>
    <x v="1"/>
    <x v="30"/>
  </r>
  <r>
    <x v="0"/>
    <s v="Site 9401 (SLS-2), Jiuquan Satellite Launch Center, China"/>
    <x v="210"/>
    <x v="128"/>
    <x v="4"/>
    <x v="214"/>
    <x v="0"/>
    <n v="64680000"/>
    <x v="1"/>
    <x v="30"/>
  </r>
  <r>
    <x v="0"/>
    <s v="LC-201, Wenchang Satellite Launch Center, China"/>
    <x v="211"/>
    <x v="179"/>
    <x v="15"/>
    <x v="215"/>
    <x v="0"/>
    <n v="27000000"/>
    <x v="1"/>
    <x v="30"/>
  </r>
  <r>
    <x v="0"/>
    <s v="LC-3, Xichang Satellite Launch Center, China"/>
    <x v="212"/>
    <x v="180"/>
    <x v="0"/>
    <x v="216"/>
    <x v="0"/>
    <n v="30800000"/>
    <x v="1"/>
    <x v="30"/>
  </r>
  <r>
    <x v="0"/>
    <s v="Site 9401 (SLS-2), Jiuquan Satellite Launch Center, China"/>
    <x v="213"/>
    <x v="181"/>
    <x v="4"/>
    <x v="217"/>
    <x v="0"/>
    <n v="64680000"/>
    <x v="1"/>
    <x v="30"/>
  </r>
  <r>
    <x v="0"/>
    <s v="Site 95, Jiuquan Satellite Launch Center, China"/>
    <x v="214"/>
    <x v="182"/>
    <x v="8"/>
    <x v="218"/>
    <x v="0"/>
    <n v="5300000"/>
    <x v="1"/>
    <x v="30"/>
  </r>
  <r>
    <x v="0"/>
    <s v="Site 9401 (SLS-2), Jiuquan Satellite Launch Center, China"/>
    <x v="215"/>
    <x v="183"/>
    <x v="4"/>
    <x v="219"/>
    <x v="0"/>
    <n v="64680000"/>
    <x v="1"/>
    <x v="30"/>
  </r>
  <r>
    <x v="0"/>
    <s v="LC-2, Xichang Satellite Launch Center, China"/>
    <x v="216"/>
    <x v="184"/>
    <x v="5"/>
    <x v="220"/>
    <x v="0"/>
    <n v="29150000"/>
    <x v="1"/>
    <x v="30"/>
  </r>
  <r>
    <x v="0"/>
    <s v="LC-9, Taiyuan Satellite Launch Center, China"/>
    <x v="216"/>
    <x v="185"/>
    <x v="4"/>
    <x v="221"/>
    <x v="0"/>
    <n v="64680000"/>
    <x v="1"/>
    <x v="30"/>
  </r>
  <r>
    <x v="0"/>
    <s v="Site 9401 (SLS-2), Jiuquan Satellite Launch Center, China"/>
    <x v="217"/>
    <x v="77"/>
    <x v="0"/>
    <x v="222"/>
    <x v="0"/>
    <n v="30800000"/>
    <x v="1"/>
    <x v="30"/>
  </r>
  <r>
    <x v="0"/>
    <s v="Tai Rui Barge, Yellow Sea"/>
    <x v="218"/>
    <x v="92"/>
    <x v="10"/>
    <x v="223"/>
    <x v="0"/>
    <n v="5300000"/>
    <x v="1"/>
    <x v="30"/>
  </r>
  <r>
    <x v="0"/>
    <s v="LC-9, Taiyuan Satellite Launch Center, China"/>
    <x v="219"/>
    <x v="186"/>
    <x v="1"/>
    <x v="224"/>
    <x v="0"/>
    <n v="29750000"/>
    <x v="1"/>
    <x v="30"/>
  </r>
  <r>
    <x v="0"/>
    <s v="Site 9401 (SLS-2), Jiuquan Satellite Launch Center, China"/>
    <x v="220"/>
    <x v="187"/>
    <x v="14"/>
    <x v="225"/>
    <x v="0"/>
    <n v="30800000"/>
    <x v="1"/>
    <x v="30"/>
  </r>
  <r>
    <x v="0"/>
    <s v="LC-3, Xichang Satellite Launch Center, China"/>
    <x v="221"/>
    <x v="188"/>
    <x v="0"/>
    <x v="226"/>
    <x v="0"/>
    <n v="30800000"/>
    <x v="1"/>
    <x v="30"/>
  </r>
  <r>
    <x v="0"/>
    <s v="LC-3, Xichang Satellite Launch Center, China"/>
    <x v="222"/>
    <x v="145"/>
    <x v="1"/>
    <x v="227"/>
    <x v="0"/>
    <n v="29750000"/>
    <x v="1"/>
    <x v="30"/>
  </r>
  <r>
    <x v="0"/>
    <s v="Site 9401 (SLS-2), Jiuquan Satellite Launch Center, China"/>
    <x v="223"/>
    <x v="189"/>
    <x v="4"/>
    <x v="228"/>
    <x v="0"/>
    <n v="64680000"/>
    <x v="1"/>
    <x v="30"/>
  </r>
  <r>
    <x v="0"/>
    <s v="LC-2, Xichang Satellite Launch Center, China"/>
    <x v="224"/>
    <x v="160"/>
    <x v="5"/>
    <x v="229"/>
    <x v="0"/>
    <n v="29150000"/>
    <x v="1"/>
    <x v="30"/>
  </r>
  <r>
    <x v="0"/>
    <s v="LC-9, Taiyuan Satellite Launch Center, China"/>
    <x v="225"/>
    <x v="96"/>
    <x v="0"/>
    <x v="230"/>
    <x v="0"/>
    <n v="30800000"/>
    <x v="1"/>
    <x v="30"/>
  </r>
  <r>
    <x v="0"/>
    <s v="LC-3, Xichang Satellite Launch Center, China"/>
    <x v="226"/>
    <x v="190"/>
    <x v="1"/>
    <x v="231"/>
    <x v="0"/>
    <n v="29750000"/>
    <x v="1"/>
    <x v="30"/>
  </r>
  <r>
    <x v="1"/>
    <s v="ELS, Guiana Space Centre, French Guiana, France"/>
    <x v="227"/>
    <x v="40"/>
    <x v="16"/>
    <x v="232"/>
    <x v="0"/>
    <n v="30000000"/>
    <x v="1"/>
    <x v="31"/>
  </r>
  <r>
    <x v="1"/>
    <s v="ELS, Guiana Space Centre, French Guiana, France"/>
    <x v="228"/>
    <x v="191"/>
    <x v="17"/>
    <x v="233"/>
    <x v="0"/>
    <n v="80000000"/>
    <x v="1"/>
    <x v="31"/>
  </r>
  <r>
    <x v="1"/>
    <s v="ELS, Guiana Space Centre, French Guiana, France"/>
    <x v="229"/>
    <x v="192"/>
    <x v="16"/>
    <x v="234"/>
    <x v="0"/>
    <n v="30000000"/>
    <x v="1"/>
    <x v="32"/>
  </r>
  <r>
    <x v="1"/>
    <s v="ELS, Guiana Space Centre, French Guiana, France"/>
    <x v="230"/>
    <x v="193"/>
    <x v="17"/>
    <x v="235"/>
    <x v="0"/>
    <n v="80000000"/>
    <x v="1"/>
    <x v="32"/>
  </r>
  <r>
    <x v="1"/>
    <s v="ELV-1 (SLV), Guiana Space Centre, French Guiana, France"/>
    <x v="231"/>
    <x v="194"/>
    <x v="18"/>
    <x v="236"/>
    <x v="0"/>
    <n v="37000000"/>
    <x v="1"/>
    <x v="33"/>
  </r>
  <r>
    <x v="1"/>
    <s v="ELS, Guiana Space Centre, French Guiana, France"/>
    <x v="232"/>
    <x v="195"/>
    <x v="16"/>
    <x v="237"/>
    <x v="0"/>
    <n v="30000000"/>
    <x v="1"/>
    <x v="33"/>
  </r>
  <r>
    <x v="1"/>
    <s v="ELS, Guiana Space Centre, French Guiana, France"/>
    <x v="233"/>
    <x v="196"/>
    <x v="16"/>
    <x v="238"/>
    <x v="0"/>
    <n v="30000000"/>
    <x v="1"/>
    <x v="33"/>
  </r>
  <r>
    <x v="1"/>
    <s v="ELS, Guiana Space Centre, French Guiana, France"/>
    <x v="234"/>
    <x v="197"/>
    <x v="19"/>
    <x v="239"/>
    <x v="0"/>
    <n v="30000000"/>
    <x v="1"/>
    <x v="34"/>
  </r>
  <r>
    <x v="1"/>
    <s v="ELV-1 (SLV), Guiana Space Centre, French Guiana, France"/>
    <x v="235"/>
    <x v="198"/>
    <x v="18"/>
    <x v="240"/>
    <x v="0"/>
    <n v="37000000"/>
    <x v="1"/>
    <x v="34"/>
  </r>
  <r>
    <x v="1"/>
    <s v="ELS, Guiana Space Centre, French Guiana, France"/>
    <x v="236"/>
    <x v="199"/>
    <x v="16"/>
    <x v="241"/>
    <x v="0"/>
    <n v="30000000"/>
    <x v="1"/>
    <x v="34"/>
  </r>
  <r>
    <x v="1"/>
    <s v="ELS, Guiana Space Centre, French Guiana, France"/>
    <x v="237"/>
    <x v="200"/>
    <x v="16"/>
    <x v="242"/>
    <x v="0"/>
    <n v="30000000"/>
    <x v="1"/>
    <x v="34"/>
  </r>
  <r>
    <x v="1"/>
    <s v="ELV-1 (SLV), Guiana Space Centre, French Guiana, France"/>
    <x v="238"/>
    <x v="201"/>
    <x v="18"/>
    <x v="243"/>
    <x v="0"/>
    <n v="37000000"/>
    <x v="1"/>
    <x v="23"/>
  </r>
  <r>
    <x v="1"/>
    <s v="ELS, Guiana Space Centre, French Guiana, France"/>
    <x v="239"/>
    <x v="202"/>
    <x v="16"/>
    <x v="244"/>
    <x v="0"/>
    <n v="30000000"/>
    <x v="1"/>
    <x v="23"/>
  </r>
  <r>
    <x v="1"/>
    <s v="ELV-1 (SLV), Guiana Space Centre, French Guiana, France"/>
    <x v="240"/>
    <x v="170"/>
    <x v="18"/>
    <x v="245"/>
    <x v="0"/>
    <n v="37000000"/>
    <x v="1"/>
    <x v="23"/>
  </r>
  <r>
    <x v="1"/>
    <s v="ELS, Guiana Space Centre, French Guiana, France"/>
    <x v="241"/>
    <x v="203"/>
    <x v="16"/>
    <x v="246"/>
    <x v="0"/>
    <n v="30000000"/>
    <x v="1"/>
    <x v="23"/>
  </r>
  <r>
    <x v="1"/>
    <s v="ELV-1 (SLV), Guiana Space Centre, French Guiana, France"/>
    <x v="242"/>
    <x v="204"/>
    <x v="18"/>
    <x v="247"/>
    <x v="0"/>
    <n v="37000000"/>
    <x v="1"/>
    <x v="23"/>
  </r>
  <r>
    <x v="1"/>
    <s v="ELS, Guiana Space Centre, French Guiana, France"/>
    <x v="243"/>
    <x v="205"/>
    <x v="16"/>
    <x v="248"/>
    <x v="0"/>
    <n v="30000000"/>
    <x v="1"/>
    <x v="23"/>
  </r>
  <r>
    <x v="1"/>
    <s v="ELS, Guiana Space Centre, French Guiana, France"/>
    <x v="244"/>
    <x v="197"/>
    <x v="19"/>
    <x v="249"/>
    <x v="0"/>
    <n v="30000000"/>
    <x v="1"/>
    <x v="24"/>
  </r>
  <r>
    <x v="1"/>
    <s v="ELS, Guiana Space Centre, French Guiana, France"/>
    <x v="245"/>
    <x v="206"/>
    <x v="16"/>
    <x v="250"/>
    <x v="0"/>
    <n v="30000000"/>
    <x v="1"/>
    <x v="24"/>
  </r>
  <r>
    <x v="1"/>
    <s v="ELV-1 (SLV), Guiana Space Centre, French Guiana, France"/>
    <x v="246"/>
    <x v="127"/>
    <x v="18"/>
    <x v="251"/>
    <x v="0"/>
    <n v="37000000"/>
    <x v="1"/>
    <x v="24"/>
  </r>
  <r>
    <x v="1"/>
    <s v="ELV-1 (SLV), Guiana Space Centre, French Guiana, France"/>
    <x v="247"/>
    <x v="207"/>
    <x v="18"/>
    <x v="252"/>
    <x v="0"/>
    <n v="37000000"/>
    <x v="1"/>
    <x v="24"/>
  </r>
  <r>
    <x v="1"/>
    <s v="ELS, Guiana Space Centre, French Guiana, France"/>
    <x v="248"/>
    <x v="208"/>
    <x v="16"/>
    <x v="253"/>
    <x v="0"/>
    <n v="30000000"/>
    <x v="1"/>
    <x v="25"/>
  </r>
  <r>
    <x v="1"/>
    <s v="ELV-1 (SLV), Guiana Space Centre, French Guiana, France"/>
    <x v="249"/>
    <x v="209"/>
    <x v="18"/>
    <x v="254"/>
    <x v="0"/>
    <n v="37000000"/>
    <x v="1"/>
    <x v="25"/>
  </r>
  <r>
    <x v="1"/>
    <s v="ELS, Guiana Space Centre, French Guiana, France"/>
    <x v="250"/>
    <x v="210"/>
    <x v="19"/>
    <x v="255"/>
    <x v="0"/>
    <n v="30000000"/>
    <x v="1"/>
    <x v="25"/>
  </r>
  <r>
    <x v="1"/>
    <s v="ELV-1 (SLV), Guiana Space Centre, French Guiana, France"/>
    <x v="251"/>
    <x v="211"/>
    <x v="18"/>
    <x v="256"/>
    <x v="0"/>
    <n v="37000000"/>
    <x v="1"/>
    <x v="25"/>
  </r>
  <r>
    <x v="1"/>
    <s v="ELV-1 (SLV), Guiana Space Centre, French Guiana, France"/>
    <x v="252"/>
    <x v="212"/>
    <x v="18"/>
    <x v="257"/>
    <x v="0"/>
    <n v="37000000"/>
    <x v="1"/>
    <x v="25"/>
  </r>
  <r>
    <x v="1"/>
    <s v="ELS, Guiana Space Centre, French Guiana, France"/>
    <x v="253"/>
    <x v="213"/>
    <x v="16"/>
    <x v="258"/>
    <x v="0"/>
    <n v="30000000"/>
    <x v="1"/>
    <x v="26"/>
  </r>
  <r>
    <x v="1"/>
    <s v="ELV-1 (SLV), Guiana Space Centre, French Guiana, France"/>
    <x v="254"/>
    <x v="214"/>
    <x v="18"/>
    <x v="259"/>
    <x v="0"/>
    <n v="37000000"/>
    <x v="1"/>
    <x v="26"/>
  </r>
  <r>
    <x v="1"/>
    <s v="ELV-1 (SLV), Guiana Space Centre, French Guiana, France"/>
    <x v="255"/>
    <x v="212"/>
    <x v="18"/>
    <x v="260"/>
    <x v="0"/>
    <n v="37000000"/>
    <x v="1"/>
    <x v="26"/>
  </r>
  <r>
    <x v="1"/>
    <s v="ELS, Guiana Space Centre, French Guiana, France"/>
    <x v="256"/>
    <x v="215"/>
    <x v="19"/>
    <x v="261"/>
    <x v="0"/>
    <n v="30000000"/>
    <x v="1"/>
    <x v="26"/>
  </r>
  <r>
    <x v="1"/>
    <s v="ELV-1 (SLV), Guiana Space Centre, French Guiana, France"/>
    <x v="257"/>
    <x v="26"/>
    <x v="18"/>
    <x v="262"/>
    <x v="0"/>
    <n v="37000000"/>
    <x v="1"/>
    <x v="27"/>
  </r>
  <r>
    <x v="1"/>
    <s v="ELS, Guiana Space Centre, French Guiana, France"/>
    <x v="258"/>
    <x v="216"/>
    <x v="16"/>
    <x v="263"/>
    <x v="0"/>
    <n v="30000000"/>
    <x v="1"/>
    <x v="27"/>
  </r>
  <r>
    <x v="1"/>
    <s v="ELS, Guiana Space Centre, French Guiana, France"/>
    <x v="259"/>
    <x v="217"/>
    <x v="19"/>
    <x v="264"/>
    <x v="0"/>
    <n v="30000000"/>
    <x v="1"/>
    <x v="27"/>
  </r>
  <r>
    <x v="1"/>
    <s v="Site 31/6, Baikonur Cosmodrome, Kazakhstan"/>
    <x v="260"/>
    <x v="218"/>
    <x v="20"/>
    <x v="265"/>
    <x v="0"/>
    <n v="25000000"/>
    <x v="1"/>
    <x v="28"/>
  </r>
  <r>
    <x v="1"/>
    <s v="Site 31/6, Baikonur Cosmodrome, Kazakhstan"/>
    <x v="261"/>
    <x v="219"/>
    <x v="20"/>
    <x v="266"/>
    <x v="0"/>
    <n v="25000000"/>
    <x v="1"/>
    <x v="28"/>
  </r>
  <r>
    <x v="1"/>
    <s v="ELV-1, Guiana Space Centre, French Guiana, France"/>
    <x v="262"/>
    <x v="170"/>
    <x v="18"/>
    <x v="267"/>
    <x v="0"/>
    <n v="37000000"/>
    <x v="1"/>
    <x v="28"/>
  </r>
  <r>
    <x v="1"/>
    <s v="ELS, Guiana Space Centre, French Guiana, France"/>
    <x v="263"/>
    <x v="20"/>
    <x v="19"/>
    <x v="268"/>
    <x v="0"/>
    <n v="30000000"/>
    <x v="1"/>
    <x v="28"/>
  </r>
  <r>
    <x v="1"/>
    <s v="ELS, Guiana Space Centre, French Guiana, France"/>
    <x v="264"/>
    <x v="220"/>
    <x v="19"/>
    <x v="269"/>
    <x v="0"/>
    <n v="30000000"/>
    <x v="1"/>
    <x v="28"/>
  </r>
  <r>
    <x v="1"/>
    <s v="ELV-1, Guiana Space Centre, French Guiana, France"/>
    <x v="265"/>
    <x v="26"/>
    <x v="18"/>
    <x v="270"/>
    <x v="0"/>
    <n v="37000000"/>
    <x v="1"/>
    <x v="29"/>
  </r>
  <r>
    <x v="1"/>
    <s v="ELV-1, Guiana Space Centre, French Guiana, France"/>
    <x v="266"/>
    <x v="221"/>
    <x v="18"/>
    <x v="271"/>
    <x v="0"/>
    <n v="37000000"/>
    <x v="1"/>
    <x v="29"/>
  </r>
  <r>
    <x v="1"/>
    <s v="ELV-1, Guiana Space Centre, French Guiana, France"/>
    <x v="267"/>
    <x v="222"/>
    <x v="18"/>
    <x v="272"/>
    <x v="0"/>
    <n v="37000000"/>
    <x v="1"/>
    <x v="29"/>
  </r>
  <r>
    <x v="1"/>
    <s v="ELS, Guiana Space Centre, French Guiana, France"/>
    <x v="268"/>
    <x v="158"/>
    <x v="16"/>
    <x v="273"/>
    <x v="0"/>
    <n v="30000000"/>
    <x v="1"/>
    <x v="29"/>
  </r>
  <r>
    <x v="1"/>
    <s v="ELS, Guiana Space Centre, French Guiana, France"/>
    <x v="269"/>
    <x v="109"/>
    <x v="16"/>
    <x v="274"/>
    <x v="0"/>
    <n v="30000000"/>
    <x v="1"/>
    <x v="30"/>
  </r>
  <r>
    <x v="1"/>
    <s v="ELA-3, Guiana Space Centre, French Guiana, France"/>
    <x v="270"/>
    <x v="223"/>
    <x v="21"/>
    <x v="275"/>
    <x v="1"/>
    <n v="190000000"/>
    <x v="1"/>
    <x v="18"/>
  </r>
  <r>
    <x v="1"/>
    <s v="ELA-3, Guiana Space Centre, French Guiana, France"/>
    <x v="271"/>
    <x v="224"/>
    <x v="21"/>
    <x v="276"/>
    <x v="1"/>
    <n v="190000000"/>
    <x v="1"/>
    <x v="18"/>
  </r>
  <r>
    <x v="1"/>
    <s v="ELA-3, Guiana Space Centre, French Guiana, France"/>
    <x v="272"/>
    <x v="225"/>
    <x v="21"/>
    <x v="277"/>
    <x v="1"/>
    <n v="190000000"/>
    <x v="1"/>
    <x v="18"/>
  </r>
  <r>
    <x v="1"/>
    <s v="ELA-3, Guiana Space Centre, French Guiana, France"/>
    <x v="273"/>
    <x v="226"/>
    <x v="22"/>
    <x v="278"/>
    <x v="0"/>
    <n v="200000000"/>
    <x v="1"/>
    <x v="19"/>
  </r>
  <r>
    <x v="1"/>
    <s v="ELA-3, Guiana Space Centre, French Guiana, France"/>
    <x v="274"/>
    <x v="227"/>
    <x v="22"/>
    <x v="279"/>
    <x v="0"/>
    <n v="200000000"/>
    <x v="1"/>
    <x v="19"/>
  </r>
  <r>
    <x v="1"/>
    <s v="ELA-3, Guiana Space Centre, French Guiana, France"/>
    <x v="275"/>
    <x v="228"/>
    <x v="22"/>
    <x v="280"/>
    <x v="0"/>
    <n v="200000000"/>
    <x v="1"/>
    <x v="20"/>
  </r>
  <r>
    <x v="1"/>
    <s v="ELA-3, Guiana Space Centre, French Guiana, France"/>
    <x v="276"/>
    <x v="229"/>
    <x v="22"/>
    <x v="281"/>
    <x v="0"/>
    <n v="200000000"/>
    <x v="1"/>
    <x v="20"/>
  </r>
  <r>
    <x v="1"/>
    <s v="ELA-3, Guiana Space Centre, French Guiana, France"/>
    <x v="277"/>
    <x v="230"/>
    <x v="22"/>
    <x v="282"/>
    <x v="0"/>
    <n v="200000000"/>
    <x v="1"/>
    <x v="20"/>
  </r>
  <r>
    <x v="1"/>
    <s v="ELA-3, Guiana Space Centre, French Guiana, France"/>
    <x v="278"/>
    <x v="231"/>
    <x v="22"/>
    <x v="283"/>
    <x v="0"/>
    <n v="200000000"/>
    <x v="1"/>
    <x v="20"/>
  </r>
  <r>
    <x v="1"/>
    <s v="ELA-3, Guiana Space Centre, French Guiana, France"/>
    <x v="50"/>
    <x v="232"/>
    <x v="22"/>
    <x v="284"/>
    <x v="0"/>
    <n v="200000000"/>
    <x v="1"/>
    <x v="20"/>
  </r>
  <r>
    <x v="1"/>
    <s v="ELA-3, Guiana Space Centre, French Guiana, France"/>
    <x v="279"/>
    <x v="233"/>
    <x v="22"/>
    <x v="285"/>
    <x v="0"/>
    <n v="200000000"/>
    <x v="1"/>
    <x v="21"/>
  </r>
  <r>
    <x v="1"/>
    <s v="ELA-3, Guiana Space Centre, French Guiana, France"/>
    <x v="280"/>
    <x v="234"/>
    <x v="22"/>
    <x v="286"/>
    <x v="0"/>
    <n v="200000000"/>
    <x v="1"/>
    <x v="21"/>
  </r>
  <r>
    <x v="1"/>
    <s v="ELA-3, Guiana Space Centre, French Guiana, France"/>
    <x v="281"/>
    <x v="128"/>
    <x v="22"/>
    <x v="287"/>
    <x v="0"/>
    <n v="200000000"/>
    <x v="1"/>
    <x v="21"/>
  </r>
  <r>
    <x v="1"/>
    <s v="ELA-3, Guiana Space Centre, French Guiana, France"/>
    <x v="282"/>
    <x v="233"/>
    <x v="22"/>
    <x v="288"/>
    <x v="0"/>
    <n v="200000000"/>
    <x v="1"/>
    <x v="21"/>
  </r>
  <r>
    <x v="1"/>
    <s v="ELA-3, Guiana Space Centre, French Guiana, France"/>
    <x v="283"/>
    <x v="235"/>
    <x v="22"/>
    <x v="289"/>
    <x v="0"/>
    <n v="200000000"/>
    <x v="1"/>
    <x v="22"/>
  </r>
  <r>
    <x v="1"/>
    <s v="ELA-3, Guiana Space Centre, French Guiana, France"/>
    <x v="284"/>
    <x v="236"/>
    <x v="22"/>
    <x v="290"/>
    <x v="0"/>
    <n v="200000000"/>
    <x v="1"/>
    <x v="22"/>
  </r>
  <r>
    <x v="1"/>
    <s v="ELA-3, Guiana Space Centre, French Guiana, France"/>
    <x v="285"/>
    <x v="237"/>
    <x v="22"/>
    <x v="291"/>
    <x v="0"/>
    <n v="200000000"/>
    <x v="1"/>
    <x v="22"/>
  </r>
  <r>
    <x v="1"/>
    <s v="ELA-3, Guiana Space Centre, French Guiana, France"/>
    <x v="286"/>
    <x v="238"/>
    <x v="22"/>
    <x v="292"/>
    <x v="0"/>
    <n v="200000000"/>
    <x v="1"/>
    <x v="22"/>
  </r>
  <r>
    <x v="1"/>
    <s v="ELA-3, Guiana Space Centre, French Guiana, France"/>
    <x v="287"/>
    <x v="239"/>
    <x v="22"/>
    <x v="293"/>
    <x v="0"/>
    <n v="200000000"/>
    <x v="1"/>
    <x v="22"/>
  </r>
  <r>
    <x v="1"/>
    <s v="ELA-3, Guiana Space Centre, French Guiana, France"/>
    <x v="288"/>
    <x v="240"/>
    <x v="22"/>
    <x v="294"/>
    <x v="0"/>
    <n v="200000000"/>
    <x v="1"/>
    <x v="35"/>
  </r>
  <r>
    <x v="1"/>
    <s v="ELA-3, Guiana Space Centre, French Guiana, France"/>
    <x v="289"/>
    <x v="241"/>
    <x v="22"/>
    <x v="295"/>
    <x v="0"/>
    <n v="200000000"/>
    <x v="1"/>
    <x v="35"/>
  </r>
  <r>
    <x v="1"/>
    <s v="ELA-3, Guiana Space Centre, French Guiana, France"/>
    <x v="290"/>
    <x v="242"/>
    <x v="22"/>
    <x v="296"/>
    <x v="0"/>
    <n v="200000000"/>
    <x v="1"/>
    <x v="35"/>
  </r>
  <r>
    <x v="1"/>
    <s v="ELA-3, Guiana Space Centre, French Guiana, France"/>
    <x v="291"/>
    <x v="240"/>
    <x v="22"/>
    <x v="297"/>
    <x v="0"/>
    <n v="200000000"/>
    <x v="1"/>
    <x v="35"/>
  </r>
  <r>
    <x v="1"/>
    <s v="ELA-3, Guiana Space Centre, French Guiana, France"/>
    <x v="292"/>
    <x v="243"/>
    <x v="22"/>
    <x v="298"/>
    <x v="0"/>
    <n v="200000000"/>
    <x v="1"/>
    <x v="35"/>
  </r>
  <r>
    <x v="1"/>
    <s v="ELA-3, Guiana Space Centre, French Guiana, France"/>
    <x v="293"/>
    <x v="244"/>
    <x v="22"/>
    <x v="299"/>
    <x v="0"/>
    <n v="200000000"/>
    <x v="1"/>
    <x v="35"/>
  </r>
  <r>
    <x v="1"/>
    <s v="ELA-3, Guiana Space Centre, French Guiana, France"/>
    <x v="294"/>
    <x v="245"/>
    <x v="22"/>
    <x v="300"/>
    <x v="0"/>
    <n v="200000000"/>
    <x v="1"/>
    <x v="36"/>
  </r>
  <r>
    <x v="1"/>
    <s v="ELA-3, Guiana Space Centre, French Guiana, France"/>
    <x v="295"/>
    <x v="246"/>
    <x v="22"/>
    <x v="301"/>
    <x v="0"/>
    <n v="200000000"/>
    <x v="1"/>
    <x v="36"/>
  </r>
  <r>
    <x v="1"/>
    <s v="ELA-3, Guiana Space Centre, French Guiana, France"/>
    <x v="296"/>
    <x v="247"/>
    <x v="22"/>
    <x v="302"/>
    <x v="0"/>
    <n v="200000000"/>
    <x v="1"/>
    <x v="36"/>
  </r>
  <r>
    <x v="1"/>
    <s v="ELA-3, Guiana Space Centre, French Guiana, France"/>
    <x v="297"/>
    <x v="101"/>
    <x v="22"/>
    <x v="303"/>
    <x v="0"/>
    <n v="200000000"/>
    <x v="1"/>
    <x v="36"/>
  </r>
  <r>
    <x v="1"/>
    <s v="ELA-3, Guiana Space Centre, French Guiana, France"/>
    <x v="298"/>
    <x v="248"/>
    <x v="22"/>
    <x v="304"/>
    <x v="0"/>
    <n v="200000000"/>
    <x v="1"/>
    <x v="36"/>
  </r>
  <r>
    <x v="1"/>
    <s v="ELA-3, Guiana Space Centre, French Guiana, France"/>
    <x v="299"/>
    <x v="249"/>
    <x v="22"/>
    <x v="305"/>
    <x v="0"/>
    <n v="200000000"/>
    <x v="1"/>
    <x v="36"/>
  </r>
  <r>
    <x v="1"/>
    <s v="ELA-3, Guiana Space Centre, French Guiana, France"/>
    <x v="300"/>
    <x v="250"/>
    <x v="22"/>
    <x v="306"/>
    <x v="0"/>
    <n v="200000000"/>
    <x v="1"/>
    <x v="31"/>
  </r>
  <r>
    <x v="1"/>
    <s v="ELA-3, Guiana Space Centre, French Guiana, France"/>
    <x v="301"/>
    <x v="251"/>
    <x v="22"/>
    <x v="307"/>
    <x v="0"/>
    <n v="200000000"/>
    <x v="1"/>
    <x v="31"/>
  </r>
  <r>
    <x v="1"/>
    <s v="ELA-3, Guiana Space Centre, French Guiana, France"/>
    <x v="302"/>
    <x v="106"/>
    <x v="22"/>
    <x v="308"/>
    <x v="0"/>
    <n v="200000000"/>
    <x v="1"/>
    <x v="31"/>
  </r>
  <r>
    <x v="1"/>
    <s v="ELA-3, Guiana Space Centre, French Guiana, France"/>
    <x v="303"/>
    <x v="252"/>
    <x v="22"/>
    <x v="309"/>
    <x v="0"/>
    <n v="200000000"/>
    <x v="1"/>
    <x v="31"/>
  </r>
  <r>
    <x v="1"/>
    <s v="ELA-3, Guiana Space Centre, French Guiana, France"/>
    <x v="304"/>
    <x v="253"/>
    <x v="22"/>
    <x v="310"/>
    <x v="0"/>
    <n v="200000000"/>
    <x v="1"/>
    <x v="32"/>
  </r>
  <r>
    <x v="1"/>
    <s v="ELA-3, Guiana Space Centre, French Guiana, France"/>
    <x v="305"/>
    <x v="254"/>
    <x v="22"/>
    <x v="311"/>
    <x v="0"/>
    <n v="200000000"/>
    <x v="1"/>
    <x v="32"/>
  </r>
  <r>
    <x v="1"/>
    <s v="ELA-3, Guiana Space Centre, French Guiana, France"/>
    <x v="306"/>
    <x v="255"/>
    <x v="22"/>
    <x v="312"/>
    <x v="0"/>
    <n v="200000000"/>
    <x v="1"/>
    <x v="32"/>
  </r>
  <r>
    <x v="1"/>
    <s v="ELA-3, Guiana Space Centre, French Guiana, France"/>
    <x v="307"/>
    <x v="256"/>
    <x v="22"/>
    <x v="313"/>
    <x v="0"/>
    <n v="200000000"/>
    <x v="1"/>
    <x v="32"/>
  </r>
  <r>
    <x v="1"/>
    <s v="ELA-3, Guiana Space Centre, French Guiana, France"/>
    <x v="308"/>
    <x v="257"/>
    <x v="22"/>
    <x v="314"/>
    <x v="0"/>
    <n v="200000000"/>
    <x v="1"/>
    <x v="32"/>
  </r>
  <r>
    <x v="1"/>
    <s v="ELA-3, Guiana Space Centre, French Guiana, France"/>
    <x v="309"/>
    <x v="258"/>
    <x v="22"/>
    <x v="315"/>
    <x v="0"/>
    <n v="200000000"/>
    <x v="1"/>
    <x v="32"/>
  </r>
  <r>
    <x v="1"/>
    <s v="ELA-3, Guiana Space Centre, French Guiana, France"/>
    <x v="310"/>
    <x v="254"/>
    <x v="22"/>
    <x v="316"/>
    <x v="0"/>
    <n v="200000000"/>
    <x v="1"/>
    <x v="33"/>
  </r>
  <r>
    <x v="1"/>
    <s v="ELA-3, Guiana Space Centre, French Guiana, France"/>
    <x v="311"/>
    <x v="259"/>
    <x v="22"/>
    <x v="317"/>
    <x v="0"/>
    <n v="200000000"/>
    <x v="1"/>
    <x v="33"/>
  </r>
  <r>
    <x v="1"/>
    <s v="ELA-3, Guiana Space Centre, French Guiana, France"/>
    <x v="312"/>
    <x v="260"/>
    <x v="22"/>
    <x v="318"/>
    <x v="0"/>
    <n v="200000000"/>
    <x v="1"/>
    <x v="33"/>
  </r>
  <r>
    <x v="1"/>
    <s v="ELA-3, Guiana Space Centre, French Guiana, France"/>
    <x v="313"/>
    <x v="261"/>
    <x v="22"/>
    <x v="319"/>
    <x v="0"/>
    <n v="200000000"/>
    <x v="1"/>
    <x v="34"/>
  </r>
  <r>
    <x v="1"/>
    <s v="ELA-3, Guiana Space Centre, French Guiana, France"/>
    <x v="314"/>
    <x v="262"/>
    <x v="22"/>
    <x v="320"/>
    <x v="0"/>
    <n v="200000000"/>
    <x v="1"/>
    <x v="34"/>
  </r>
  <r>
    <x v="1"/>
    <s v="ELA-3, Guiana Space Centre, French Guiana, France"/>
    <x v="315"/>
    <x v="236"/>
    <x v="22"/>
    <x v="321"/>
    <x v="0"/>
    <n v="200000000"/>
    <x v="1"/>
    <x v="34"/>
  </r>
  <r>
    <x v="1"/>
    <s v="ELA-3, Guiana Space Centre, French Guiana, France"/>
    <x v="316"/>
    <x v="263"/>
    <x v="22"/>
    <x v="322"/>
    <x v="0"/>
    <n v="200000000"/>
    <x v="1"/>
    <x v="34"/>
  </r>
  <r>
    <x v="1"/>
    <s v="ELA-3, Guiana Space Centre, French Guiana, France"/>
    <x v="317"/>
    <x v="264"/>
    <x v="22"/>
    <x v="323"/>
    <x v="0"/>
    <n v="200000000"/>
    <x v="1"/>
    <x v="34"/>
  </r>
  <r>
    <x v="1"/>
    <s v="ELA-3, Guiana Space Centre, French Guiana, France"/>
    <x v="318"/>
    <x v="244"/>
    <x v="22"/>
    <x v="324"/>
    <x v="0"/>
    <n v="200000000"/>
    <x v="1"/>
    <x v="23"/>
  </r>
  <r>
    <x v="1"/>
    <s v="ELA-3, Guiana Space Centre, French Guiana, France"/>
    <x v="319"/>
    <x v="265"/>
    <x v="22"/>
    <x v="325"/>
    <x v="0"/>
    <n v="200000000"/>
    <x v="1"/>
    <x v="23"/>
  </r>
  <r>
    <x v="1"/>
    <s v="ELA-3, Guiana Space Centre, French Guiana, France"/>
    <x v="320"/>
    <x v="218"/>
    <x v="22"/>
    <x v="326"/>
    <x v="0"/>
    <n v="200000000"/>
    <x v="1"/>
    <x v="23"/>
  </r>
  <r>
    <x v="1"/>
    <s v="ELA-3, Guiana Space Centre, French Guiana, France"/>
    <x v="321"/>
    <x v="266"/>
    <x v="22"/>
    <x v="327"/>
    <x v="0"/>
    <n v="200000000"/>
    <x v="1"/>
    <x v="23"/>
  </r>
  <r>
    <x v="1"/>
    <s v="ELA-3, Guiana Space Centre, French Guiana, France"/>
    <x v="322"/>
    <x v="260"/>
    <x v="22"/>
    <x v="328"/>
    <x v="0"/>
    <n v="200000000"/>
    <x v="1"/>
    <x v="23"/>
  </r>
  <r>
    <x v="1"/>
    <s v="ELA-3, Guiana Space Centre, French Guiana, France"/>
    <x v="323"/>
    <x v="267"/>
    <x v="22"/>
    <x v="329"/>
    <x v="0"/>
    <n v="200000000"/>
    <x v="1"/>
    <x v="23"/>
  </r>
  <r>
    <x v="1"/>
    <s v="ELA-3, Guiana Space Centre, French Guiana, France"/>
    <x v="324"/>
    <x v="268"/>
    <x v="22"/>
    <x v="330"/>
    <x v="0"/>
    <n v="200000000"/>
    <x v="1"/>
    <x v="24"/>
  </r>
  <r>
    <x v="1"/>
    <s v="ELA-3, Guiana Space Centre, French Guiana, France"/>
    <x v="325"/>
    <x v="269"/>
    <x v="22"/>
    <x v="331"/>
    <x v="0"/>
    <n v="200000000"/>
    <x v="1"/>
    <x v="24"/>
  </r>
  <r>
    <x v="1"/>
    <s v="ELA-3, Guiana Space Centre, French Guiana, France"/>
    <x v="326"/>
    <x v="269"/>
    <x v="22"/>
    <x v="332"/>
    <x v="0"/>
    <n v="200000000"/>
    <x v="1"/>
    <x v="24"/>
  </r>
  <r>
    <x v="1"/>
    <s v="ELA-3, Guiana Space Centre, French Guiana, France"/>
    <x v="327"/>
    <x v="270"/>
    <x v="22"/>
    <x v="333"/>
    <x v="0"/>
    <n v="200000000"/>
    <x v="1"/>
    <x v="24"/>
  </r>
  <r>
    <x v="1"/>
    <s v="ELA-3, Guiana Space Centre, French Guiana, France"/>
    <x v="328"/>
    <x v="260"/>
    <x v="22"/>
    <x v="334"/>
    <x v="0"/>
    <n v="200000000"/>
    <x v="1"/>
    <x v="24"/>
  </r>
  <r>
    <x v="1"/>
    <s v="ELA-3, Guiana Space Centre, French Guiana, France"/>
    <x v="80"/>
    <x v="260"/>
    <x v="22"/>
    <x v="335"/>
    <x v="0"/>
    <n v="200000000"/>
    <x v="1"/>
    <x v="24"/>
  </r>
  <r>
    <x v="1"/>
    <s v="ELA-3, Guiana Space Centre, French Guiana, France"/>
    <x v="329"/>
    <x v="271"/>
    <x v="22"/>
    <x v="336"/>
    <x v="0"/>
    <n v="200000000"/>
    <x v="1"/>
    <x v="25"/>
  </r>
  <r>
    <x v="1"/>
    <s v="ELA-3, Guiana Space Centre, French Guiana, France"/>
    <x v="330"/>
    <x v="272"/>
    <x v="22"/>
    <x v="337"/>
    <x v="0"/>
    <n v="200000000"/>
    <x v="1"/>
    <x v="25"/>
  </r>
  <r>
    <x v="1"/>
    <s v="ELA-3, Guiana Space Centre, French Guiana, France"/>
    <x v="331"/>
    <x v="171"/>
    <x v="22"/>
    <x v="338"/>
    <x v="0"/>
    <n v="200000000"/>
    <x v="1"/>
    <x v="25"/>
  </r>
  <r>
    <x v="1"/>
    <s v="ELA-3, Guiana Space Centre, French Guiana, France"/>
    <x v="332"/>
    <x v="273"/>
    <x v="22"/>
    <x v="339"/>
    <x v="0"/>
    <n v="200000000"/>
    <x v="1"/>
    <x v="25"/>
  </r>
  <r>
    <x v="1"/>
    <s v="ELA-3, Guiana Space Centre, French Guiana, France"/>
    <x v="84"/>
    <x v="274"/>
    <x v="22"/>
    <x v="340"/>
    <x v="0"/>
    <n v="200000000"/>
    <x v="1"/>
    <x v="25"/>
  </r>
  <r>
    <x v="1"/>
    <s v="ELA-3, Guiana Space Centre, French Guiana, France"/>
    <x v="333"/>
    <x v="267"/>
    <x v="22"/>
    <x v="341"/>
    <x v="0"/>
    <n v="200000000"/>
    <x v="1"/>
    <x v="26"/>
  </r>
  <r>
    <x v="1"/>
    <s v="ELA-3, Guiana Space Centre, French Guiana, France"/>
    <x v="334"/>
    <x v="275"/>
    <x v="22"/>
    <x v="342"/>
    <x v="0"/>
    <n v="200000000"/>
    <x v="1"/>
    <x v="26"/>
  </r>
  <r>
    <x v="1"/>
    <s v="ELA-3, Guiana Space Centre, French Guiana, France"/>
    <x v="335"/>
    <x v="276"/>
    <x v="22"/>
    <x v="343"/>
    <x v="0"/>
    <n v="200000000"/>
    <x v="1"/>
    <x v="26"/>
  </r>
  <r>
    <x v="1"/>
    <s v="ELA-3, Guiana Space Centre, French Guiana, France"/>
    <x v="336"/>
    <x v="277"/>
    <x v="22"/>
    <x v="344"/>
    <x v="0"/>
    <n v="200000000"/>
    <x v="1"/>
    <x v="26"/>
  </r>
  <r>
    <x v="1"/>
    <s v="ELA-3, Guiana Space Centre, French Guiana, France"/>
    <x v="337"/>
    <x v="278"/>
    <x v="22"/>
    <x v="345"/>
    <x v="0"/>
    <n v="200000000"/>
    <x v="1"/>
    <x v="27"/>
  </r>
  <r>
    <x v="1"/>
    <s v="ELA-3, Guiana Space Centre, French Guiana, France"/>
    <x v="338"/>
    <x v="263"/>
    <x v="22"/>
    <x v="346"/>
    <x v="0"/>
    <n v="200000000"/>
    <x v="1"/>
    <x v="27"/>
  </r>
  <r>
    <x v="1"/>
    <s v="ELA-3, Guiana Space Centre, French Guiana, France"/>
    <x v="339"/>
    <x v="279"/>
    <x v="22"/>
    <x v="347"/>
    <x v="0"/>
    <n v="200000000"/>
    <x v="1"/>
    <x v="27"/>
  </r>
  <r>
    <x v="1"/>
    <s v="ELA-3, Guiana Space Centre, French Guiana, France"/>
    <x v="340"/>
    <x v="280"/>
    <x v="22"/>
    <x v="348"/>
    <x v="0"/>
    <n v="200000000"/>
    <x v="1"/>
    <x v="27"/>
  </r>
  <r>
    <x v="1"/>
    <s v="ELA-3, Guiana Space Centre, French Guiana, France"/>
    <x v="341"/>
    <x v="257"/>
    <x v="22"/>
    <x v="349"/>
    <x v="0"/>
    <n v="200000000"/>
    <x v="1"/>
    <x v="28"/>
  </r>
  <r>
    <x v="1"/>
    <s v="ELA-3, Guiana Space Centre, French Guiana, France"/>
    <x v="342"/>
    <x v="281"/>
    <x v="22"/>
    <x v="350"/>
    <x v="0"/>
    <n v="200000000"/>
    <x v="1"/>
    <x v="28"/>
  </r>
  <r>
    <x v="1"/>
    <s v="ELA-3, Guiana Space Centre, French Guiana, France"/>
    <x v="343"/>
    <x v="262"/>
    <x v="22"/>
    <x v="351"/>
    <x v="0"/>
    <n v="200000000"/>
    <x v="1"/>
    <x v="28"/>
  </r>
  <r>
    <x v="1"/>
    <s v="ELA-3, Guiana Space Centre, French Guiana, France"/>
    <x v="344"/>
    <x v="282"/>
    <x v="22"/>
    <x v="352"/>
    <x v="0"/>
    <n v="200000000"/>
    <x v="1"/>
    <x v="29"/>
  </r>
  <r>
    <x v="1"/>
    <s v="ELA-3, Guiana Space Centre, French Guiana, France"/>
    <x v="197"/>
    <x v="283"/>
    <x v="22"/>
    <x v="353"/>
    <x v="0"/>
    <n v="200000000"/>
    <x v="1"/>
    <x v="29"/>
  </r>
  <r>
    <x v="1"/>
    <s v="ELA-3, Guiana Space Centre, French Guiana, France"/>
    <x v="345"/>
    <x v="284"/>
    <x v="22"/>
    <x v="354"/>
    <x v="0"/>
    <n v="200000000"/>
    <x v="1"/>
    <x v="29"/>
  </r>
  <r>
    <x v="1"/>
    <s v="ELA-3, Guiana Space Centre, French Guiana, France"/>
    <x v="346"/>
    <x v="272"/>
    <x v="22"/>
    <x v="355"/>
    <x v="0"/>
    <n v="200000000"/>
    <x v="1"/>
    <x v="30"/>
  </r>
  <r>
    <x v="2"/>
    <s v="Omelek Island, Ronald Reagan Ballistic Missile Defense Test Site, Marshall Islands, USA"/>
    <x v="347"/>
    <x v="285"/>
    <x v="23"/>
    <x v="356"/>
    <x v="1"/>
    <n v="7000000"/>
    <x v="1"/>
    <x v="22"/>
  </r>
  <r>
    <x v="2"/>
    <s v="Omelek Island, Ronald Reagan Ballistic Missile Defense Test Site, Marshall Islands, USA"/>
    <x v="348"/>
    <x v="286"/>
    <x v="23"/>
    <x v="357"/>
    <x v="1"/>
    <n v="7000000"/>
    <x v="1"/>
    <x v="35"/>
  </r>
  <r>
    <x v="2"/>
    <s v="SLC-40, Cape Canaveral AFS, Florida, USA"/>
    <x v="349"/>
    <x v="287"/>
    <x v="24"/>
    <x v="358"/>
    <x v="1"/>
    <n v="59500000"/>
    <x v="1"/>
    <x v="36"/>
  </r>
  <r>
    <x v="2"/>
    <s v="SLC-40, Cape Canaveral AFS, Florida, USA"/>
    <x v="350"/>
    <x v="288"/>
    <x v="24"/>
    <x v="359"/>
    <x v="1"/>
    <n v="59500000"/>
    <x v="1"/>
    <x v="36"/>
  </r>
  <r>
    <x v="2"/>
    <s v="SLC-40, Cape Canaveral AFS, Florida, USA"/>
    <x v="351"/>
    <x v="289"/>
    <x v="24"/>
    <x v="360"/>
    <x v="1"/>
    <n v="59500000"/>
    <x v="1"/>
    <x v="32"/>
  </r>
  <r>
    <x v="2"/>
    <s v="SLC-40, Cape Canaveral AFS, Florida, USA"/>
    <x v="352"/>
    <x v="290"/>
    <x v="24"/>
    <x v="361"/>
    <x v="1"/>
    <n v="59500000"/>
    <x v="1"/>
    <x v="33"/>
  </r>
  <r>
    <x v="2"/>
    <s v="SLC-4E, Vandenberg AFB, California, USA"/>
    <x v="353"/>
    <x v="291"/>
    <x v="25"/>
    <x v="362"/>
    <x v="1"/>
    <n v="56500000"/>
    <x v="1"/>
    <x v="33"/>
  </r>
  <r>
    <x v="2"/>
    <s v="SLC-40, Cape Canaveral AFS, Florida, USA"/>
    <x v="354"/>
    <x v="292"/>
    <x v="25"/>
    <x v="363"/>
    <x v="1"/>
    <n v="56500000"/>
    <x v="1"/>
    <x v="33"/>
  </r>
  <r>
    <x v="2"/>
    <s v="SLC-40, Cape Canaveral AFS, Florida, USA"/>
    <x v="355"/>
    <x v="293"/>
    <x v="25"/>
    <x v="364"/>
    <x v="1"/>
    <n v="56500000"/>
    <x v="1"/>
    <x v="34"/>
  </r>
  <r>
    <x v="2"/>
    <s v="SLC-40, Cape Canaveral AFS, Florida, USA"/>
    <x v="356"/>
    <x v="294"/>
    <x v="25"/>
    <x v="365"/>
    <x v="1"/>
    <n v="56500000"/>
    <x v="1"/>
    <x v="34"/>
  </r>
  <r>
    <x v="2"/>
    <s v="SLC-40, Cape Canaveral AFS, Florida, USA"/>
    <x v="357"/>
    <x v="192"/>
    <x v="25"/>
    <x v="366"/>
    <x v="1"/>
    <n v="56500000"/>
    <x v="1"/>
    <x v="34"/>
  </r>
  <r>
    <x v="2"/>
    <s v="SLC-40, Cape Canaveral AFS, Florida, USA"/>
    <x v="358"/>
    <x v="9"/>
    <x v="25"/>
    <x v="367"/>
    <x v="1"/>
    <n v="56500000"/>
    <x v="1"/>
    <x v="34"/>
  </r>
  <r>
    <x v="2"/>
    <s v="SLC-40, Cape Canaveral AFS, Florida, USA"/>
    <x v="359"/>
    <x v="295"/>
    <x v="25"/>
    <x v="368"/>
    <x v="1"/>
    <n v="56500000"/>
    <x v="1"/>
    <x v="34"/>
  </r>
  <r>
    <x v="2"/>
    <s v="SLC-40, Cape Canaveral AFS, Florida, USA"/>
    <x v="360"/>
    <x v="296"/>
    <x v="25"/>
    <x v="369"/>
    <x v="1"/>
    <n v="56500000"/>
    <x v="1"/>
    <x v="34"/>
  </r>
  <r>
    <x v="2"/>
    <s v="SLC-40, Cape Canaveral AFS, Florida, USA"/>
    <x v="361"/>
    <x v="297"/>
    <x v="25"/>
    <x v="370"/>
    <x v="1"/>
    <n v="56500000"/>
    <x v="1"/>
    <x v="23"/>
  </r>
  <r>
    <x v="2"/>
    <s v="SLC-40, Cape Canaveral AFS, Florida, USA"/>
    <x v="238"/>
    <x v="298"/>
    <x v="25"/>
    <x v="371"/>
    <x v="1"/>
    <n v="56500000"/>
    <x v="1"/>
    <x v="23"/>
  </r>
  <r>
    <x v="2"/>
    <s v="SLC-40, Cape Canaveral AFS, Florida, USA"/>
    <x v="362"/>
    <x v="299"/>
    <x v="25"/>
    <x v="372"/>
    <x v="1"/>
    <n v="56500000"/>
    <x v="1"/>
    <x v="23"/>
  </r>
  <r>
    <x v="2"/>
    <s v="SLC-40, Cape Canaveral AFS, Florida, USA"/>
    <x v="363"/>
    <x v="300"/>
    <x v="25"/>
    <x v="373"/>
    <x v="1"/>
    <n v="56500000"/>
    <x v="1"/>
    <x v="23"/>
  </r>
  <r>
    <x v="2"/>
    <s v="SLC-40, Cape Canaveral AFS, Florida, USA"/>
    <x v="364"/>
    <x v="298"/>
    <x v="25"/>
    <x v="374"/>
    <x v="1"/>
    <n v="56500000"/>
    <x v="1"/>
    <x v="23"/>
  </r>
  <r>
    <x v="2"/>
    <s v="SLC-40, Cape Canaveral AFS, Florida, USA"/>
    <x v="365"/>
    <x v="301"/>
    <x v="26"/>
    <x v="375"/>
    <x v="1"/>
    <n v="62000000"/>
    <x v="1"/>
    <x v="23"/>
  </r>
  <r>
    <x v="2"/>
    <s v="SLC-4E, Vandenberg AFB, California, USA"/>
    <x v="366"/>
    <x v="302"/>
    <x v="25"/>
    <x v="376"/>
    <x v="1"/>
    <n v="56500000"/>
    <x v="1"/>
    <x v="24"/>
  </r>
  <r>
    <x v="2"/>
    <s v="SLC-40, Cape Canaveral AFS, Florida, USA"/>
    <x v="367"/>
    <x v="303"/>
    <x v="26"/>
    <x v="377"/>
    <x v="1"/>
    <n v="62000000"/>
    <x v="1"/>
    <x v="24"/>
  </r>
  <r>
    <x v="2"/>
    <s v="SLC-40, Cape Canaveral AFS, Florida, USA"/>
    <x v="368"/>
    <x v="304"/>
    <x v="26"/>
    <x v="378"/>
    <x v="1"/>
    <n v="62000000"/>
    <x v="1"/>
    <x v="24"/>
  </r>
  <r>
    <x v="2"/>
    <s v="SLC-40, Cape Canaveral AFS, Florida, USA"/>
    <x v="369"/>
    <x v="305"/>
    <x v="26"/>
    <x v="379"/>
    <x v="1"/>
    <n v="62000000"/>
    <x v="1"/>
    <x v="24"/>
  </r>
  <r>
    <x v="2"/>
    <s v="SLC-40, Cape Canaveral AFS, Florida, USA"/>
    <x v="370"/>
    <x v="271"/>
    <x v="26"/>
    <x v="380"/>
    <x v="1"/>
    <n v="62000000"/>
    <x v="1"/>
    <x v="24"/>
  </r>
  <r>
    <x v="2"/>
    <s v="SLC-40, Cape Canaveral AFS, Florida, USA"/>
    <x v="371"/>
    <x v="306"/>
    <x v="26"/>
    <x v="381"/>
    <x v="1"/>
    <n v="62000000"/>
    <x v="1"/>
    <x v="24"/>
  </r>
  <r>
    <x v="2"/>
    <s v="SLC-40, Cape Canaveral AFS, Florida, USA"/>
    <x v="372"/>
    <x v="307"/>
    <x v="26"/>
    <x v="382"/>
    <x v="1"/>
    <n v="62000000"/>
    <x v="1"/>
    <x v="24"/>
  </r>
  <r>
    <x v="2"/>
    <s v="SLC-40, Cape Canaveral AFS, Florida, USA"/>
    <x v="373"/>
    <x v="308"/>
    <x v="26"/>
    <x v="383"/>
    <x v="1"/>
    <n v="62000000"/>
    <x v="1"/>
    <x v="24"/>
  </r>
  <r>
    <x v="2"/>
    <s v="SLC-4E, Vandenberg AFB, California, USA"/>
    <x v="374"/>
    <x v="309"/>
    <x v="26"/>
    <x v="384"/>
    <x v="1"/>
    <n v="62000000"/>
    <x v="1"/>
    <x v="25"/>
  </r>
  <r>
    <x v="2"/>
    <s v="SLC-4E, Vandenberg AFB, California, USA"/>
    <x v="375"/>
    <x v="310"/>
    <x v="26"/>
    <x v="385"/>
    <x v="1"/>
    <n v="62000000"/>
    <x v="1"/>
    <x v="25"/>
  </r>
  <r>
    <x v="2"/>
    <s v="SLC-4E, Vandenberg AFB, California, USA"/>
    <x v="376"/>
    <x v="114"/>
    <x v="26"/>
    <x v="386"/>
    <x v="1"/>
    <n v="62000000"/>
    <x v="1"/>
    <x v="25"/>
  </r>
  <r>
    <x v="2"/>
    <s v="SLC-4E, Vandenberg AFB, California, USA"/>
    <x v="85"/>
    <x v="311"/>
    <x v="27"/>
    <x v="387"/>
    <x v="1"/>
    <n v="62000000"/>
    <x v="1"/>
    <x v="25"/>
  </r>
  <r>
    <x v="2"/>
    <s v="SLC-40, Cape Canaveral AFS, Florida, USA"/>
    <x v="377"/>
    <x v="144"/>
    <x v="26"/>
    <x v="388"/>
    <x v="1"/>
    <n v="62000000"/>
    <x v="1"/>
    <x v="25"/>
  </r>
  <r>
    <x v="2"/>
    <s v="SLC-4E, Vandenberg AFB, California, USA"/>
    <x v="91"/>
    <x v="168"/>
    <x v="26"/>
    <x v="389"/>
    <x v="1"/>
    <n v="62000000"/>
    <x v="1"/>
    <x v="25"/>
  </r>
  <r>
    <x v="2"/>
    <s v="SLC-40, Cape Canaveral AFS, Florida, USA"/>
    <x v="378"/>
    <x v="312"/>
    <x v="27"/>
    <x v="390"/>
    <x v="1"/>
    <n v="62000000"/>
    <x v="1"/>
    <x v="26"/>
  </r>
  <r>
    <x v="2"/>
    <s v="SLC-40, Cape Canaveral AFS, Florida, USA"/>
    <x v="379"/>
    <x v="313"/>
    <x v="26"/>
    <x v="391"/>
    <x v="1"/>
    <n v="62000000"/>
    <x v="1"/>
    <x v="26"/>
  </r>
  <r>
    <x v="2"/>
    <s v="SLC-4E, Vandenberg AFB, California, USA"/>
    <x v="380"/>
    <x v="314"/>
    <x v="26"/>
    <x v="392"/>
    <x v="1"/>
    <n v="62000000"/>
    <x v="1"/>
    <x v="26"/>
  </r>
  <r>
    <x v="2"/>
    <s v="SLC-40, Cape Canaveral AFS, Florida, USA"/>
    <x v="381"/>
    <x v="315"/>
    <x v="27"/>
    <x v="393"/>
    <x v="1"/>
    <n v="62000000"/>
    <x v="1"/>
    <x v="26"/>
  </r>
  <r>
    <x v="2"/>
    <s v="SLC-4E, Vandenberg AFB, California, USA"/>
    <x v="382"/>
    <x v="316"/>
    <x v="27"/>
    <x v="394"/>
    <x v="1"/>
    <n v="62000000"/>
    <x v="1"/>
    <x v="26"/>
  </r>
  <r>
    <x v="2"/>
    <s v="SLC-40, Cape Canaveral AFS, Florida, USA"/>
    <x v="383"/>
    <x v="260"/>
    <x v="27"/>
    <x v="395"/>
    <x v="1"/>
    <n v="62000000"/>
    <x v="1"/>
    <x v="26"/>
  </r>
  <r>
    <x v="2"/>
    <s v="SLC-40, Cape Canaveral AFS, Florida, USA"/>
    <x v="384"/>
    <x v="317"/>
    <x v="27"/>
    <x v="396"/>
    <x v="1"/>
    <n v="62000000"/>
    <x v="1"/>
    <x v="26"/>
  </r>
  <r>
    <x v="2"/>
    <s v="SLC-4E, Vandenberg AFB, California, USA"/>
    <x v="385"/>
    <x v="318"/>
    <x v="27"/>
    <x v="397"/>
    <x v="1"/>
    <n v="62000000"/>
    <x v="1"/>
    <x v="26"/>
  </r>
  <r>
    <x v="2"/>
    <s v="SLC-40, Cape Canaveral AFS, Florida, USA"/>
    <x v="386"/>
    <x v="319"/>
    <x v="27"/>
    <x v="398"/>
    <x v="1"/>
    <n v="62000000"/>
    <x v="1"/>
    <x v="26"/>
  </r>
  <r>
    <x v="2"/>
    <s v="SLC-40, Cape Canaveral AFS, Florida, USA"/>
    <x v="387"/>
    <x v="320"/>
    <x v="27"/>
    <x v="399"/>
    <x v="1"/>
    <n v="62000000"/>
    <x v="1"/>
    <x v="26"/>
  </r>
  <r>
    <x v="2"/>
    <s v="SLC-40, Cape Canaveral AFS, Florida, USA"/>
    <x v="388"/>
    <x v="321"/>
    <x v="28"/>
    <x v="400"/>
    <x v="0"/>
    <n v="67000000"/>
    <x v="1"/>
    <x v="26"/>
  </r>
  <r>
    <x v="2"/>
    <s v="SLC-4E, Vandenberg AFB, California, USA"/>
    <x v="389"/>
    <x v="19"/>
    <x v="28"/>
    <x v="401"/>
    <x v="0"/>
    <n v="67000000"/>
    <x v="1"/>
    <x v="26"/>
  </r>
  <r>
    <x v="2"/>
    <s v="SLC-40, Cape Canaveral AFS, Florida, USA"/>
    <x v="390"/>
    <x v="322"/>
    <x v="28"/>
    <x v="402"/>
    <x v="0"/>
    <n v="67000000"/>
    <x v="1"/>
    <x v="26"/>
  </r>
  <r>
    <x v="2"/>
    <s v="SLC-40, Cape Canaveral AFS, Florida, USA"/>
    <x v="391"/>
    <x v="307"/>
    <x v="28"/>
    <x v="403"/>
    <x v="0"/>
    <n v="67000000"/>
    <x v="1"/>
    <x v="26"/>
  </r>
  <r>
    <x v="2"/>
    <s v="SLC-4E, Vandenberg AFB, California, USA"/>
    <x v="392"/>
    <x v="323"/>
    <x v="28"/>
    <x v="404"/>
    <x v="0"/>
    <n v="67000000"/>
    <x v="1"/>
    <x v="26"/>
  </r>
  <r>
    <x v="2"/>
    <s v="SLC-4E, Vandenberg AFB, California, USA"/>
    <x v="393"/>
    <x v="324"/>
    <x v="28"/>
    <x v="405"/>
    <x v="0"/>
    <n v="67000000"/>
    <x v="1"/>
    <x v="26"/>
  </r>
  <r>
    <x v="2"/>
    <s v="SLC-40, Cape Canaveral AFS, Florida, USA"/>
    <x v="394"/>
    <x v="185"/>
    <x v="28"/>
    <x v="406"/>
    <x v="0"/>
    <n v="67000000"/>
    <x v="1"/>
    <x v="26"/>
  </r>
  <r>
    <x v="2"/>
    <s v="SLC-40, Cape Canaveral AFS, Florida, USA"/>
    <x v="395"/>
    <x v="207"/>
    <x v="28"/>
    <x v="407"/>
    <x v="0"/>
    <n v="67000000"/>
    <x v="1"/>
    <x v="26"/>
  </r>
  <r>
    <x v="2"/>
    <s v="SLC-4E, Vandenberg AFB, California, USA"/>
    <x v="396"/>
    <x v="325"/>
    <x v="28"/>
    <x v="408"/>
    <x v="0"/>
    <n v="67000000"/>
    <x v="1"/>
    <x v="27"/>
  </r>
  <r>
    <x v="2"/>
    <s v="SLC-40, Cape Canaveral AFS, Florida, USA"/>
    <x v="397"/>
    <x v="276"/>
    <x v="28"/>
    <x v="409"/>
    <x v="0"/>
    <n v="67000000"/>
    <x v="1"/>
    <x v="27"/>
  </r>
  <r>
    <x v="2"/>
    <s v="SLC-40, Cape Canaveral AFS, Florida, USA"/>
    <x v="398"/>
    <x v="326"/>
    <x v="28"/>
    <x v="410"/>
    <x v="0"/>
    <n v="67000000"/>
    <x v="1"/>
    <x v="27"/>
  </r>
  <r>
    <x v="2"/>
    <s v="SLC-40, Cape Canaveral AFS, Florida, USA"/>
    <x v="399"/>
    <x v="327"/>
    <x v="28"/>
    <x v="411"/>
    <x v="0"/>
    <n v="67000000"/>
    <x v="1"/>
    <x v="27"/>
  </r>
  <r>
    <x v="2"/>
    <s v="SLC-4E, Vandenberg AFB, California, USA"/>
    <x v="400"/>
    <x v="314"/>
    <x v="28"/>
    <x v="412"/>
    <x v="0"/>
    <n v="67000000"/>
    <x v="1"/>
    <x v="27"/>
  </r>
  <r>
    <x v="2"/>
    <s v="SLC-40, Cape Canaveral AFS, Florida, USA"/>
    <x v="401"/>
    <x v="245"/>
    <x v="28"/>
    <x v="413"/>
    <x v="0"/>
    <n v="67000000"/>
    <x v="1"/>
    <x v="27"/>
  </r>
  <r>
    <x v="2"/>
    <s v="SLC-40, Cape Canaveral AFS, Florida, USA"/>
    <x v="339"/>
    <x v="328"/>
    <x v="28"/>
    <x v="414"/>
    <x v="0"/>
    <n v="67000000"/>
    <x v="1"/>
    <x v="27"/>
  </r>
  <r>
    <x v="2"/>
    <s v="SLC-40, Cape Canaveral AFS, Florida, USA"/>
    <x v="402"/>
    <x v="329"/>
    <x v="28"/>
    <x v="415"/>
    <x v="0"/>
    <n v="67000000"/>
    <x v="1"/>
    <x v="27"/>
  </r>
  <r>
    <x v="2"/>
    <s v="SLC-40, Cape Canaveral AFS, Florida, USA"/>
    <x v="403"/>
    <x v="330"/>
    <x v="28"/>
    <x v="416"/>
    <x v="0"/>
    <n v="67000000"/>
    <x v="1"/>
    <x v="27"/>
  </r>
  <r>
    <x v="2"/>
    <s v="SLC-40, Cape Canaveral AFS, Florida, USA"/>
    <x v="404"/>
    <x v="331"/>
    <x v="28"/>
    <x v="417"/>
    <x v="0"/>
    <n v="67000000"/>
    <x v="1"/>
    <x v="27"/>
  </r>
  <r>
    <x v="2"/>
    <s v="SLC-40, Cape Canaveral AFS, Florida, USA"/>
    <x v="141"/>
    <x v="146"/>
    <x v="28"/>
    <x v="418"/>
    <x v="0"/>
    <n v="67000000"/>
    <x v="1"/>
    <x v="28"/>
  </r>
  <r>
    <x v="2"/>
    <s v="SLC-40, Cape Canaveral AFS, Florida, USA"/>
    <x v="405"/>
    <x v="332"/>
    <x v="28"/>
    <x v="419"/>
    <x v="0"/>
    <n v="67000000"/>
    <x v="1"/>
    <x v="28"/>
  </r>
  <r>
    <x v="2"/>
    <s v="SLC-40, Cape Canaveral AFS, Florida, USA"/>
    <x v="406"/>
    <x v="333"/>
    <x v="28"/>
    <x v="420"/>
    <x v="0"/>
    <n v="67000000"/>
    <x v="1"/>
    <x v="28"/>
  </r>
  <r>
    <x v="2"/>
    <s v="SLC-40, Cape Canaveral AFS, Florida, USA"/>
    <x v="407"/>
    <x v="75"/>
    <x v="28"/>
    <x v="421"/>
    <x v="0"/>
    <n v="67000000"/>
    <x v="1"/>
    <x v="28"/>
  </r>
  <r>
    <x v="2"/>
    <s v="SLC-40, Cape Canaveral AFS, Florida, USA"/>
    <x v="408"/>
    <x v="334"/>
    <x v="28"/>
    <x v="422"/>
    <x v="0"/>
    <n v="67000000"/>
    <x v="1"/>
    <x v="28"/>
  </r>
  <r>
    <x v="2"/>
    <s v="SLC-40, Cape Canaveral AFS, Florida, USA"/>
    <x v="409"/>
    <x v="335"/>
    <x v="28"/>
    <x v="423"/>
    <x v="0"/>
    <n v="67000000"/>
    <x v="1"/>
    <x v="28"/>
  </r>
  <r>
    <x v="2"/>
    <s v="SLC-40, Cape Canaveral AFS, Florida, USA"/>
    <x v="410"/>
    <x v="300"/>
    <x v="28"/>
    <x v="424"/>
    <x v="0"/>
    <n v="67000000"/>
    <x v="1"/>
    <x v="28"/>
  </r>
  <r>
    <x v="2"/>
    <s v="SLC-40, Cape Canaveral AFS, Florida, USA"/>
    <x v="411"/>
    <x v="261"/>
    <x v="28"/>
    <x v="425"/>
    <x v="0"/>
    <n v="67000000"/>
    <x v="1"/>
    <x v="28"/>
  </r>
  <r>
    <x v="2"/>
    <s v="SLC-40, Cape Canaveral SFS, Florida, USA"/>
    <x v="412"/>
    <x v="336"/>
    <x v="28"/>
    <x v="426"/>
    <x v="0"/>
    <n v="67000000"/>
    <x v="1"/>
    <x v="28"/>
  </r>
  <r>
    <x v="2"/>
    <s v="SLC-40, Cape Canaveral SFS, Florida, USA"/>
    <x v="413"/>
    <x v="337"/>
    <x v="28"/>
    <x v="427"/>
    <x v="0"/>
    <n v="67000000"/>
    <x v="1"/>
    <x v="28"/>
  </r>
  <r>
    <x v="2"/>
    <s v="SLC-40, Cape Canaveral SFS, Florida, USA"/>
    <x v="414"/>
    <x v="325"/>
    <x v="28"/>
    <x v="428"/>
    <x v="0"/>
    <n v="67000000"/>
    <x v="1"/>
    <x v="28"/>
  </r>
  <r>
    <x v="2"/>
    <s v="SLC-40, Cape Canaveral SFS, Florida, USA"/>
    <x v="415"/>
    <x v="338"/>
    <x v="28"/>
    <x v="429"/>
    <x v="0"/>
    <n v="67000000"/>
    <x v="1"/>
    <x v="28"/>
  </r>
  <r>
    <x v="2"/>
    <s v="SLC-4E, Vandenberg SFB, California, USA"/>
    <x v="416"/>
    <x v="339"/>
    <x v="28"/>
    <x v="430"/>
    <x v="0"/>
    <n v="67000000"/>
    <x v="1"/>
    <x v="28"/>
  </r>
  <r>
    <x v="2"/>
    <s v="SLC-40, Cape Canaveral SFS, Florida, USA"/>
    <x v="417"/>
    <x v="340"/>
    <x v="28"/>
    <x v="431"/>
    <x v="0"/>
    <n v="67000000"/>
    <x v="1"/>
    <x v="28"/>
  </r>
  <r>
    <x v="2"/>
    <s v="SLC-40, Cape Canaveral SFS, Florida, USA"/>
    <x v="418"/>
    <x v="341"/>
    <x v="28"/>
    <x v="432"/>
    <x v="0"/>
    <n v="67000000"/>
    <x v="1"/>
    <x v="28"/>
  </r>
  <r>
    <x v="2"/>
    <s v="SLC-40, Cape Canaveral SFS, Florida, USA"/>
    <x v="419"/>
    <x v="342"/>
    <x v="28"/>
    <x v="433"/>
    <x v="0"/>
    <n v="67000000"/>
    <x v="1"/>
    <x v="29"/>
  </r>
  <r>
    <x v="2"/>
    <s v="SLC-40, Cape Canaveral SFS, Florida, USA"/>
    <x v="420"/>
    <x v="343"/>
    <x v="28"/>
    <x v="434"/>
    <x v="0"/>
    <n v="67000000"/>
    <x v="1"/>
    <x v="29"/>
  </r>
  <r>
    <x v="2"/>
    <s v="SLC-40, Cape Canaveral SFS, Florida, USA"/>
    <x v="171"/>
    <x v="344"/>
    <x v="28"/>
    <x v="435"/>
    <x v="0"/>
    <n v="67000000"/>
    <x v="1"/>
    <x v="29"/>
  </r>
  <r>
    <x v="2"/>
    <s v="SLC-40, Cape Canaveral SFS, Florida, USA"/>
    <x v="421"/>
    <x v="345"/>
    <x v="28"/>
    <x v="436"/>
    <x v="0"/>
    <n v="67000000"/>
    <x v="1"/>
    <x v="29"/>
  </r>
  <r>
    <x v="2"/>
    <s v="SLC-40, Cape Canaveral SFS, Florida, USA"/>
    <x v="422"/>
    <x v="346"/>
    <x v="28"/>
    <x v="437"/>
    <x v="0"/>
    <n v="67000000"/>
    <x v="1"/>
    <x v="29"/>
  </r>
  <r>
    <x v="2"/>
    <s v="SLC-40, Cape Canaveral SFS, Florida, USA"/>
    <x v="423"/>
    <x v="347"/>
    <x v="28"/>
    <x v="438"/>
    <x v="0"/>
    <n v="67000000"/>
    <x v="1"/>
    <x v="29"/>
  </r>
  <r>
    <x v="2"/>
    <s v="SLC-40, Cape Canaveral SFS, Florida, USA"/>
    <x v="424"/>
    <x v="28"/>
    <x v="28"/>
    <x v="439"/>
    <x v="0"/>
    <n v="67000000"/>
    <x v="1"/>
    <x v="29"/>
  </r>
  <r>
    <x v="2"/>
    <s v="SLC-40, Cape Canaveral SFS, Florida, USA"/>
    <x v="265"/>
    <x v="348"/>
    <x v="28"/>
    <x v="440"/>
    <x v="0"/>
    <n v="67000000"/>
    <x v="1"/>
    <x v="29"/>
  </r>
  <r>
    <x v="2"/>
    <s v="SLC-40, Cape Canaveral SFS, Florida, USA"/>
    <x v="425"/>
    <x v="112"/>
    <x v="28"/>
    <x v="441"/>
    <x v="0"/>
    <n v="67000000"/>
    <x v="1"/>
    <x v="29"/>
  </r>
  <r>
    <x v="2"/>
    <s v="SLC-40, Cape Canaveral SFS, Florida, USA"/>
    <x v="426"/>
    <x v="349"/>
    <x v="28"/>
    <x v="442"/>
    <x v="0"/>
    <n v="67000000"/>
    <x v="1"/>
    <x v="29"/>
  </r>
  <r>
    <x v="2"/>
    <s v="SLC-40, Cape Canaveral SFS, Florida, USA"/>
    <x v="427"/>
    <x v="350"/>
    <x v="28"/>
    <x v="443"/>
    <x v="0"/>
    <n v="67000000"/>
    <x v="1"/>
    <x v="29"/>
  </r>
  <r>
    <x v="2"/>
    <s v="SLC-40, Cape Canaveral SFS, Florida, USA"/>
    <x v="428"/>
    <x v="174"/>
    <x v="28"/>
    <x v="444"/>
    <x v="0"/>
    <n v="67000000"/>
    <x v="1"/>
    <x v="29"/>
  </r>
  <r>
    <x v="2"/>
    <s v="SLC-40, Cape Canaveral SFS, Florida, USA"/>
    <x v="429"/>
    <x v="351"/>
    <x v="28"/>
    <x v="445"/>
    <x v="0"/>
    <n v="67000000"/>
    <x v="1"/>
    <x v="29"/>
  </r>
  <r>
    <x v="2"/>
    <s v="SLC-4E, Vandenberg SFB, California, USA"/>
    <x v="430"/>
    <x v="352"/>
    <x v="28"/>
    <x v="446"/>
    <x v="0"/>
    <n v="67000000"/>
    <x v="1"/>
    <x v="29"/>
  </r>
  <r>
    <x v="2"/>
    <s v="SLC-40, Cape Canaveral SFS, Florida, USA"/>
    <x v="431"/>
    <x v="353"/>
    <x v="28"/>
    <x v="447"/>
    <x v="0"/>
    <n v="67000000"/>
    <x v="1"/>
    <x v="29"/>
  </r>
  <r>
    <x v="2"/>
    <s v="SLC-4E, Vandenberg SFB, California, USA"/>
    <x v="432"/>
    <x v="354"/>
    <x v="28"/>
    <x v="448"/>
    <x v="0"/>
    <n v="67000000"/>
    <x v="1"/>
    <x v="29"/>
  </r>
  <r>
    <x v="2"/>
    <s v="SLC-40, Cape Canaveral SFS, Florida, USA"/>
    <x v="433"/>
    <x v="355"/>
    <x v="28"/>
    <x v="449"/>
    <x v="0"/>
    <n v="67000000"/>
    <x v="1"/>
    <x v="29"/>
  </r>
  <r>
    <x v="2"/>
    <s v="SLC-4E, Vandenberg SFB, California, USA"/>
    <x v="434"/>
    <x v="356"/>
    <x v="28"/>
    <x v="450"/>
    <x v="0"/>
    <n v="67000000"/>
    <x v="1"/>
    <x v="29"/>
  </r>
  <r>
    <x v="2"/>
    <s v="SLC-40, Cape Canaveral SFS, Florida, USA"/>
    <x v="435"/>
    <x v="138"/>
    <x v="28"/>
    <x v="451"/>
    <x v="0"/>
    <n v="67000000"/>
    <x v="1"/>
    <x v="29"/>
  </r>
  <r>
    <x v="2"/>
    <s v="SLC-40, Cape Canaveral SFS, Florida, USA"/>
    <x v="436"/>
    <x v="357"/>
    <x v="28"/>
    <x v="452"/>
    <x v="0"/>
    <n v="67000000"/>
    <x v="1"/>
    <x v="30"/>
  </r>
  <r>
    <x v="2"/>
    <s v="SLC-40, Cape Canaveral SFS, Florida, USA"/>
    <x v="437"/>
    <x v="358"/>
    <x v="28"/>
    <x v="453"/>
    <x v="0"/>
    <n v="67000000"/>
    <x v="1"/>
    <x v="30"/>
  </r>
  <r>
    <x v="2"/>
    <s v="SLC-4E, Vandenberg SFB, California, USA"/>
    <x v="438"/>
    <x v="359"/>
    <x v="28"/>
    <x v="454"/>
    <x v="0"/>
    <n v="67000000"/>
    <x v="1"/>
    <x v="30"/>
  </r>
  <r>
    <x v="2"/>
    <s v="SLC-40, Cape Canaveral SFS, Florida, USA"/>
    <x v="439"/>
    <x v="360"/>
    <x v="28"/>
    <x v="455"/>
    <x v="0"/>
    <n v="67000000"/>
    <x v="1"/>
    <x v="30"/>
  </r>
  <r>
    <x v="2"/>
    <s v="SLC-4E, Vandenberg SFB, California, USA"/>
    <x v="440"/>
    <x v="361"/>
    <x v="28"/>
    <x v="456"/>
    <x v="0"/>
    <n v="67000000"/>
    <x v="1"/>
    <x v="30"/>
  </r>
  <r>
    <x v="2"/>
    <s v="SLC-40, Cape Canaveral SFS, Florida, USA"/>
    <x v="441"/>
    <x v="362"/>
    <x v="28"/>
    <x v="457"/>
    <x v="0"/>
    <n v="67000000"/>
    <x v="1"/>
    <x v="30"/>
  </r>
  <r>
    <x v="2"/>
    <s v="SLC-40, Cape Canaveral SFS, Florida, USA"/>
    <x v="442"/>
    <x v="87"/>
    <x v="28"/>
    <x v="458"/>
    <x v="0"/>
    <n v="67000000"/>
    <x v="1"/>
    <x v="30"/>
  </r>
  <r>
    <x v="2"/>
    <s v="SLC-40, Cape Canaveral SFS, Florida, USA"/>
    <x v="443"/>
    <x v="363"/>
    <x v="28"/>
    <x v="459"/>
    <x v="0"/>
    <n v="67000000"/>
    <x v="1"/>
    <x v="30"/>
  </r>
  <r>
    <x v="2"/>
    <s v="SLC-4E, Vandenberg SFB, California, USA"/>
    <x v="444"/>
    <x v="364"/>
    <x v="28"/>
    <x v="460"/>
    <x v="0"/>
    <n v="67000000"/>
    <x v="1"/>
    <x v="30"/>
  </r>
  <r>
    <x v="2"/>
    <s v="SLC-40, Cape Canaveral SFS, Florida, USA"/>
    <x v="445"/>
    <x v="365"/>
    <x v="28"/>
    <x v="461"/>
    <x v="0"/>
    <n v="67000000"/>
    <x v="1"/>
    <x v="30"/>
  </r>
  <r>
    <x v="2"/>
    <s v="SLC-40, Cape Canaveral SFS, Florida, USA"/>
    <x v="217"/>
    <x v="249"/>
    <x v="28"/>
    <x v="462"/>
    <x v="0"/>
    <n v="67000000"/>
    <x v="1"/>
    <x v="30"/>
  </r>
  <r>
    <x v="2"/>
    <s v="SLC-4E, Vandenberg SFB, California, USA"/>
    <x v="446"/>
    <x v="366"/>
    <x v="28"/>
    <x v="463"/>
    <x v="0"/>
    <n v="67000000"/>
    <x v="1"/>
    <x v="30"/>
  </r>
  <r>
    <x v="2"/>
    <s v="SLC-40, Cape Canaveral SFS, Florida, USA"/>
    <x v="447"/>
    <x v="264"/>
    <x v="28"/>
    <x v="464"/>
    <x v="0"/>
    <n v="67000000"/>
    <x v="1"/>
    <x v="30"/>
  </r>
  <r>
    <x v="2"/>
    <s v="SLC-40, Cape Canaveral SFS, Florida, USA"/>
    <x v="448"/>
    <x v="74"/>
    <x v="28"/>
    <x v="465"/>
    <x v="0"/>
    <n v="67000000"/>
    <x v="1"/>
    <x v="30"/>
  </r>
  <r>
    <x v="2"/>
    <s v="SLC-40, Cape Canaveral SFS, Florida, USA"/>
    <x v="449"/>
    <x v="367"/>
    <x v="28"/>
    <x v="466"/>
    <x v="0"/>
    <n v="67000000"/>
    <x v="1"/>
    <x v="30"/>
  </r>
  <r>
    <x v="2"/>
    <s v="SLC-4E, Vandenberg SFB, California, USA"/>
    <x v="450"/>
    <x v="368"/>
    <x v="28"/>
    <x v="467"/>
    <x v="0"/>
    <n v="67000000"/>
    <x v="1"/>
    <x v="30"/>
  </r>
  <r>
    <x v="2"/>
    <s v="SLC-40, Cape Canaveral SFS, Florida, USA"/>
    <x v="451"/>
    <x v="369"/>
    <x v="28"/>
    <x v="468"/>
    <x v="0"/>
    <n v="67000000"/>
    <x v="1"/>
    <x v="30"/>
  </r>
  <r>
    <x v="2"/>
    <s v="SLC-40, Cape Canaveral SFS, Florida, USA"/>
    <x v="452"/>
    <x v="367"/>
    <x v="28"/>
    <x v="469"/>
    <x v="0"/>
    <n v="67000000"/>
    <x v="1"/>
    <x v="30"/>
  </r>
  <r>
    <x v="2"/>
    <s v="SLC-40, Cape Canaveral SFS, Florida, USA"/>
    <x v="453"/>
    <x v="370"/>
    <x v="28"/>
    <x v="470"/>
    <x v="0"/>
    <n v="67000000"/>
    <x v="1"/>
    <x v="30"/>
  </r>
  <r>
    <x v="2"/>
    <s v="SLC-4E, Vandenberg SFB, California, USA"/>
    <x v="454"/>
    <x v="371"/>
    <x v="28"/>
    <x v="471"/>
    <x v="0"/>
    <n v="67000000"/>
    <x v="1"/>
    <x v="30"/>
  </r>
  <r>
    <x v="2"/>
    <s v="SLC-40, Cape Canaveral SFS, Florida, USA"/>
    <x v="455"/>
    <x v="372"/>
    <x v="28"/>
    <x v="472"/>
    <x v="0"/>
    <n v="67000000"/>
    <x v="1"/>
    <x v="30"/>
  </r>
  <r>
    <x v="2"/>
    <s v="SLC-4E, Vandenberg SFB, California, USA"/>
    <x v="456"/>
    <x v="373"/>
    <x v="28"/>
    <x v="473"/>
    <x v="0"/>
    <n v="67000000"/>
    <x v="1"/>
    <x v="30"/>
  </r>
  <r>
    <x v="3"/>
    <s v="SLC-41, Cape Canaveral AFS, Florida, USA"/>
    <x v="457"/>
    <x v="37"/>
    <x v="29"/>
    <x v="474"/>
    <x v="0"/>
    <n v="109000000"/>
    <x v="1"/>
    <x v="21"/>
  </r>
  <r>
    <x v="3"/>
    <s v="SLC-41, Cape Canaveral AFS, Florida, USA"/>
    <x v="458"/>
    <x v="374"/>
    <x v="30"/>
    <x v="475"/>
    <x v="0"/>
    <n v="123000000"/>
    <x v="1"/>
    <x v="21"/>
  </r>
  <r>
    <x v="3"/>
    <s v="SLC-37B, Cape Canaveral AFS, Florida, USA"/>
    <x v="58"/>
    <x v="26"/>
    <x v="31"/>
    <x v="476"/>
    <x v="0"/>
    <n v="350000000"/>
    <x v="1"/>
    <x v="21"/>
  </r>
  <r>
    <x v="3"/>
    <s v="SLC-41, Cape Canaveral AFS, Florida, USA"/>
    <x v="459"/>
    <x v="236"/>
    <x v="29"/>
    <x v="477"/>
    <x v="0"/>
    <n v="109000000"/>
    <x v="1"/>
    <x v="21"/>
  </r>
  <r>
    <x v="3"/>
    <s v="SLC-3E, Vandenberg AFB, California, USA"/>
    <x v="460"/>
    <x v="375"/>
    <x v="32"/>
    <x v="478"/>
    <x v="1"/>
    <n v="115000000"/>
    <x v="1"/>
    <x v="22"/>
  </r>
  <r>
    <x v="3"/>
    <s v="SLC-41, Cape Canaveral AFS, Florida, USA"/>
    <x v="461"/>
    <x v="376"/>
    <x v="30"/>
    <x v="479"/>
    <x v="0"/>
    <n v="123000000"/>
    <x v="1"/>
    <x v="22"/>
  </r>
  <r>
    <x v="3"/>
    <s v="SLC-37B, Cape Canaveral AFS, Florida, USA"/>
    <x v="462"/>
    <x v="377"/>
    <x v="31"/>
    <x v="480"/>
    <x v="0"/>
    <n v="350000000"/>
    <x v="1"/>
    <x v="35"/>
  </r>
  <r>
    <x v="3"/>
    <s v="SLC-41, Cape Canaveral AFS, Florida, USA"/>
    <x v="463"/>
    <x v="378"/>
    <x v="30"/>
    <x v="481"/>
    <x v="0"/>
    <n v="123000000"/>
    <x v="1"/>
    <x v="35"/>
  </r>
  <r>
    <x v="3"/>
    <s v="SLC-41, Cape Canaveral AFS, Florida, USA"/>
    <x v="464"/>
    <x v="379"/>
    <x v="30"/>
    <x v="482"/>
    <x v="0"/>
    <n v="123000000"/>
    <x v="1"/>
    <x v="35"/>
  </r>
  <r>
    <x v="3"/>
    <s v="SLC-37B, Cape Canaveral AFS, Florida, USA"/>
    <x v="465"/>
    <x v="317"/>
    <x v="33"/>
    <x v="483"/>
    <x v="1"/>
    <n v="164000000"/>
    <x v="1"/>
    <x v="35"/>
  </r>
  <r>
    <x v="3"/>
    <s v="SLC-41, Cape Canaveral AFS, Florida, USA"/>
    <x v="466"/>
    <x v="380"/>
    <x v="29"/>
    <x v="484"/>
    <x v="0"/>
    <n v="109000000"/>
    <x v="1"/>
    <x v="35"/>
  </r>
  <r>
    <x v="3"/>
    <s v="SLC-3E, Vandenberg AFB, California, USA"/>
    <x v="467"/>
    <x v="381"/>
    <x v="29"/>
    <x v="485"/>
    <x v="0"/>
    <n v="109000000"/>
    <x v="1"/>
    <x v="35"/>
  </r>
  <r>
    <x v="3"/>
    <s v="SLC-41, Cape Canaveral AFS, Florida, USA"/>
    <x v="468"/>
    <x v="382"/>
    <x v="34"/>
    <x v="486"/>
    <x v="1"/>
    <n v="130000000"/>
    <x v="1"/>
    <x v="35"/>
  </r>
  <r>
    <x v="3"/>
    <s v="SLC-41, Cape Canaveral AFS, Florida, USA"/>
    <x v="469"/>
    <x v="383"/>
    <x v="29"/>
    <x v="487"/>
    <x v="0"/>
    <n v="109000000"/>
    <x v="1"/>
    <x v="36"/>
  </r>
  <r>
    <x v="3"/>
    <s v="SLC-37B, Cape Canaveral AFS, Florida, USA"/>
    <x v="470"/>
    <x v="384"/>
    <x v="33"/>
    <x v="488"/>
    <x v="1"/>
    <n v="164000000"/>
    <x v="1"/>
    <x v="36"/>
  </r>
  <r>
    <x v="3"/>
    <s v="SLC-41, Cape Canaveral AFS, Florida, USA"/>
    <x v="471"/>
    <x v="118"/>
    <x v="35"/>
    <x v="489"/>
    <x v="1"/>
    <n v="120000000"/>
    <x v="1"/>
    <x v="36"/>
  </r>
  <r>
    <x v="3"/>
    <s v="SLC-37B, Cape Canaveral AFS, Florida, USA"/>
    <x v="472"/>
    <x v="95"/>
    <x v="33"/>
    <x v="490"/>
    <x v="1"/>
    <n v="164000000"/>
    <x v="1"/>
    <x v="36"/>
  </r>
  <r>
    <x v="3"/>
    <s v="SLC-41, Cape Canaveral AFS, Florida, USA"/>
    <x v="473"/>
    <x v="385"/>
    <x v="36"/>
    <x v="491"/>
    <x v="0"/>
    <n v="140000000"/>
    <x v="1"/>
    <x v="36"/>
  </r>
  <r>
    <x v="3"/>
    <s v="SLC-3E, Vandenberg AFB, California, USA"/>
    <x v="474"/>
    <x v="151"/>
    <x v="35"/>
    <x v="492"/>
    <x v="1"/>
    <n v="120000000"/>
    <x v="1"/>
    <x v="36"/>
  </r>
  <r>
    <x v="3"/>
    <s v="SLC-37B, Cape Canaveral AFS, Florida, USA"/>
    <x v="475"/>
    <x v="386"/>
    <x v="31"/>
    <x v="493"/>
    <x v="0"/>
    <n v="350000000"/>
    <x v="1"/>
    <x v="36"/>
  </r>
  <r>
    <x v="3"/>
    <s v="SLC-6, Vandenberg AFB, California, USA"/>
    <x v="476"/>
    <x v="387"/>
    <x v="31"/>
    <x v="494"/>
    <x v="0"/>
    <n v="350000000"/>
    <x v="1"/>
    <x v="31"/>
  </r>
  <r>
    <x v="3"/>
    <s v="SLC-41, Cape Canaveral AFS, Florida, USA"/>
    <x v="477"/>
    <x v="388"/>
    <x v="35"/>
    <x v="495"/>
    <x v="1"/>
    <n v="120000000"/>
    <x v="1"/>
    <x v="31"/>
  </r>
  <r>
    <x v="3"/>
    <s v="SLC-37B, Cape Canaveral AFS, Florida, USA"/>
    <x v="478"/>
    <x v="275"/>
    <x v="33"/>
    <x v="496"/>
    <x v="1"/>
    <n v="164000000"/>
    <x v="1"/>
    <x v="31"/>
  </r>
  <r>
    <x v="3"/>
    <s v="SLC-3E, Vandenberg AFB, California, USA"/>
    <x v="479"/>
    <x v="389"/>
    <x v="32"/>
    <x v="497"/>
    <x v="1"/>
    <n v="115000000"/>
    <x v="1"/>
    <x v="31"/>
  </r>
  <r>
    <x v="3"/>
    <s v="SLC-41, Cape Canaveral AFS, Florida, USA"/>
    <x v="480"/>
    <x v="76"/>
    <x v="29"/>
    <x v="498"/>
    <x v="0"/>
    <n v="109000000"/>
    <x v="1"/>
    <x v="31"/>
  </r>
  <r>
    <x v="3"/>
    <s v="SLC-37B, Cape Canaveral AFS, Florida, USA"/>
    <x v="481"/>
    <x v="390"/>
    <x v="33"/>
    <x v="499"/>
    <x v="1"/>
    <n v="164000000"/>
    <x v="1"/>
    <x v="31"/>
  </r>
  <r>
    <x v="3"/>
    <s v="SLC-41, Cape Canaveral AFS, Florida, USA"/>
    <x v="482"/>
    <x v="142"/>
    <x v="37"/>
    <x v="500"/>
    <x v="0"/>
    <n v="153000000"/>
    <x v="1"/>
    <x v="31"/>
  </r>
  <r>
    <x v="3"/>
    <s v="SLC-41, Cape Canaveral AFS, Florida, USA"/>
    <x v="483"/>
    <x v="391"/>
    <x v="38"/>
    <x v="501"/>
    <x v="0"/>
    <n v="145000000"/>
    <x v="1"/>
    <x v="31"/>
  </r>
  <r>
    <x v="3"/>
    <s v="SLC-41, Cape Canaveral AFS, Florida, USA"/>
    <x v="484"/>
    <x v="230"/>
    <x v="37"/>
    <x v="502"/>
    <x v="0"/>
    <n v="153000000"/>
    <x v="1"/>
    <x v="32"/>
  </r>
  <r>
    <x v="3"/>
    <s v="SLC-41, Cape Canaveral AFS, Florida, USA"/>
    <x v="485"/>
    <x v="302"/>
    <x v="36"/>
    <x v="503"/>
    <x v="0"/>
    <n v="140000000"/>
    <x v="1"/>
    <x v="32"/>
  </r>
  <r>
    <x v="3"/>
    <s v="SLC-41, Cape Canaveral AFS, Florida, USA"/>
    <x v="486"/>
    <x v="392"/>
    <x v="29"/>
    <x v="504"/>
    <x v="0"/>
    <n v="109000000"/>
    <x v="1"/>
    <x v="32"/>
  </r>
  <r>
    <x v="3"/>
    <s v="SLC-37B, Cape Canaveral AFS, Florida, USA"/>
    <x v="487"/>
    <x v="393"/>
    <x v="31"/>
    <x v="505"/>
    <x v="0"/>
    <n v="350000000"/>
    <x v="1"/>
    <x v="32"/>
  </r>
  <r>
    <x v="3"/>
    <s v="SLC-41, Cape Canaveral AFS, Florida, USA"/>
    <x v="488"/>
    <x v="394"/>
    <x v="29"/>
    <x v="506"/>
    <x v="0"/>
    <n v="109000000"/>
    <x v="1"/>
    <x v="32"/>
  </r>
  <r>
    <x v="3"/>
    <s v="SLC-3E, Vandenberg AFB, California, USA"/>
    <x v="489"/>
    <x v="271"/>
    <x v="29"/>
    <x v="507"/>
    <x v="0"/>
    <n v="109000000"/>
    <x v="1"/>
    <x v="32"/>
  </r>
  <r>
    <x v="3"/>
    <s v="SLC-37B, Cape Canaveral AFS, Florida, USA"/>
    <x v="490"/>
    <x v="395"/>
    <x v="33"/>
    <x v="508"/>
    <x v="1"/>
    <n v="164000000"/>
    <x v="1"/>
    <x v="32"/>
  </r>
  <r>
    <x v="3"/>
    <s v="SLC-41, Cape Canaveral AFS, Florida, USA"/>
    <x v="491"/>
    <x v="396"/>
    <x v="35"/>
    <x v="509"/>
    <x v="1"/>
    <n v="120000000"/>
    <x v="1"/>
    <x v="32"/>
  </r>
  <r>
    <x v="3"/>
    <s v="SLC-41, Cape Canaveral AFS, Florida, USA"/>
    <x v="492"/>
    <x v="397"/>
    <x v="29"/>
    <x v="510"/>
    <x v="0"/>
    <n v="109000000"/>
    <x v="1"/>
    <x v="33"/>
  </r>
  <r>
    <x v="3"/>
    <s v="SLC-3E, Vandenberg AFB, California, USA"/>
    <x v="493"/>
    <x v="398"/>
    <x v="29"/>
    <x v="511"/>
    <x v="0"/>
    <n v="109000000"/>
    <x v="1"/>
    <x v="33"/>
  </r>
  <r>
    <x v="3"/>
    <s v="SLC-41, Cape Canaveral AFS, Florida, USA"/>
    <x v="494"/>
    <x v="399"/>
    <x v="29"/>
    <x v="512"/>
    <x v="0"/>
    <n v="109000000"/>
    <x v="1"/>
    <x v="33"/>
  </r>
  <r>
    <x v="3"/>
    <s v="SLC-41, Cape Canaveral AFS, Florida, USA"/>
    <x v="495"/>
    <x v="252"/>
    <x v="29"/>
    <x v="513"/>
    <x v="0"/>
    <n v="109000000"/>
    <x v="1"/>
    <x v="33"/>
  </r>
  <r>
    <x v="3"/>
    <s v="SLC-41, Cape Canaveral AFS, Florida, USA"/>
    <x v="496"/>
    <x v="400"/>
    <x v="37"/>
    <x v="514"/>
    <x v="0"/>
    <n v="153000000"/>
    <x v="1"/>
    <x v="33"/>
  </r>
  <r>
    <x v="3"/>
    <s v="SLC-6, Vandenberg AFB, California, USA"/>
    <x v="497"/>
    <x v="396"/>
    <x v="31"/>
    <x v="515"/>
    <x v="0"/>
    <n v="350000000"/>
    <x v="1"/>
    <x v="33"/>
  </r>
  <r>
    <x v="3"/>
    <s v="SLC-41, Cape Canaveral AFS, Florida, USA"/>
    <x v="498"/>
    <x v="401"/>
    <x v="36"/>
    <x v="516"/>
    <x v="0"/>
    <n v="140000000"/>
    <x v="1"/>
    <x v="33"/>
  </r>
  <r>
    <x v="3"/>
    <s v="SLC-41, Cape Canaveral AFS, Florida, USA"/>
    <x v="499"/>
    <x v="89"/>
    <x v="29"/>
    <x v="517"/>
    <x v="0"/>
    <n v="109000000"/>
    <x v="1"/>
    <x v="33"/>
  </r>
  <r>
    <x v="3"/>
    <s v="SLC-3E, Vandenberg AFB, California, USA"/>
    <x v="500"/>
    <x v="402"/>
    <x v="35"/>
    <x v="518"/>
    <x v="1"/>
    <n v="120000000"/>
    <x v="1"/>
    <x v="33"/>
  </r>
  <r>
    <x v="3"/>
    <s v="SLC-41, Cape Canaveral AFS, Florida, USA"/>
    <x v="501"/>
    <x v="403"/>
    <x v="29"/>
    <x v="519"/>
    <x v="0"/>
    <n v="109000000"/>
    <x v="1"/>
    <x v="34"/>
  </r>
  <r>
    <x v="3"/>
    <s v="SLC-37B, Cape Canaveral AFS, Florida, USA"/>
    <x v="502"/>
    <x v="404"/>
    <x v="33"/>
    <x v="520"/>
    <x v="1"/>
    <n v="164000000"/>
    <x v="1"/>
    <x v="34"/>
  </r>
  <r>
    <x v="3"/>
    <s v="SLC-3E, Vandenberg AFB, California, USA"/>
    <x v="234"/>
    <x v="405"/>
    <x v="29"/>
    <x v="521"/>
    <x v="0"/>
    <n v="109000000"/>
    <x v="1"/>
    <x v="34"/>
  </r>
  <r>
    <x v="3"/>
    <s v="SLC-41, Cape Canaveral AFS, Florida, USA"/>
    <x v="503"/>
    <x v="406"/>
    <x v="38"/>
    <x v="522"/>
    <x v="0"/>
    <n v="145000000"/>
    <x v="1"/>
    <x v="34"/>
  </r>
  <r>
    <x v="3"/>
    <s v="SLC-37B, Cape Canaveral AFS, Florida, USA"/>
    <x v="504"/>
    <x v="407"/>
    <x v="33"/>
    <x v="523"/>
    <x v="1"/>
    <n v="164000000"/>
    <x v="1"/>
    <x v="34"/>
  </r>
  <r>
    <x v="3"/>
    <s v="SLC-41, Cape Canaveral AFS, Florida, USA"/>
    <x v="505"/>
    <x v="408"/>
    <x v="29"/>
    <x v="524"/>
    <x v="0"/>
    <n v="109000000"/>
    <x v="1"/>
    <x v="34"/>
  </r>
  <r>
    <x v="3"/>
    <s v="SLC-37B, Cape Canaveral AFS, Florida, USA"/>
    <x v="506"/>
    <x v="155"/>
    <x v="33"/>
    <x v="525"/>
    <x v="1"/>
    <n v="164000000"/>
    <x v="1"/>
    <x v="34"/>
  </r>
  <r>
    <x v="3"/>
    <s v="SLC-41, Cape Canaveral AFS, Florida, USA"/>
    <x v="507"/>
    <x v="135"/>
    <x v="29"/>
    <x v="526"/>
    <x v="0"/>
    <n v="109000000"/>
    <x v="1"/>
    <x v="34"/>
  </r>
  <r>
    <x v="3"/>
    <s v="SLC-3E, Vandenberg AFB, California, USA"/>
    <x v="508"/>
    <x v="409"/>
    <x v="29"/>
    <x v="527"/>
    <x v="0"/>
    <n v="109000000"/>
    <x v="1"/>
    <x v="34"/>
  </r>
  <r>
    <x v="3"/>
    <s v="SLC-41, Cape Canaveral AFS, Florida, USA"/>
    <x v="509"/>
    <x v="331"/>
    <x v="29"/>
    <x v="528"/>
    <x v="0"/>
    <n v="109000000"/>
    <x v="1"/>
    <x v="34"/>
  </r>
  <r>
    <x v="3"/>
    <s v="SLC-41, Cape Canaveral AFS, Florida, USA"/>
    <x v="510"/>
    <x v="410"/>
    <x v="29"/>
    <x v="529"/>
    <x v="0"/>
    <n v="109000000"/>
    <x v="1"/>
    <x v="34"/>
  </r>
  <r>
    <x v="3"/>
    <s v="SLC-37B, Cape Canaveral AFS, Florida, USA"/>
    <x v="511"/>
    <x v="411"/>
    <x v="31"/>
    <x v="530"/>
    <x v="0"/>
    <n v="350000000"/>
    <x v="1"/>
    <x v="34"/>
  </r>
  <r>
    <x v="3"/>
    <s v="SLC-3E, Vandenberg AFB, California, USA"/>
    <x v="512"/>
    <x v="137"/>
    <x v="38"/>
    <x v="531"/>
    <x v="0"/>
    <n v="145000000"/>
    <x v="1"/>
    <x v="34"/>
  </r>
  <r>
    <x v="3"/>
    <s v="SLC-41, Cape Canaveral AFS, Florida, USA"/>
    <x v="513"/>
    <x v="412"/>
    <x v="37"/>
    <x v="532"/>
    <x v="0"/>
    <n v="153000000"/>
    <x v="1"/>
    <x v="23"/>
  </r>
  <r>
    <x v="3"/>
    <s v="SLC-41, Cape Canaveral AFS, Florida, USA"/>
    <x v="514"/>
    <x v="413"/>
    <x v="30"/>
    <x v="533"/>
    <x v="0"/>
    <n v="123000000"/>
    <x v="1"/>
    <x v="23"/>
  </r>
  <r>
    <x v="3"/>
    <s v="SLC-37B, Cape Canaveral AFS, Florida, USA"/>
    <x v="515"/>
    <x v="414"/>
    <x v="33"/>
    <x v="534"/>
    <x v="1"/>
    <n v="164000000"/>
    <x v="1"/>
    <x v="23"/>
  </r>
  <r>
    <x v="3"/>
    <s v="SLC-41, Cape Canaveral AFS, Florida, USA"/>
    <x v="516"/>
    <x v="333"/>
    <x v="35"/>
    <x v="535"/>
    <x v="1"/>
    <n v="120000000"/>
    <x v="1"/>
    <x v="23"/>
  </r>
  <r>
    <x v="3"/>
    <s v="SLC-41, Cape Canaveral AFS, Florida, USA"/>
    <x v="320"/>
    <x v="144"/>
    <x v="29"/>
    <x v="536"/>
    <x v="0"/>
    <n v="109000000"/>
    <x v="1"/>
    <x v="23"/>
  </r>
  <r>
    <x v="3"/>
    <s v="SLC-41, Cape Canaveral AFS, Florida, USA"/>
    <x v="517"/>
    <x v="415"/>
    <x v="37"/>
    <x v="537"/>
    <x v="0"/>
    <n v="153000000"/>
    <x v="1"/>
    <x v="23"/>
  </r>
  <r>
    <x v="3"/>
    <s v="SLC-41, Cape Canaveral AFS, Florida, USA"/>
    <x v="518"/>
    <x v="416"/>
    <x v="30"/>
    <x v="538"/>
    <x v="0"/>
    <n v="123000000"/>
    <x v="1"/>
    <x v="23"/>
  </r>
  <r>
    <x v="3"/>
    <s v="SLC-3E, Vandenberg AFB, California, USA"/>
    <x v="519"/>
    <x v="417"/>
    <x v="29"/>
    <x v="539"/>
    <x v="0"/>
    <n v="109000000"/>
    <x v="1"/>
    <x v="23"/>
  </r>
  <r>
    <x v="3"/>
    <s v="SLC-41, Cape Canaveral AFS, Florida, USA"/>
    <x v="520"/>
    <x v="418"/>
    <x v="29"/>
    <x v="540"/>
    <x v="0"/>
    <n v="109000000"/>
    <x v="1"/>
    <x v="23"/>
  </r>
  <r>
    <x v="3"/>
    <s v="SLC-41, Cape Canaveral AFS, Florida, USA"/>
    <x v="521"/>
    <x v="419"/>
    <x v="29"/>
    <x v="541"/>
    <x v="0"/>
    <n v="109000000"/>
    <x v="1"/>
    <x v="23"/>
  </r>
  <r>
    <x v="3"/>
    <s v="SLC-41, Cape Canaveral AFS, Florida, USA"/>
    <x v="522"/>
    <x v="420"/>
    <x v="29"/>
    <x v="542"/>
    <x v="0"/>
    <n v="109000000"/>
    <x v="1"/>
    <x v="24"/>
  </r>
  <r>
    <x v="3"/>
    <s v="SLC-41, Cape Canaveral AFS, Florida, USA"/>
    <x v="523"/>
    <x v="421"/>
    <x v="29"/>
    <x v="543"/>
    <x v="0"/>
    <n v="109000000"/>
    <x v="1"/>
    <x v="24"/>
  </r>
  <r>
    <x v="3"/>
    <s v="SLC-37B, Cape Canaveral AFS, Florida, USA"/>
    <x v="524"/>
    <x v="365"/>
    <x v="31"/>
    <x v="544"/>
    <x v="0"/>
    <n v="350000000"/>
    <x v="1"/>
    <x v="24"/>
  </r>
  <r>
    <x v="3"/>
    <s v="SLC-41, Cape Canaveral AFS, Florida, USA"/>
    <x v="525"/>
    <x v="105"/>
    <x v="37"/>
    <x v="545"/>
    <x v="0"/>
    <n v="153000000"/>
    <x v="1"/>
    <x v="24"/>
  </r>
  <r>
    <x v="3"/>
    <s v="SLC-41, Cape Canaveral AFS, Florida, USA"/>
    <x v="526"/>
    <x v="311"/>
    <x v="30"/>
    <x v="546"/>
    <x v="0"/>
    <n v="123000000"/>
    <x v="1"/>
    <x v="24"/>
  </r>
  <r>
    <x v="3"/>
    <s v="SLC-37B, Cape Canaveral AFS, Florida, USA"/>
    <x v="527"/>
    <x v="422"/>
    <x v="33"/>
    <x v="547"/>
    <x v="1"/>
    <n v="164000000"/>
    <x v="1"/>
    <x v="24"/>
  </r>
  <r>
    <x v="3"/>
    <s v="SLC-41, Cape Canaveral AFS, Florida, USA"/>
    <x v="528"/>
    <x v="423"/>
    <x v="32"/>
    <x v="548"/>
    <x v="1"/>
    <n v="115000000"/>
    <x v="1"/>
    <x v="24"/>
  </r>
  <r>
    <x v="3"/>
    <s v="SLC-3E, Vandenberg AFB, California, USA"/>
    <x v="77"/>
    <x v="409"/>
    <x v="29"/>
    <x v="549"/>
    <x v="0"/>
    <n v="109000000"/>
    <x v="1"/>
    <x v="24"/>
  </r>
  <r>
    <x v="3"/>
    <s v="SLC-41, Cape Canaveral AFS, Florida, USA"/>
    <x v="529"/>
    <x v="66"/>
    <x v="38"/>
    <x v="550"/>
    <x v="0"/>
    <n v="145000000"/>
    <x v="1"/>
    <x v="24"/>
  </r>
  <r>
    <x v="3"/>
    <s v="SLC-41, Cape Canaveral AFS, Florida, USA"/>
    <x v="530"/>
    <x v="424"/>
    <x v="34"/>
    <x v="551"/>
    <x v="1"/>
    <n v="130000000"/>
    <x v="1"/>
    <x v="24"/>
  </r>
  <r>
    <x v="3"/>
    <s v="SLC-41, Cape Canaveral AFS, Florida, USA"/>
    <x v="531"/>
    <x v="425"/>
    <x v="29"/>
    <x v="552"/>
    <x v="0"/>
    <n v="109000000"/>
    <x v="1"/>
    <x v="25"/>
  </r>
  <r>
    <x v="3"/>
    <s v="SLC-3E, Vandenberg AFB, California, USA"/>
    <x v="532"/>
    <x v="426"/>
    <x v="29"/>
    <x v="553"/>
    <x v="0"/>
    <n v="109000000"/>
    <x v="1"/>
    <x v="25"/>
  </r>
  <r>
    <x v="3"/>
    <s v="SLC-41, Cape Canaveral AFS, Florida, USA"/>
    <x v="533"/>
    <x v="427"/>
    <x v="29"/>
    <x v="554"/>
    <x v="0"/>
    <n v="109000000"/>
    <x v="1"/>
    <x v="25"/>
  </r>
  <r>
    <x v="3"/>
    <s v="SLC-41, Cape Canaveral AFS, Florida, USA"/>
    <x v="534"/>
    <x v="428"/>
    <x v="29"/>
    <x v="555"/>
    <x v="0"/>
    <n v="109000000"/>
    <x v="1"/>
    <x v="25"/>
  </r>
  <r>
    <x v="3"/>
    <s v="SLC-3E, Vandenberg AFB, California, USA"/>
    <x v="535"/>
    <x v="429"/>
    <x v="38"/>
    <x v="556"/>
    <x v="0"/>
    <n v="145000000"/>
    <x v="1"/>
    <x v="25"/>
  </r>
  <r>
    <x v="3"/>
    <s v="SLC-41, Cape Canaveral AFS, Florida, USA"/>
    <x v="536"/>
    <x v="430"/>
    <x v="30"/>
    <x v="557"/>
    <x v="0"/>
    <n v="123000000"/>
    <x v="1"/>
    <x v="25"/>
  </r>
  <r>
    <x v="3"/>
    <s v="SLC-41, Cape Canaveral AFS, Florida, USA"/>
    <x v="537"/>
    <x v="431"/>
    <x v="32"/>
    <x v="558"/>
    <x v="1"/>
    <n v="115000000"/>
    <x v="1"/>
    <x v="26"/>
  </r>
  <r>
    <x v="3"/>
    <s v="SLC-41, Cape Canaveral AFS, Florida, USA"/>
    <x v="538"/>
    <x v="432"/>
    <x v="38"/>
    <x v="559"/>
    <x v="0"/>
    <n v="145000000"/>
    <x v="1"/>
    <x v="26"/>
  </r>
  <r>
    <x v="3"/>
    <s v="SLC-41, Cape Canaveral AFS, Florida, USA"/>
    <x v="539"/>
    <x v="433"/>
    <x v="37"/>
    <x v="560"/>
    <x v="0"/>
    <n v="153000000"/>
    <x v="1"/>
    <x v="26"/>
  </r>
  <r>
    <x v="3"/>
    <s v="SLC-3E, Vandenberg AFB, California, USA"/>
    <x v="540"/>
    <x v="434"/>
    <x v="29"/>
    <x v="561"/>
    <x v="0"/>
    <n v="109000000"/>
    <x v="1"/>
    <x v="26"/>
  </r>
  <r>
    <x v="3"/>
    <s v="SLC-37B, Cape Canaveral AFS, Florida, USA"/>
    <x v="541"/>
    <x v="435"/>
    <x v="31"/>
    <x v="562"/>
    <x v="0"/>
    <n v="350000000"/>
    <x v="1"/>
    <x v="26"/>
  </r>
  <r>
    <x v="3"/>
    <s v="SLC-41, Cape Canaveral AFS, Florida, USA"/>
    <x v="542"/>
    <x v="436"/>
    <x v="37"/>
    <x v="563"/>
    <x v="0"/>
    <n v="153000000"/>
    <x v="1"/>
    <x v="26"/>
  </r>
  <r>
    <x v="3"/>
    <s v="SLC-6, Vandenberg AFB, California, USA"/>
    <x v="543"/>
    <x v="437"/>
    <x v="31"/>
    <x v="564"/>
    <x v="0"/>
    <n v="350000000"/>
    <x v="1"/>
    <x v="27"/>
  </r>
  <r>
    <x v="3"/>
    <s v="SLC-41, Cape Canaveral AFS, Florida, USA"/>
    <x v="544"/>
    <x v="438"/>
    <x v="37"/>
    <x v="565"/>
    <x v="0"/>
    <n v="153000000"/>
    <x v="1"/>
    <x v="27"/>
  </r>
  <r>
    <x v="3"/>
    <s v="SLC-37B, Cape Canaveral AFS, Florida, USA"/>
    <x v="545"/>
    <x v="439"/>
    <x v="33"/>
    <x v="566"/>
    <x v="1"/>
    <n v="164000000"/>
    <x v="1"/>
    <x v="27"/>
  </r>
  <r>
    <x v="3"/>
    <s v="SLC-41, Cape Canaveral AFS, Florida, USA"/>
    <x v="546"/>
    <x v="151"/>
    <x v="32"/>
    <x v="567"/>
    <x v="1"/>
    <n v="115000000"/>
    <x v="1"/>
    <x v="28"/>
  </r>
  <r>
    <x v="3"/>
    <s v="SLC-41, Cape Canaveral AFS, Florida, USA"/>
    <x v="547"/>
    <x v="440"/>
    <x v="37"/>
    <x v="568"/>
    <x v="0"/>
    <n v="153000000"/>
    <x v="1"/>
    <x v="28"/>
  </r>
  <r>
    <x v="3"/>
    <s v="SLC-41, Cape Canaveral AFS, Florida, USA"/>
    <x v="548"/>
    <x v="441"/>
    <x v="35"/>
    <x v="569"/>
    <x v="1"/>
    <n v="120000000"/>
    <x v="1"/>
    <x v="28"/>
  </r>
  <r>
    <x v="3"/>
    <s v="SLC-41, Cape Canaveral AFS, Florida, USA"/>
    <x v="549"/>
    <x v="165"/>
    <x v="38"/>
    <x v="570"/>
    <x v="0"/>
    <n v="145000000"/>
    <x v="1"/>
    <x v="28"/>
  </r>
  <r>
    <x v="3"/>
    <s v="SLC-41, Cape Canaveral SFS, Florida, USA"/>
    <x v="550"/>
    <x v="161"/>
    <x v="36"/>
    <x v="571"/>
    <x v="0"/>
    <n v="140000000"/>
    <x v="1"/>
    <x v="28"/>
  </r>
  <r>
    <x v="3"/>
    <s v="SLC-37B, Cape Canaveral SFS, Florida, USA"/>
    <x v="551"/>
    <x v="442"/>
    <x v="31"/>
    <x v="572"/>
    <x v="0"/>
    <n v="350000000"/>
    <x v="1"/>
    <x v="28"/>
  </r>
  <r>
    <x v="3"/>
    <s v="SLC-6, Vandenberg SFB, California, USA"/>
    <x v="552"/>
    <x v="443"/>
    <x v="31"/>
    <x v="573"/>
    <x v="0"/>
    <n v="350000000"/>
    <x v="1"/>
    <x v="29"/>
  </r>
  <r>
    <x v="3"/>
    <s v="SLC-41, Cape Canaveral SFS, Florida, USA"/>
    <x v="553"/>
    <x v="444"/>
    <x v="30"/>
    <x v="574"/>
    <x v="0"/>
    <n v="123000000"/>
    <x v="1"/>
    <x v="29"/>
  </r>
  <r>
    <x v="3"/>
    <s v="SLC-3E, Vandenberg SFB, California, USA"/>
    <x v="195"/>
    <x v="445"/>
    <x v="29"/>
    <x v="575"/>
    <x v="0"/>
    <n v="109000000"/>
    <x v="1"/>
    <x v="29"/>
  </r>
  <r>
    <x v="3"/>
    <s v="SLC-41, Cape Canaveral SFS, Florida, USA"/>
    <x v="554"/>
    <x v="446"/>
    <x v="29"/>
    <x v="576"/>
    <x v="0"/>
    <n v="109000000"/>
    <x v="1"/>
    <x v="29"/>
  </r>
  <r>
    <x v="3"/>
    <s v="SLC-41, Cape Canaveral SFS, Florida, USA"/>
    <x v="555"/>
    <x v="447"/>
    <x v="37"/>
    <x v="577"/>
    <x v="0"/>
    <n v="153000000"/>
    <x v="1"/>
    <x v="29"/>
  </r>
  <r>
    <x v="3"/>
    <s v="SLC-41, Cape Canaveral SFS, Florida, USA"/>
    <x v="556"/>
    <x v="448"/>
    <x v="39"/>
    <x v="578"/>
    <x v="1"/>
    <n v="130000000"/>
    <x v="1"/>
    <x v="30"/>
  </r>
  <r>
    <x v="3"/>
    <s v="SLC-41, Cape Canaveral SFS, Florida, USA"/>
    <x v="557"/>
    <x v="252"/>
    <x v="38"/>
    <x v="579"/>
    <x v="0"/>
    <n v="145000000"/>
    <x v="1"/>
    <x v="30"/>
  </r>
  <r>
    <x v="3"/>
    <s v="SLC-41, Cape Canaveral SFS, Florida, USA"/>
    <x v="558"/>
    <x v="285"/>
    <x v="38"/>
    <x v="580"/>
    <x v="0"/>
    <n v="145000000"/>
    <x v="1"/>
    <x v="30"/>
  </r>
  <r>
    <x v="4"/>
    <s v="NB-52B Carrier, Edwards AFB, California, USA"/>
    <x v="559"/>
    <x v="437"/>
    <x v="40"/>
    <x v="581"/>
    <x v="1"/>
    <n v="40000000"/>
    <x v="1"/>
    <x v="7"/>
  </r>
  <r>
    <x v="4"/>
    <s v="NB-52B Carrier, Cape Canaveral AFS, Florida, USA"/>
    <x v="560"/>
    <x v="105"/>
    <x v="40"/>
    <x v="582"/>
    <x v="1"/>
    <n v="40000000"/>
    <x v="1"/>
    <x v="9"/>
  </r>
  <r>
    <x v="4"/>
    <s v="NB-52B Carrier, Edwards AFB, California, USA"/>
    <x v="561"/>
    <x v="449"/>
    <x v="40"/>
    <x v="583"/>
    <x v="1"/>
    <n v="40000000"/>
    <x v="1"/>
    <x v="9"/>
  </r>
  <r>
    <x v="4"/>
    <s v="SLC-576E, Vandenberg AFB, California, USA"/>
    <x v="562"/>
    <x v="161"/>
    <x v="41"/>
    <x v="584"/>
    <x v="0"/>
    <n v="45000000"/>
    <x v="1"/>
    <x v="10"/>
  </r>
  <r>
    <x v="4"/>
    <s v="NB-52B Carrier, Edwards AFB, California, USA"/>
    <x v="563"/>
    <x v="450"/>
    <x v="40"/>
    <x v="585"/>
    <x v="1"/>
    <n v="40000000"/>
    <x v="1"/>
    <x v="10"/>
  </r>
  <r>
    <x v="4"/>
    <s v="Stargazer, Vandenberg AFB, California, USA"/>
    <x v="564"/>
    <x v="451"/>
    <x v="40"/>
    <x v="586"/>
    <x v="1"/>
    <n v="40000000"/>
    <x v="1"/>
    <x v="37"/>
  </r>
  <r>
    <x v="4"/>
    <s v="Stargazer, Vandenberg AFB, California, USA"/>
    <x v="565"/>
    <x v="452"/>
    <x v="42"/>
    <x v="587"/>
    <x v="0"/>
    <n v="40000000"/>
    <x v="1"/>
    <x v="11"/>
  </r>
  <r>
    <x v="4"/>
    <s v="Stargazer, Vandenberg AFB, California, USA"/>
    <x v="566"/>
    <x v="413"/>
    <x v="40"/>
    <x v="588"/>
    <x v="1"/>
    <n v="40000000"/>
    <x v="1"/>
    <x v="11"/>
  </r>
  <r>
    <x v="4"/>
    <s v="Stargazer, Vandenberg AFB, California, USA"/>
    <x v="567"/>
    <x v="453"/>
    <x v="42"/>
    <x v="589"/>
    <x v="0"/>
    <n v="40000000"/>
    <x v="1"/>
    <x v="11"/>
  </r>
  <r>
    <x v="4"/>
    <s v="Stargazer, Vandenberg AFB, California, USA"/>
    <x v="568"/>
    <x v="297"/>
    <x v="42"/>
    <x v="590"/>
    <x v="0"/>
    <n v="40000000"/>
    <x v="1"/>
    <x v="11"/>
  </r>
  <r>
    <x v="4"/>
    <s v="Stargazer, Base Aerea de Gando, Gran Canaria"/>
    <x v="569"/>
    <x v="157"/>
    <x v="42"/>
    <x v="591"/>
    <x v="0"/>
    <n v="40000000"/>
    <x v="1"/>
    <x v="12"/>
  </r>
  <r>
    <x v="4"/>
    <s v="Stargazer, Base Aerea de Gando, Gran Canaria"/>
    <x v="570"/>
    <x v="454"/>
    <x v="42"/>
    <x v="592"/>
    <x v="0"/>
    <n v="40000000"/>
    <x v="1"/>
    <x v="12"/>
  </r>
  <r>
    <x v="4"/>
    <s v="Stargazer, Vandenberg AFB, California, USA"/>
    <x v="571"/>
    <x v="391"/>
    <x v="42"/>
    <x v="593"/>
    <x v="0"/>
    <n v="40000000"/>
    <x v="1"/>
    <x v="12"/>
  </r>
  <r>
    <x v="4"/>
    <s v="Stargazer, Wallops Flight Facility, Virginia, USA"/>
    <x v="572"/>
    <x v="364"/>
    <x v="42"/>
    <x v="594"/>
    <x v="0"/>
    <n v="40000000"/>
    <x v="1"/>
    <x v="12"/>
  </r>
  <r>
    <x v="4"/>
    <s v="Stargazer, Wallops Flight Facility, Virginia, USA"/>
    <x v="573"/>
    <x v="455"/>
    <x v="43"/>
    <x v="595"/>
    <x v="0"/>
    <n v="40000000"/>
    <x v="1"/>
    <x v="12"/>
  </r>
  <r>
    <x v="4"/>
    <s v="SLC-576E, Vandenberg AFB, California, USA"/>
    <x v="574"/>
    <x v="456"/>
    <x v="41"/>
    <x v="596"/>
    <x v="0"/>
    <n v="45000000"/>
    <x v="1"/>
    <x v="13"/>
  </r>
  <r>
    <x v="4"/>
    <s v="Stargazer, Wallops Flight Facility, Virginia, USA"/>
    <x v="575"/>
    <x v="457"/>
    <x v="42"/>
    <x v="597"/>
    <x v="0"/>
    <n v="40000000"/>
    <x v="1"/>
    <x v="13"/>
  </r>
  <r>
    <x v="4"/>
    <s v="Stargazer, Vandenberg AFB, California, USA"/>
    <x v="576"/>
    <x v="363"/>
    <x v="42"/>
    <x v="598"/>
    <x v="0"/>
    <n v="40000000"/>
    <x v="1"/>
    <x v="13"/>
  </r>
  <r>
    <x v="4"/>
    <s v="Stargazer, Wallops Flight Facility, Virginia, USA"/>
    <x v="577"/>
    <x v="363"/>
    <x v="43"/>
    <x v="599"/>
    <x v="0"/>
    <n v="40000000"/>
    <x v="1"/>
    <x v="13"/>
  </r>
  <r>
    <x v="4"/>
    <s v="Stargazer, Wallops Flight Facility, Virginia, USA"/>
    <x v="578"/>
    <x v="458"/>
    <x v="43"/>
    <x v="600"/>
    <x v="0"/>
    <n v="40000000"/>
    <x v="1"/>
    <x v="13"/>
  </r>
  <r>
    <x v="4"/>
    <s v="SLC-576E, Vandenberg AFB, California, USA"/>
    <x v="579"/>
    <x v="459"/>
    <x v="41"/>
    <x v="601"/>
    <x v="0"/>
    <n v="45000000"/>
    <x v="1"/>
    <x v="13"/>
  </r>
  <r>
    <x v="4"/>
    <s v="Stargazer, Cape Canaveral AFS, Florida, USA"/>
    <x v="580"/>
    <x v="460"/>
    <x v="40"/>
    <x v="602"/>
    <x v="1"/>
    <n v="40000000"/>
    <x v="1"/>
    <x v="13"/>
  </r>
  <r>
    <x v="4"/>
    <s v="Stargazer, Vandenberg AFB, California, USA"/>
    <x v="581"/>
    <x v="461"/>
    <x v="42"/>
    <x v="603"/>
    <x v="0"/>
    <n v="40000000"/>
    <x v="1"/>
    <x v="13"/>
  </r>
  <r>
    <x v="4"/>
    <s v="Stargazer, Vandenberg AFB, California, USA"/>
    <x v="582"/>
    <x v="462"/>
    <x v="42"/>
    <x v="604"/>
    <x v="0"/>
    <n v="40000000"/>
    <x v="1"/>
    <x v="14"/>
  </r>
  <r>
    <x v="4"/>
    <s v="Stargazer, Vandenberg AFB, California, USA"/>
    <x v="583"/>
    <x v="463"/>
    <x v="43"/>
    <x v="605"/>
    <x v="0"/>
    <n v="40000000"/>
    <x v="1"/>
    <x v="14"/>
  </r>
  <r>
    <x v="4"/>
    <s v="Stargazer, Vandenberg AFB, California, USA"/>
    <x v="584"/>
    <x v="464"/>
    <x v="43"/>
    <x v="606"/>
    <x v="0"/>
    <n v="40000000"/>
    <x v="1"/>
    <x v="14"/>
  </r>
  <r>
    <x v="4"/>
    <s v="SLC-576E, Vandenberg AFB, California, USA"/>
    <x v="585"/>
    <x v="465"/>
    <x v="41"/>
    <x v="607"/>
    <x v="0"/>
    <n v="45000000"/>
    <x v="1"/>
    <x v="14"/>
  </r>
  <r>
    <x v="4"/>
    <s v="SLC-8, Vandenberg AFB, California, USA"/>
    <x v="586"/>
    <x v="152"/>
    <x v="44"/>
    <x v="608"/>
    <x v="0"/>
    <n v="40000000"/>
    <x v="1"/>
    <x v="15"/>
  </r>
  <r>
    <x v="4"/>
    <s v="SLC-576E, Vandenberg AFB, California, USA"/>
    <x v="587"/>
    <x v="466"/>
    <x v="41"/>
    <x v="609"/>
    <x v="0"/>
    <n v="45000000"/>
    <x v="1"/>
    <x v="15"/>
  </r>
  <r>
    <x v="4"/>
    <s v="Stargazer, Vandenberg AFB, California, USA"/>
    <x v="588"/>
    <x v="467"/>
    <x v="42"/>
    <x v="610"/>
    <x v="0"/>
    <n v="40000000"/>
    <x v="1"/>
    <x v="15"/>
  </r>
  <r>
    <x v="4"/>
    <s v="SLC-8, Vandenberg AFB, California, USA"/>
    <x v="589"/>
    <x v="468"/>
    <x v="44"/>
    <x v="611"/>
    <x v="0"/>
    <n v="40000000"/>
    <x v="1"/>
    <x v="15"/>
  </r>
  <r>
    <x v="4"/>
    <s v="Stargazer, Ronald Reagan Ballistic Missile Defense Test Site, Marshall Islands, USA"/>
    <x v="590"/>
    <x v="469"/>
    <x v="40"/>
    <x v="612"/>
    <x v="1"/>
    <n v="40000000"/>
    <x v="1"/>
    <x v="15"/>
  </r>
  <r>
    <x v="4"/>
    <s v="Stargazer, Cape Canaveral AFS, Florida, USA"/>
    <x v="591"/>
    <x v="470"/>
    <x v="42"/>
    <x v="613"/>
    <x v="0"/>
    <n v="40000000"/>
    <x v="1"/>
    <x v="16"/>
  </r>
  <r>
    <x v="4"/>
    <s v="Stargazer, Cape Canaveral AFS, Florida, USA"/>
    <x v="592"/>
    <x v="124"/>
    <x v="42"/>
    <x v="614"/>
    <x v="0"/>
    <n v="40000000"/>
    <x v="1"/>
    <x v="17"/>
  </r>
  <r>
    <x v="4"/>
    <s v="Stargazer, Cape Canaveral AFS, Florida, USA"/>
    <x v="593"/>
    <x v="184"/>
    <x v="42"/>
    <x v="615"/>
    <x v="0"/>
    <n v="40000000"/>
    <x v="1"/>
    <x v="17"/>
  </r>
  <r>
    <x v="4"/>
    <s v="Stargazer, Vandenberg AFB, California, USA"/>
    <x v="594"/>
    <x v="199"/>
    <x v="42"/>
    <x v="616"/>
    <x v="0"/>
    <n v="40000000"/>
    <x v="1"/>
    <x v="17"/>
  </r>
  <r>
    <x v="4"/>
    <s v="Stargazer, Vandenberg AFB, California, USA"/>
    <x v="595"/>
    <x v="471"/>
    <x v="42"/>
    <x v="617"/>
    <x v="0"/>
    <n v="40000000"/>
    <x v="1"/>
    <x v="17"/>
  </r>
  <r>
    <x v="4"/>
    <s v="SLC-576E, Vandenberg AFB, California, USA"/>
    <x v="596"/>
    <x v="472"/>
    <x v="41"/>
    <x v="618"/>
    <x v="0"/>
    <n v="45000000"/>
    <x v="1"/>
    <x v="18"/>
  </r>
  <r>
    <x v="4"/>
    <s v="SLC-8, Vandenberg AFB, California, USA"/>
    <x v="597"/>
    <x v="473"/>
    <x v="44"/>
    <x v="619"/>
    <x v="0"/>
    <n v="40000000"/>
    <x v="1"/>
    <x v="19"/>
  </r>
  <r>
    <x v="4"/>
    <s v="Stargazer, Vandenberg AFB, California, USA"/>
    <x v="598"/>
    <x v="474"/>
    <x v="42"/>
    <x v="448"/>
    <x v="0"/>
    <n v="40000000"/>
    <x v="1"/>
    <x v="19"/>
  </r>
  <r>
    <x v="4"/>
    <s v="SLC-8, Vandenberg AFB, California, USA"/>
    <x v="599"/>
    <x v="475"/>
    <x v="44"/>
    <x v="620"/>
    <x v="0"/>
    <n v="40000000"/>
    <x v="1"/>
    <x v="19"/>
  </r>
  <r>
    <x v="4"/>
    <s v="Stargazer, Vandenberg AFB, California, USA"/>
    <x v="600"/>
    <x v="300"/>
    <x v="42"/>
    <x v="621"/>
    <x v="0"/>
    <n v="40000000"/>
    <x v="1"/>
    <x v="20"/>
  </r>
  <r>
    <x v="4"/>
    <s v="SLC-8, Vandenberg AFB, California, USA"/>
    <x v="601"/>
    <x v="476"/>
    <x v="44"/>
    <x v="622"/>
    <x v="0"/>
    <n v="40000000"/>
    <x v="1"/>
    <x v="20"/>
  </r>
  <r>
    <x v="4"/>
    <s v="LP-0B, Wallops Flight Facility, Virginia, USA"/>
    <x v="602"/>
    <x v="184"/>
    <x v="44"/>
    <x v="623"/>
    <x v="0"/>
    <n v="40000000"/>
    <x v="1"/>
    <x v="20"/>
  </r>
  <r>
    <x v="4"/>
    <s v="LP-0B, Wallops Flight Facility, Virginia, USA"/>
    <x v="603"/>
    <x v="326"/>
    <x v="44"/>
    <x v="624"/>
    <x v="0"/>
    <n v="40000000"/>
    <x v="1"/>
    <x v="21"/>
  </r>
  <r>
    <x v="4"/>
    <s v="Stargazer, Vandenberg AFB, California, USA"/>
    <x v="604"/>
    <x v="477"/>
    <x v="42"/>
    <x v="625"/>
    <x v="0"/>
    <n v="40000000"/>
    <x v="1"/>
    <x v="21"/>
  </r>
  <r>
    <x v="4"/>
    <s v="Stargazer, Ronald Reagan Ballistic Missile Defense Test Site, Marshall Islands, USA"/>
    <x v="605"/>
    <x v="16"/>
    <x v="42"/>
    <x v="626"/>
    <x v="0"/>
    <n v="40000000"/>
    <x v="1"/>
    <x v="22"/>
  </r>
  <r>
    <x v="4"/>
    <s v="Stargazer, Ronald Reagan Ballistic Missile Defense Test Site, Marshall Islands, USA"/>
    <x v="606"/>
    <x v="472"/>
    <x v="42"/>
    <x v="627"/>
    <x v="0"/>
    <n v="40000000"/>
    <x v="1"/>
    <x v="22"/>
  </r>
  <r>
    <x v="4"/>
    <s v="LP-0B, Wallops Flight Facility, Virginia, USA"/>
    <x v="607"/>
    <x v="478"/>
    <x v="44"/>
    <x v="628"/>
    <x v="0"/>
    <n v="40000000"/>
    <x v="1"/>
    <x v="35"/>
  </r>
  <r>
    <x v="4"/>
    <s v="SLC-8, Vandenberg AFB, California, USA"/>
    <x v="608"/>
    <x v="479"/>
    <x v="45"/>
    <x v="629"/>
    <x v="0"/>
    <n v="46000000"/>
    <x v="1"/>
    <x v="36"/>
  </r>
  <r>
    <x v="4"/>
    <s v="LP-1, Pacific Spaceport Complex, Alaska, USA"/>
    <x v="609"/>
    <x v="334"/>
    <x v="45"/>
    <x v="630"/>
    <x v="0"/>
    <n v="46000000"/>
    <x v="1"/>
    <x v="36"/>
  </r>
  <r>
    <x v="4"/>
    <s v="SLC-8, Vandenberg AFB, California, USA"/>
    <x v="610"/>
    <x v="480"/>
    <x v="44"/>
    <x v="631"/>
    <x v="0"/>
    <n v="40000000"/>
    <x v="1"/>
    <x v="31"/>
  </r>
  <r>
    <x v="4"/>
    <s v="LP-0B, Wallops Flight Facility, Virginia, USA"/>
    <x v="611"/>
    <x v="481"/>
    <x v="44"/>
    <x v="632"/>
    <x v="0"/>
    <n v="40000000"/>
    <x v="1"/>
    <x v="31"/>
  </r>
  <r>
    <x v="4"/>
    <s v="LP-1, Pacific Spaceport Complex, Alaska, USA"/>
    <x v="612"/>
    <x v="482"/>
    <x v="45"/>
    <x v="633"/>
    <x v="0"/>
    <n v="46000000"/>
    <x v="1"/>
    <x v="31"/>
  </r>
  <r>
    <x v="4"/>
    <s v="Stargazer, Ronald Reagan Ballistic Missile Defense Test Site, Marshall Islands, USA"/>
    <x v="613"/>
    <x v="291"/>
    <x v="42"/>
    <x v="634"/>
    <x v="0"/>
    <n v="40000000"/>
    <x v="1"/>
    <x v="32"/>
  </r>
  <r>
    <x v="4"/>
    <s v="LP-0A, Wallops Flight Facility, Virginia, USA"/>
    <x v="614"/>
    <x v="282"/>
    <x v="46"/>
    <x v="635"/>
    <x v="1"/>
    <n v="80000000"/>
    <x v="1"/>
    <x v="33"/>
  </r>
  <r>
    <x v="4"/>
    <s v="Stargazer, Vandenberg AFB, California, USA"/>
    <x v="615"/>
    <x v="132"/>
    <x v="42"/>
    <x v="636"/>
    <x v="0"/>
    <n v="40000000"/>
    <x v="1"/>
    <x v="33"/>
  </r>
  <r>
    <x v="4"/>
    <s v="LP-0B, Wallops Flight Facility, Virginia, USA"/>
    <x v="616"/>
    <x v="47"/>
    <x v="47"/>
    <x v="637"/>
    <x v="0"/>
    <n v="55000000"/>
    <x v="1"/>
    <x v="33"/>
  </r>
  <r>
    <x v="4"/>
    <s v="LP-0A, Wallops Flight Facility, Virginia, USA"/>
    <x v="617"/>
    <x v="483"/>
    <x v="46"/>
    <x v="638"/>
    <x v="1"/>
    <n v="80000000"/>
    <x v="1"/>
    <x v="33"/>
  </r>
  <r>
    <x v="4"/>
    <s v="LP-0B, Wallops Flight Facility, Virginia, USA"/>
    <x v="618"/>
    <x v="54"/>
    <x v="44"/>
    <x v="639"/>
    <x v="0"/>
    <n v="40000000"/>
    <x v="1"/>
    <x v="33"/>
  </r>
  <r>
    <x v="4"/>
    <s v="LP-0A, Wallops Flight Facility, Virginia, USA"/>
    <x v="619"/>
    <x v="484"/>
    <x v="48"/>
    <x v="640"/>
    <x v="1"/>
    <n v="80000000"/>
    <x v="1"/>
    <x v="34"/>
  </r>
  <r>
    <x v="4"/>
    <s v="LP-0A, Wallops Flight Facility, Virginia, USA"/>
    <x v="620"/>
    <x v="485"/>
    <x v="48"/>
    <x v="641"/>
    <x v="1"/>
    <n v="80000000"/>
    <x v="1"/>
    <x v="34"/>
  </r>
  <r>
    <x v="4"/>
    <s v="LP-0A, Wallops Flight Facility, Virginia, USA"/>
    <x v="621"/>
    <x v="171"/>
    <x v="49"/>
    <x v="642"/>
    <x v="1"/>
    <n v="85000000"/>
    <x v="1"/>
    <x v="24"/>
  </r>
  <r>
    <x v="4"/>
    <s v="Stargazer, Cape Canaveral AFS, Florida, USA"/>
    <x v="622"/>
    <x v="486"/>
    <x v="42"/>
    <x v="643"/>
    <x v="0"/>
    <n v="40000000"/>
    <x v="1"/>
    <x v="24"/>
  </r>
  <r>
    <x v="4"/>
    <s v="SLC-46, Cape Canaveral AFS, Florida, USA"/>
    <x v="623"/>
    <x v="487"/>
    <x v="45"/>
    <x v="644"/>
    <x v="0"/>
    <n v="46000000"/>
    <x v="1"/>
    <x v="25"/>
  </r>
  <r>
    <x v="4"/>
    <s v="SLC-576E, Vandenberg AFB, California, USA"/>
    <x v="624"/>
    <x v="250"/>
    <x v="41"/>
    <x v="645"/>
    <x v="0"/>
    <n v="45000000"/>
    <x v="1"/>
    <x v="25"/>
  </r>
  <r>
    <x v="4"/>
    <s v="LP-0A, Wallops Flight Facility, Virginia, USA"/>
    <x v="625"/>
    <x v="353"/>
    <x v="49"/>
    <x v="646"/>
    <x v="1"/>
    <n v="85000000"/>
    <x v="1"/>
    <x v="25"/>
  </r>
  <r>
    <x v="4"/>
    <s v="LP-0A, Wallops Flight Facility, Virginia, USA"/>
    <x v="626"/>
    <x v="488"/>
    <x v="49"/>
    <x v="647"/>
    <x v="1"/>
    <n v="85000000"/>
    <x v="1"/>
    <x v="26"/>
  </r>
  <r>
    <x v="4"/>
    <s v="LP-0A, Wallops Flight Facility, Virginia, USA"/>
    <x v="627"/>
    <x v="489"/>
    <x v="49"/>
    <x v="648"/>
    <x v="1"/>
    <n v="85000000"/>
    <x v="1"/>
    <x v="26"/>
  </r>
  <r>
    <x v="4"/>
    <s v="LP-0A, Wallops Flight Facility, Virginia, USA"/>
    <x v="628"/>
    <x v="490"/>
    <x v="49"/>
    <x v="649"/>
    <x v="1"/>
    <n v="85000000"/>
    <x v="1"/>
    <x v="27"/>
  </r>
  <r>
    <x v="4"/>
    <s v="Stargazer, Cape Canaveral AFS, Florida, USA"/>
    <x v="629"/>
    <x v="404"/>
    <x v="42"/>
    <x v="650"/>
    <x v="0"/>
    <n v="40000000"/>
    <x v="1"/>
    <x v="27"/>
  </r>
  <r>
    <x v="4"/>
    <s v="LP-0A, Wallops Flight Facility, Virginia, USA"/>
    <x v="630"/>
    <x v="491"/>
    <x v="50"/>
    <x v="651"/>
    <x v="0"/>
    <n v="85000000"/>
    <x v="1"/>
    <x v="27"/>
  </r>
  <r>
    <x v="4"/>
    <s v="LP-0A, Wallops Flight Facility, Virginia, USA"/>
    <x v="631"/>
    <x v="492"/>
    <x v="50"/>
    <x v="652"/>
    <x v="0"/>
    <n v="85000000"/>
    <x v="1"/>
    <x v="28"/>
  </r>
  <r>
    <x v="4"/>
    <s v="LP-0B, Wallops Flight Facility, Virginia, USA"/>
    <x v="632"/>
    <x v="493"/>
    <x v="45"/>
    <x v="653"/>
    <x v="0"/>
    <n v="46000000"/>
    <x v="1"/>
    <x v="28"/>
  </r>
  <r>
    <x v="4"/>
    <s v="LP-0A, Wallops Flight Facility, Virginia, USA"/>
    <x v="633"/>
    <x v="494"/>
    <x v="50"/>
    <x v="654"/>
    <x v="0"/>
    <n v="85000000"/>
    <x v="1"/>
    <x v="28"/>
  </r>
  <r>
    <x v="4"/>
    <s v="LP-0A, Wallops Flight Facility, Virginia, USA"/>
    <x v="634"/>
    <x v="495"/>
    <x v="50"/>
    <x v="655"/>
    <x v="0"/>
    <n v="85000000"/>
    <x v="1"/>
    <x v="29"/>
  </r>
  <r>
    <x v="4"/>
    <s v="Stargazer, Vandenberg SFB, California, USA"/>
    <x v="635"/>
    <x v="496"/>
    <x v="42"/>
    <x v="656"/>
    <x v="0"/>
    <n v="40000000"/>
    <x v="1"/>
    <x v="29"/>
  </r>
  <r>
    <x v="4"/>
    <s v="LP-0B, Wallops Flight Facility, Virginia, USA"/>
    <x v="636"/>
    <x v="473"/>
    <x v="44"/>
    <x v="657"/>
    <x v="0"/>
    <n v="40000000"/>
    <x v="1"/>
    <x v="29"/>
  </r>
  <r>
    <x v="4"/>
    <s v="LP-0A, Wallops Flight Facility, Virginia, USA"/>
    <x v="637"/>
    <x v="245"/>
    <x v="50"/>
    <x v="658"/>
    <x v="0"/>
    <n v="85000000"/>
    <x v="1"/>
    <x v="29"/>
  </r>
  <r>
    <x v="4"/>
    <s v="LP-0A, Wallops Flight Facility, Virginia, USA"/>
    <x v="638"/>
    <x v="65"/>
    <x v="50"/>
    <x v="659"/>
    <x v="0"/>
    <n v="85000000"/>
    <x v="1"/>
    <x v="30"/>
  </r>
  <r>
    <x v="5"/>
    <s v="SLC-20, Cape Canaveral AFS, Florida, USA"/>
    <x v="639"/>
    <x v="485"/>
    <x v="51"/>
    <x v="660"/>
    <x v="1"/>
    <n v="63230000"/>
    <x v="1"/>
    <x v="38"/>
  </r>
  <r>
    <x v="5"/>
    <s v="SLC-20, Cape Canaveral AFS, Florida, USA"/>
    <x v="640"/>
    <x v="136"/>
    <x v="51"/>
    <x v="661"/>
    <x v="1"/>
    <n v="63230000"/>
    <x v="1"/>
    <x v="39"/>
  </r>
  <r>
    <x v="5"/>
    <s v="SLC-20, Cape Canaveral AFS, Florida, USA"/>
    <x v="641"/>
    <x v="343"/>
    <x v="51"/>
    <x v="662"/>
    <x v="1"/>
    <n v="63230000"/>
    <x v="1"/>
    <x v="39"/>
  </r>
  <r>
    <x v="5"/>
    <s v="SLC-4W, Vandenberg AFB, California, USA"/>
    <x v="642"/>
    <x v="497"/>
    <x v="52"/>
    <x v="663"/>
    <x v="1"/>
    <n v="59000000"/>
    <x v="1"/>
    <x v="40"/>
  </r>
  <r>
    <x v="5"/>
    <s v="SLC-4W, Vandenberg AFB, California, USA"/>
    <x v="643"/>
    <x v="498"/>
    <x v="52"/>
    <x v="664"/>
    <x v="1"/>
    <n v="59000000"/>
    <x v="1"/>
    <x v="40"/>
  </r>
  <r>
    <x v="5"/>
    <s v="SLC-4W, Vandenberg AFB, California, USA"/>
    <x v="644"/>
    <x v="499"/>
    <x v="52"/>
    <x v="665"/>
    <x v="1"/>
    <n v="59000000"/>
    <x v="1"/>
    <x v="40"/>
  </r>
  <r>
    <x v="5"/>
    <s v="SLC-4W, Vandenberg AFB, California, USA"/>
    <x v="645"/>
    <x v="500"/>
    <x v="52"/>
    <x v="666"/>
    <x v="1"/>
    <n v="59000000"/>
    <x v="1"/>
    <x v="41"/>
  </r>
  <r>
    <x v="5"/>
    <s v="SLC-4W, Vandenberg AFB, California, USA"/>
    <x v="646"/>
    <x v="501"/>
    <x v="52"/>
    <x v="667"/>
    <x v="1"/>
    <n v="59000000"/>
    <x v="1"/>
    <x v="41"/>
  </r>
  <r>
    <x v="5"/>
    <s v="SLC-4W, Vandenberg AFB, California, USA"/>
    <x v="647"/>
    <x v="89"/>
    <x v="52"/>
    <x v="668"/>
    <x v="1"/>
    <n v="59000000"/>
    <x v="1"/>
    <x v="41"/>
  </r>
  <r>
    <x v="5"/>
    <s v="SLC-4W, Vandenberg AFB, California, USA"/>
    <x v="648"/>
    <x v="502"/>
    <x v="52"/>
    <x v="669"/>
    <x v="1"/>
    <n v="59000000"/>
    <x v="1"/>
    <x v="41"/>
  </r>
  <r>
    <x v="5"/>
    <s v="SLC-4W, Vandenberg AFB, California, USA"/>
    <x v="649"/>
    <x v="287"/>
    <x v="52"/>
    <x v="670"/>
    <x v="1"/>
    <n v="59000000"/>
    <x v="1"/>
    <x v="41"/>
  </r>
  <r>
    <x v="5"/>
    <s v="SLC-4W, Vandenberg AFB, California, USA"/>
    <x v="650"/>
    <x v="503"/>
    <x v="52"/>
    <x v="671"/>
    <x v="1"/>
    <n v="59000000"/>
    <x v="1"/>
    <x v="42"/>
  </r>
  <r>
    <x v="5"/>
    <s v="SLC-4W, Vandenberg AFB, California, USA"/>
    <x v="651"/>
    <x v="500"/>
    <x v="52"/>
    <x v="672"/>
    <x v="1"/>
    <n v="59000000"/>
    <x v="1"/>
    <x v="42"/>
  </r>
  <r>
    <x v="5"/>
    <s v="SLC-4W, Vandenberg AFB, California, USA"/>
    <x v="652"/>
    <x v="504"/>
    <x v="52"/>
    <x v="673"/>
    <x v="1"/>
    <n v="59000000"/>
    <x v="1"/>
    <x v="42"/>
  </r>
  <r>
    <x v="5"/>
    <s v="SLC-4W, Vandenberg AFB, California, USA"/>
    <x v="653"/>
    <x v="505"/>
    <x v="52"/>
    <x v="674"/>
    <x v="1"/>
    <n v="59000000"/>
    <x v="1"/>
    <x v="42"/>
  </r>
  <r>
    <x v="5"/>
    <s v="SLC-4W, Vandenberg AFB, California, USA"/>
    <x v="654"/>
    <x v="506"/>
    <x v="52"/>
    <x v="675"/>
    <x v="1"/>
    <n v="59000000"/>
    <x v="1"/>
    <x v="42"/>
  </r>
  <r>
    <x v="5"/>
    <s v="SLC-4W, Vandenberg AFB, California, USA"/>
    <x v="654"/>
    <x v="409"/>
    <x v="52"/>
    <x v="676"/>
    <x v="1"/>
    <n v="59000000"/>
    <x v="1"/>
    <x v="42"/>
  </r>
  <r>
    <x v="5"/>
    <s v="SLC-4W, Vandenberg AFB, California, USA"/>
    <x v="655"/>
    <x v="437"/>
    <x v="52"/>
    <x v="677"/>
    <x v="1"/>
    <n v="59000000"/>
    <x v="1"/>
    <x v="42"/>
  </r>
  <r>
    <x v="5"/>
    <s v="SLC-4W, Vandenberg AFB, California, USA"/>
    <x v="656"/>
    <x v="507"/>
    <x v="52"/>
    <x v="678"/>
    <x v="1"/>
    <n v="59000000"/>
    <x v="1"/>
    <x v="42"/>
  </r>
  <r>
    <x v="5"/>
    <s v="SLC-4W, Vandenberg AFB, California, USA"/>
    <x v="657"/>
    <x v="437"/>
    <x v="52"/>
    <x v="679"/>
    <x v="1"/>
    <n v="59000000"/>
    <x v="1"/>
    <x v="43"/>
  </r>
  <r>
    <x v="5"/>
    <s v="SLC-4W, Vandenberg AFB, California, USA"/>
    <x v="658"/>
    <x v="279"/>
    <x v="52"/>
    <x v="680"/>
    <x v="1"/>
    <n v="59000000"/>
    <x v="1"/>
    <x v="43"/>
  </r>
  <r>
    <x v="5"/>
    <s v="SLC-4W, Vandenberg AFB, California, USA"/>
    <x v="659"/>
    <x v="341"/>
    <x v="52"/>
    <x v="681"/>
    <x v="1"/>
    <n v="59000000"/>
    <x v="1"/>
    <x v="43"/>
  </r>
  <r>
    <x v="6"/>
    <s v="LC-39B, Kennedy Space Center, Florida, USA"/>
    <x v="660"/>
    <x v="508"/>
    <x v="53"/>
    <x v="682"/>
    <x v="1"/>
    <n v="1160000000"/>
    <x v="1"/>
    <x v="43"/>
  </r>
  <r>
    <x v="5"/>
    <s v="SLC-4W, Vandenberg AFB, California, USA"/>
    <x v="661"/>
    <x v="508"/>
    <x v="52"/>
    <x v="683"/>
    <x v="1"/>
    <n v="59000000"/>
    <x v="1"/>
    <x v="43"/>
  </r>
  <r>
    <x v="7"/>
    <s v="Site 250, Baikonur Cosmodrome, Kazakhstan"/>
    <x v="662"/>
    <x v="341"/>
    <x v="54"/>
    <x v="684"/>
    <x v="1"/>
    <n v="5000000000"/>
    <x v="1"/>
    <x v="5"/>
  </r>
  <r>
    <x v="8"/>
    <s v="SLC-4W, Vandenberg AFB, California, USA"/>
    <x v="663"/>
    <x v="509"/>
    <x v="55"/>
    <x v="685"/>
    <x v="1"/>
    <n v="35000000"/>
    <x v="1"/>
    <x v="6"/>
  </r>
  <r>
    <x v="7"/>
    <s v="Site 110/37, Baikonur Cosmodrome, Kazakhstan"/>
    <x v="664"/>
    <x v="95"/>
    <x v="56"/>
    <x v="686"/>
    <x v="1"/>
    <n v="5000000000"/>
    <x v="1"/>
    <x v="6"/>
  </r>
  <r>
    <x v="6"/>
    <s v="LC-39B, Kennedy Space Center, Florida, USA"/>
    <x v="665"/>
    <x v="105"/>
    <x v="57"/>
    <x v="687"/>
    <x v="1"/>
    <n v="450000000"/>
    <x v="1"/>
    <x v="6"/>
  </r>
  <r>
    <x v="6"/>
    <s v="LC-39B, Kennedy Space Center, Florida, USA"/>
    <x v="666"/>
    <x v="510"/>
    <x v="58"/>
    <x v="688"/>
    <x v="1"/>
    <n v="450000000"/>
    <x v="1"/>
    <x v="44"/>
  </r>
  <r>
    <x v="6"/>
    <s v="LC-39B, Kennedy Space Center, Florida, USA"/>
    <x v="667"/>
    <x v="511"/>
    <x v="57"/>
    <x v="689"/>
    <x v="1"/>
    <n v="450000000"/>
    <x v="1"/>
    <x v="44"/>
  </r>
  <r>
    <x v="6"/>
    <s v="LC-39B, Kennedy Space Center, Florida, USA"/>
    <x v="668"/>
    <x v="311"/>
    <x v="59"/>
    <x v="690"/>
    <x v="1"/>
    <n v="450000000"/>
    <x v="1"/>
    <x v="44"/>
  </r>
  <r>
    <x v="8"/>
    <s v="SLC-4W, Vandenberg AFB, California, USA"/>
    <x v="669"/>
    <x v="397"/>
    <x v="55"/>
    <x v="691"/>
    <x v="1"/>
    <n v="35000000"/>
    <x v="1"/>
    <x v="44"/>
  </r>
  <r>
    <x v="6"/>
    <s v="LC-39B, Kennedy Space Center, Florida, USA"/>
    <x v="670"/>
    <x v="55"/>
    <x v="57"/>
    <x v="692"/>
    <x v="1"/>
    <n v="450000000"/>
    <x v="1"/>
    <x v="44"/>
  </r>
  <r>
    <x v="6"/>
    <s v="LC-39B, Kennedy Space Center, Florida, USA"/>
    <x v="671"/>
    <x v="512"/>
    <x v="58"/>
    <x v="693"/>
    <x v="1"/>
    <n v="450000000"/>
    <x v="1"/>
    <x v="44"/>
  </r>
  <r>
    <x v="8"/>
    <s v="SLC-40, Cape Canaveral AFS, Florida, USA"/>
    <x v="672"/>
    <x v="513"/>
    <x v="60"/>
    <x v="694"/>
    <x v="1"/>
    <n v="136600000"/>
    <x v="1"/>
    <x v="7"/>
  </r>
  <r>
    <x v="6"/>
    <s v="LC-39B, Kennedy Space Center, Florida, USA"/>
    <x v="673"/>
    <x v="514"/>
    <x v="58"/>
    <x v="695"/>
    <x v="1"/>
    <n v="450000000"/>
    <x v="1"/>
    <x v="7"/>
  </r>
  <r>
    <x v="8"/>
    <s v="SLC-40, Cape Canaveral AFS, Florida, USA"/>
    <x v="674"/>
    <x v="515"/>
    <x v="60"/>
    <x v="696"/>
    <x v="1"/>
    <n v="136600000"/>
    <x v="1"/>
    <x v="7"/>
  </r>
  <r>
    <x v="6"/>
    <s v="LC-39B, Kennedy Space Center, Florida, USA"/>
    <x v="675"/>
    <x v="516"/>
    <x v="58"/>
    <x v="697"/>
    <x v="1"/>
    <n v="450000000"/>
    <x v="1"/>
    <x v="7"/>
  </r>
  <r>
    <x v="6"/>
    <s v="LC-39B, Kennedy Space Center, Florida, USA"/>
    <x v="676"/>
    <x v="517"/>
    <x v="59"/>
    <x v="698"/>
    <x v="1"/>
    <n v="450000000"/>
    <x v="1"/>
    <x v="7"/>
  </r>
  <r>
    <x v="6"/>
    <s v="LC-39B, Kennedy Space Center, Florida, USA"/>
    <x v="677"/>
    <x v="518"/>
    <x v="57"/>
    <x v="699"/>
    <x v="1"/>
    <n v="450000000"/>
    <x v="1"/>
    <x v="45"/>
  </r>
  <r>
    <x v="6"/>
    <s v="LC-39B, Kennedy Space Center, Florida, USA"/>
    <x v="678"/>
    <x v="519"/>
    <x v="59"/>
    <x v="700"/>
    <x v="1"/>
    <n v="450000000"/>
    <x v="1"/>
    <x v="45"/>
  </r>
  <r>
    <x v="8"/>
    <s v="SLC-4W, Vandenberg AFB, California, USA"/>
    <x v="679"/>
    <x v="125"/>
    <x v="55"/>
    <x v="701"/>
    <x v="1"/>
    <n v="35000000"/>
    <x v="1"/>
    <x v="8"/>
  </r>
  <r>
    <x v="6"/>
    <s v="LC-39B, Kennedy Space Center, Florida, USA"/>
    <x v="680"/>
    <x v="99"/>
    <x v="61"/>
    <x v="702"/>
    <x v="1"/>
    <n v="450000000"/>
    <x v="1"/>
    <x v="8"/>
  </r>
  <r>
    <x v="6"/>
    <s v="LC-39B, Kennedy Space Center, Florida, USA"/>
    <x v="681"/>
    <x v="449"/>
    <x v="57"/>
    <x v="703"/>
    <x v="1"/>
    <n v="450000000"/>
    <x v="1"/>
    <x v="8"/>
  </r>
  <r>
    <x v="6"/>
    <s v="LC-39B, Kennedy Space Center, Florida, USA"/>
    <x v="682"/>
    <x v="520"/>
    <x v="61"/>
    <x v="704"/>
    <x v="1"/>
    <n v="450000000"/>
    <x v="1"/>
    <x v="8"/>
  </r>
  <r>
    <x v="8"/>
    <s v="SLC-40, Cape Canaveral AFS, Florida, USA"/>
    <x v="683"/>
    <x v="521"/>
    <x v="60"/>
    <x v="705"/>
    <x v="1"/>
    <n v="136600000"/>
    <x v="1"/>
    <x v="8"/>
  </r>
  <r>
    <x v="6"/>
    <s v="LC-39B, Kennedy Space Center, Florida, USA"/>
    <x v="684"/>
    <x v="522"/>
    <x v="59"/>
    <x v="706"/>
    <x v="1"/>
    <n v="450000000"/>
    <x v="1"/>
    <x v="8"/>
  </r>
  <r>
    <x v="6"/>
    <s v="LC-39B, Kennedy Space Center, Florida, USA"/>
    <x v="685"/>
    <x v="491"/>
    <x v="61"/>
    <x v="707"/>
    <x v="1"/>
    <n v="450000000"/>
    <x v="1"/>
    <x v="9"/>
  </r>
  <r>
    <x v="6"/>
    <s v="LC-39B, Kennedy Space Center, Florida, USA"/>
    <x v="686"/>
    <x v="523"/>
    <x v="58"/>
    <x v="708"/>
    <x v="1"/>
    <n v="450000000"/>
    <x v="1"/>
    <x v="9"/>
  </r>
  <r>
    <x v="6"/>
    <s v="LC-39B, Kennedy Space Center, Florida, USA"/>
    <x v="687"/>
    <x v="91"/>
    <x v="61"/>
    <x v="709"/>
    <x v="1"/>
    <n v="450000000"/>
    <x v="1"/>
    <x v="9"/>
  </r>
  <r>
    <x v="6"/>
    <s v="LC-39B, Kennedy Space Center, Florida, USA"/>
    <x v="688"/>
    <x v="524"/>
    <x v="58"/>
    <x v="710"/>
    <x v="1"/>
    <n v="450000000"/>
    <x v="1"/>
    <x v="9"/>
  </r>
  <r>
    <x v="6"/>
    <s v="LC-39B, Kennedy Space Center, Florida, USA"/>
    <x v="689"/>
    <x v="525"/>
    <x v="59"/>
    <x v="711"/>
    <x v="1"/>
    <n v="450000000"/>
    <x v="1"/>
    <x v="9"/>
  </r>
  <r>
    <x v="6"/>
    <s v="LC-39B, Kennedy Space Center, Florida, USA"/>
    <x v="690"/>
    <x v="222"/>
    <x v="61"/>
    <x v="712"/>
    <x v="1"/>
    <n v="450000000"/>
    <x v="1"/>
    <x v="9"/>
  </r>
  <r>
    <x v="8"/>
    <s v="SLC-4W, Vandenberg AFB, California, USA"/>
    <x v="691"/>
    <x v="28"/>
    <x v="55"/>
    <x v="713"/>
    <x v="1"/>
    <n v="35000000"/>
    <x v="1"/>
    <x v="10"/>
  </r>
  <r>
    <x v="6"/>
    <s v="LC-39B, Kennedy Space Center, Florida, USA"/>
    <x v="692"/>
    <x v="526"/>
    <x v="59"/>
    <x v="714"/>
    <x v="1"/>
    <n v="450000000"/>
    <x v="1"/>
    <x v="10"/>
  </r>
  <r>
    <x v="6"/>
    <s v="LC-39B, Kennedy Space Center, Florida, USA"/>
    <x v="693"/>
    <x v="527"/>
    <x v="58"/>
    <x v="715"/>
    <x v="1"/>
    <n v="450000000"/>
    <x v="1"/>
    <x v="10"/>
  </r>
  <r>
    <x v="9"/>
    <s v="First Launch Pad, Satish Dhawan Space Centre, India"/>
    <x v="694"/>
    <x v="528"/>
    <x v="62"/>
    <x v="716"/>
    <x v="1"/>
    <n v="25000000"/>
    <x v="1"/>
    <x v="10"/>
  </r>
  <r>
    <x v="6"/>
    <s v="LC-39B, Kennedy Space Center, Florida, USA"/>
    <x v="695"/>
    <x v="529"/>
    <x v="57"/>
    <x v="717"/>
    <x v="1"/>
    <n v="450000000"/>
    <x v="1"/>
    <x v="10"/>
  </r>
  <r>
    <x v="6"/>
    <s v="LC-39B, Kennedy Space Center, Florida, USA"/>
    <x v="696"/>
    <x v="530"/>
    <x v="58"/>
    <x v="718"/>
    <x v="1"/>
    <n v="450000000"/>
    <x v="1"/>
    <x v="37"/>
  </r>
  <r>
    <x v="6"/>
    <s v="LC-39B, Kennedy Space Center, Florida, USA"/>
    <x v="697"/>
    <x v="531"/>
    <x v="58"/>
    <x v="719"/>
    <x v="1"/>
    <n v="450000000"/>
    <x v="1"/>
    <x v="37"/>
  </r>
  <r>
    <x v="6"/>
    <s v="LC-39B, Kennedy Space Center, Florida, USA"/>
    <x v="698"/>
    <x v="526"/>
    <x v="59"/>
    <x v="720"/>
    <x v="1"/>
    <n v="450000000"/>
    <x v="1"/>
    <x v="37"/>
  </r>
  <r>
    <x v="6"/>
    <s v="LC-39B, Kennedy Space Center, Florida, USA"/>
    <x v="699"/>
    <x v="532"/>
    <x v="61"/>
    <x v="721"/>
    <x v="1"/>
    <n v="450000000"/>
    <x v="1"/>
    <x v="11"/>
  </r>
  <r>
    <x v="6"/>
    <s v="LC-39B, Kennedy Space Center, Florida, USA"/>
    <x v="700"/>
    <x v="440"/>
    <x v="59"/>
    <x v="722"/>
    <x v="1"/>
    <n v="450000000"/>
    <x v="1"/>
    <x v="11"/>
  </r>
  <r>
    <x v="9"/>
    <s v="First Launch Pad, Satish Dhawan Space Centre, India"/>
    <x v="701"/>
    <x v="533"/>
    <x v="62"/>
    <x v="723"/>
    <x v="1"/>
    <n v="25000000"/>
    <x v="1"/>
    <x v="11"/>
  </r>
  <r>
    <x v="6"/>
    <s v="LC-39B, Kennedy Space Center, Florida, USA"/>
    <x v="702"/>
    <x v="346"/>
    <x v="57"/>
    <x v="724"/>
    <x v="1"/>
    <n v="450000000"/>
    <x v="1"/>
    <x v="11"/>
  </r>
  <r>
    <x v="6"/>
    <s v="LC-39B, Kennedy Space Center, Florida, USA"/>
    <x v="703"/>
    <x v="187"/>
    <x v="61"/>
    <x v="725"/>
    <x v="1"/>
    <n v="450000000"/>
    <x v="1"/>
    <x v="11"/>
  </r>
  <r>
    <x v="6"/>
    <s v="LC-39B, Kennedy Space Center, Florida, USA"/>
    <x v="704"/>
    <x v="534"/>
    <x v="59"/>
    <x v="726"/>
    <x v="1"/>
    <n v="450000000"/>
    <x v="1"/>
    <x v="11"/>
  </r>
  <r>
    <x v="6"/>
    <s v="LC-39B, Kennedy Space Center, Florida, USA"/>
    <x v="705"/>
    <x v="535"/>
    <x v="59"/>
    <x v="727"/>
    <x v="1"/>
    <n v="450000000"/>
    <x v="1"/>
    <x v="11"/>
  </r>
  <r>
    <x v="6"/>
    <s v="LC-39B, Kennedy Space Center, Florida, USA"/>
    <x v="706"/>
    <x v="222"/>
    <x v="57"/>
    <x v="728"/>
    <x v="1"/>
    <n v="450000000"/>
    <x v="1"/>
    <x v="12"/>
  </r>
  <r>
    <x v="10"/>
    <s v="SLC-4W, Vandenberg AFB, California, USA"/>
    <x v="707"/>
    <x v="536"/>
    <x v="55"/>
    <x v="729"/>
    <x v="1"/>
    <n v="35000000"/>
    <x v="1"/>
    <x v="12"/>
  </r>
  <r>
    <x v="6"/>
    <s v="LC-39B, Kennedy Space Center, Florida, USA"/>
    <x v="708"/>
    <x v="537"/>
    <x v="59"/>
    <x v="730"/>
    <x v="1"/>
    <n v="450000000"/>
    <x v="1"/>
    <x v="12"/>
  </r>
  <r>
    <x v="6"/>
    <s v="LC-39B, Kennedy Space Center, Florida, USA"/>
    <x v="709"/>
    <x v="538"/>
    <x v="59"/>
    <x v="731"/>
    <x v="1"/>
    <n v="450000000"/>
    <x v="1"/>
    <x v="13"/>
  </r>
  <r>
    <x v="10"/>
    <s v="SLC-4W, Vandenberg AFB, California, USA"/>
    <x v="710"/>
    <x v="539"/>
    <x v="55"/>
    <x v="732"/>
    <x v="1"/>
    <n v="35000000"/>
    <x v="1"/>
    <x v="13"/>
  </r>
  <r>
    <x v="6"/>
    <s v="LC-39B, Kennedy Space Center, Florida, USA"/>
    <x v="711"/>
    <x v="540"/>
    <x v="58"/>
    <x v="733"/>
    <x v="1"/>
    <n v="450000000"/>
    <x v="1"/>
    <x v="13"/>
  </r>
  <r>
    <x v="11"/>
    <s v="Site 109/95, Baikonur Cosmodrome, Kazakhstan"/>
    <x v="712"/>
    <x v="57"/>
    <x v="63"/>
    <x v="734"/>
    <x v="1"/>
    <n v="29000000"/>
    <x v="1"/>
    <x v="14"/>
  </r>
  <r>
    <x v="6"/>
    <s v="LC-39B, Kennedy Space Center, Florida, USA"/>
    <x v="713"/>
    <x v="541"/>
    <x v="58"/>
    <x v="735"/>
    <x v="1"/>
    <n v="450000000"/>
    <x v="1"/>
    <x v="14"/>
  </r>
  <r>
    <x v="9"/>
    <s v="First Launch Pad, Satish Dhawan Space Centre, India"/>
    <x v="714"/>
    <x v="542"/>
    <x v="62"/>
    <x v="736"/>
    <x v="1"/>
    <n v="25000000"/>
    <x v="1"/>
    <x v="14"/>
  </r>
  <r>
    <x v="10"/>
    <s v="SLC-4W, Vandenberg AFB, California, USA"/>
    <x v="715"/>
    <x v="342"/>
    <x v="55"/>
    <x v="737"/>
    <x v="1"/>
    <n v="35000000"/>
    <x v="1"/>
    <x v="14"/>
  </r>
  <r>
    <x v="6"/>
    <s v="LC-39B, Kennedy Space Center, Florida, USA"/>
    <x v="716"/>
    <x v="543"/>
    <x v="59"/>
    <x v="738"/>
    <x v="1"/>
    <n v="450000000"/>
    <x v="1"/>
    <x v="14"/>
  </r>
  <r>
    <x v="10"/>
    <s v="SLC-4W, Vandenberg AFB, California, USA"/>
    <x v="717"/>
    <x v="495"/>
    <x v="55"/>
    <x v="739"/>
    <x v="1"/>
    <n v="35000000"/>
    <x v="1"/>
    <x v="14"/>
  </r>
  <r>
    <x v="12"/>
    <s v="Site 133/3, Plesetsk Cosmodrome, Russia"/>
    <x v="718"/>
    <x v="544"/>
    <x v="64"/>
    <x v="740"/>
    <x v="1"/>
    <n v="41800000"/>
    <x v="1"/>
    <x v="15"/>
  </r>
  <r>
    <x v="6"/>
    <s v="LC-39B, Kennedy Space Center, Florida, USA"/>
    <x v="719"/>
    <x v="545"/>
    <x v="57"/>
    <x v="741"/>
    <x v="1"/>
    <n v="450000000"/>
    <x v="1"/>
    <x v="15"/>
  </r>
  <r>
    <x v="10"/>
    <s v="SLC-4W, Vandenberg AFB, California, USA"/>
    <x v="720"/>
    <x v="546"/>
    <x v="55"/>
    <x v="742"/>
    <x v="1"/>
    <n v="35000000"/>
    <x v="1"/>
    <x v="15"/>
  </r>
  <r>
    <x v="11"/>
    <s v="Site 109/95, Baikonur Cosmodrome, Kazakhstan"/>
    <x v="721"/>
    <x v="547"/>
    <x v="63"/>
    <x v="743"/>
    <x v="1"/>
    <n v="29000000"/>
    <x v="1"/>
    <x v="15"/>
  </r>
  <r>
    <x v="6"/>
    <s v="LC-39B, Kennedy Space Center, Florida, USA"/>
    <x v="722"/>
    <x v="179"/>
    <x v="61"/>
    <x v="744"/>
    <x v="1"/>
    <n v="450000000"/>
    <x v="1"/>
    <x v="15"/>
  </r>
  <r>
    <x v="6"/>
    <s v="LC-39B, Kennedy Space Center, Florida, USA"/>
    <x v="723"/>
    <x v="548"/>
    <x v="58"/>
    <x v="745"/>
    <x v="1"/>
    <n v="450000000"/>
    <x v="1"/>
    <x v="46"/>
  </r>
  <r>
    <x v="6"/>
    <s v="LC-39B, Kennedy Space Center, Florida, USA"/>
    <x v="724"/>
    <x v="549"/>
    <x v="57"/>
    <x v="746"/>
    <x v="1"/>
    <n v="450000000"/>
    <x v="1"/>
    <x v="46"/>
  </r>
  <r>
    <x v="13"/>
    <s v="LA-Y1, Tanegashima Space Center, Japan"/>
    <x v="725"/>
    <x v="43"/>
    <x v="65"/>
    <x v="747"/>
    <x v="0"/>
    <n v="90000000"/>
    <x v="1"/>
    <x v="46"/>
  </r>
  <r>
    <x v="9"/>
    <s v="First Launch Pad, Satish Dhawan Space Centre, India"/>
    <x v="726"/>
    <x v="550"/>
    <x v="62"/>
    <x v="748"/>
    <x v="1"/>
    <n v="25000000"/>
    <x v="1"/>
    <x v="46"/>
  </r>
  <r>
    <x v="6"/>
    <s v="LC-39B, Kennedy Space Center, Florida, USA"/>
    <x v="727"/>
    <x v="551"/>
    <x v="61"/>
    <x v="749"/>
    <x v="1"/>
    <n v="450000000"/>
    <x v="1"/>
    <x v="46"/>
  </r>
  <r>
    <x v="12"/>
    <s v="Site 133/3, Plesetsk Cosmodrome, Russia"/>
    <x v="728"/>
    <x v="335"/>
    <x v="64"/>
    <x v="750"/>
    <x v="1"/>
    <n v="41800000"/>
    <x v="1"/>
    <x v="16"/>
  </r>
  <r>
    <x v="6"/>
    <s v="LC-39B, Kennedy Space Center, Florida, USA"/>
    <x v="729"/>
    <x v="238"/>
    <x v="57"/>
    <x v="751"/>
    <x v="1"/>
    <n v="450000000"/>
    <x v="1"/>
    <x v="16"/>
  </r>
  <r>
    <x v="12"/>
    <s v="Site 133/3, Plesetsk Cosmodrome, Russia"/>
    <x v="730"/>
    <x v="552"/>
    <x v="64"/>
    <x v="752"/>
    <x v="1"/>
    <n v="41800000"/>
    <x v="1"/>
    <x v="16"/>
  </r>
  <r>
    <x v="10"/>
    <s v="SLC-4W, Vandenberg AFB, California, USA"/>
    <x v="731"/>
    <x v="100"/>
    <x v="55"/>
    <x v="753"/>
    <x v="1"/>
    <n v="35000000"/>
    <x v="1"/>
    <x v="16"/>
  </r>
  <r>
    <x v="14"/>
    <s v="SLC-41, Cape Canaveral AFS, Florida, USA"/>
    <x v="732"/>
    <x v="236"/>
    <x v="29"/>
    <x v="754"/>
    <x v="0"/>
    <n v="109000000"/>
    <x v="1"/>
    <x v="16"/>
  </r>
  <r>
    <x v="9"/>
    <s v="First Launch Pad, Satish Dhawan Space Centre, India"/>
    <x v="733"/>
    <x v="550"/>
    <x v="62"/>
    <x v="755"/>
    <x v="1"/>
    <n v="25000000"/>
    <x v="1"/>
    <x v="16"/>
  </r>
  <r>
    <x v="6"/>
    <s v="LC-39B, Kennedy Space Center, Florida, USA"/>
    <x v="734"/>
    <x v="553"/>
    <x v="57"/>
    <x v="756"/>
    <x v="1"/>
    <n v="450000000"/>
    <x v="1"/>
    <x v="16"/>
  </r>
  <r>
    <x v="15"/>
    <s v="SLC-37B, Cape Canaveral AFS, Florida, USA"/>
    <x v="735"/>
    <x v="554"/>
    <x v="33"/>
    <x v="757"/>
    <x v="1"/>
    <n v="164000000"/>
    <x v="1"/>
    <x v="16"/>
  </r>
  <r>
    <x v="13"/>
    <s v="LA-Y1, Tanegashima Space Center, Japan"/>
    <x v="736"/>
    <x v="555"/>
    <x v="65"/>
    <x v="758"/>
    <x v="0"/>
    <n v="90000000"/>
    <x v="1"/>
    <x v="16"/>
  </r>
  <r>
    <x v="11"/>
    <s v="Site 109/95, Baikonur Cosmodrome, Kazakhstan"/>
    <x v="737"/>
    <x v="57"/>
    <x v="63"/>
    <x v="759"/>
    <x v="1"/>
    <n v="29000000"/>
    <x v="1"/>
    <x v="16"/>
  </r>
  <r>
    <x v="10"/>
    <s v="SLC-4W, Vandenberg AFB, California, USA"/>
    <x v="738"/>
    <x v="368"/>
    <x v="55"/>
    <x v="760"/>
    <x v="1"/>
    <n v="35000000"/>
    <x v="1"/>
    <x v="17"/>
  </r>
  <r>
    <x v="15"/>
    <s v="SLC-37B, Cape Canaveral AFS, Florida, USA"/>
    <x v="739"/>
    <x v="556"/>
    <x v="66"/>
    <x v="761"/>
    <x v="1"/>
    <n v="133000000"/>
    <x v="1"/>
    <x v="17"/>
  </r>
  <r>
    <x v="9"/>
    <s v="First Launch Pad, Satish Dhawan Space Centre, India"/>
    <x v="740"/>
    <x v="557"/>
    <x v="67"/>
    <x v="762"/>
    <x v="1"/>
    <n v="47000000"/>
    <x v="1"/>
    <x v="17"/>
  </r>
  <r>
    <x v="14"/>
    <s v="SLC-41, Cape Canaveral AFS, Florida, USA"/>
    <x v="741"/>
    <x v="558"/>
    <x v="29"/>
    <x v="763"/>
    <x v="0"/>
    <n v="109000000"/>
    <x v="1"/>
    <x v="17"/>
  </r>
  <r>
    <x v="12"/>
    <s v="Site 133/3, Plesetsk Cosmodrome, Russia"/>
    <x v="742"/>
    <x v="559"/>
    <x v="64"/>
    <x v="764"/>
    <x v="1"/>
    <n v="41800000"/>
    <x v="1"/>
    <x v="17"/>
  </r>
  <r>
    <x v="14"/>
    <s v="SLC-41, Cape Canaveral AFS, Florida, USA"/>
    <x v="743"/>
    <x v="171"/>
    <x v="68"/>
    <x v="765"/>
    <x v="1"/>
    <n v="135000000"/>
    <x v="1"/>
    <x v="17"/>
  </r>
  <r>
    <x v="15"/>
    <s v="SLC-37B, Cape Canaveral AFS, Florida, USA"/>
    <x v="744"/>
    <x v="433"/>
    <x v="66"/>
    <x v="766"/>
    <x v="1"/>
    <n v="133000000"/>
    <x v="1"/>
    <x v="17"/>
  </r>
  <r>
    <x v="9"/>
    <s v="First Launch Pad, Satish Dhawan Space Centre, India"/>
    <x v="745"/>
    <x v="422"/>
    <x v="62"/>
    <x v="767"/>
    <x v="1"/>
    <n v="25000000"/>
    <x v="1"/>
    <x v="17"/>
  </r>
  <r>
    <x v="10"/>
    <s v="SLC-4W, Vandenberg AFB, California, USA"/>
    <x v="746"/>
    <x v="13"/>
    <x v="55"/>
    <x v="768"/>
    <x v="1"/>
    <n v="35000000"/>
    <x v="1"/>
    <x v="17"/>
  </r>
  <r>
    <x v="12"/>
    <s v="Site 133/3, Plesetsk Cosmodrome, Russia"/>
    <x v="747"/>
    <x v="560"/>
    <x v="64"/>
    <x v="769"/>
    <x v="1"/>
    <n v="41800000"/>
    <x v="1"/>
    <x v="17"/>
  </r>
  <r>
    <x v="11"/>
    <s v="Site 109/95, Baikonur Cosmodrome, Kazakhstan"/>
    <x v="748"/>
    <x v="153"/>
    <x v="63"/>
    <x v="770"/>
    <x v="1"/>
    <n v="29000000"/>
    <x v="1"/>
    <x v="18"/>
  </r>
  <r>
    <x v="9"/>
    <s v="First Launch Pad, Satish Dhawan Space Centre, India"/>
    <x v="749"/>
    <x v="561"/>
    <x v="67"/>
    <x v="771"/>
    <x v="1"/>
    <n v="47000000"/>
    <x v="1"/>
    <x v="18"/>
  </r>
  <r>
    <x v="16"/>
    <s v="Site 43/4, Plesetsk Cosmodrome, Russia"/>
    <x v="750"/>
    <x v="562"/>
    <x v="69"/>
    <x v="64"/>
    <x v="0"/>
    <n v="17420000"/>
    <x v="1"/>
    <x v="18"/>
  </r>
  <r>
    <x v="14"/>
    <s v="SLC-41, Cape Canaveral AFS, Florida, USA"/>
    <x v="751"/>
    <x v="563"/>
    <x v="68"/>
    <x v="772"/>
    <x v="1"/>
    <n v="135000000"/>
    <x v="1"/>
    <x v="18"/>
  </r>
  <r>
    <x v="14"/>
    <s v="SLC-41, Cape Canaveral AFS, Florida, USA"/>
    <x v="752"/>
    <x v="218"/>
    <x v="34"/>
    <x v="773"/>
    <x v="1"/>
    <n v="130000000"/>
    <x v="1"/>
    <x v="19"/>
  </r>
  <r>
    <x v="9"/>
    <s v="Second Launch Pad, Satish Dhawan Space Centre, India"/>
    <x v="753"/>
    <x v="307"/>
    <x v="62"/>
    <x v="774"/>
    <x v="1"/>
    <n v="25000000"/>
    <x v="1"/>
    <x v="19"/>
  </r>
  <r>
    <x v="6"/>
    <s v="LC-39B, Kennedy Space Center, Florida, USA"/>
    <x v="754"/>
    <x v="564"/>
    <x v="58"/>
    <x v="775"/>
    <x v="1"/>
    <n v="450000000"/>
    <x v="1"/>
    <x v="19"/>
  </r>
  <r>
    <x v="14"/>
    <s v="SLC-41, Cape Canaveral AFS, Florida, USA"/>
    <x v="755"/>
    <x v="565"/>
    <x v="29"/>
    <x v="776"/>
    <x v="0"/>
    <n v="109000000"/>
    <x v="1"/>
    <x v="19"/>
  </r>
  <r>
    <x v="11"/>
    <s v="Site 109/95, Baikonur Cosmodrome, Kazakhstan"/>
    <x v="756"/>
    <x v="229"/>
    <x v="63"/>
    <x v="777"/>
    <x v="1"/>
    <n v="29000000"/>
    <x v="1"/>
    <x v="19"/>
  </r>
  <r>
    <x v="16"/>
    <s v="Site 133/3, Plesetsk Cosmodrome, Russia"/>
    <x v="757"/>
    <x v="324"/>
    <x v="64"/>
    <x v="778"/>
    <x v="1"/>
    <n v="41800000"/>
    <x v="1"/>
    <x v="19"/>
  </r>
  <r>
    <x v="14"/>
    <s v="SLC-41, Cape Canaveral AFS, Florida, USA"/>
    <x v="758"/>
    <x v="448"/>
    <x v="37"/>
    <x v="779"/>
    <x v="0"/>
    <n v="153000000"/>
    <x v="1"/>
    <x v="20"/>
  </r>
  <r>
    <x v="14"/>
    <s v="SLC-41, Cape Canaveral AFS, Florida, USA"/>
    <x v="759"/>
    <x v="359"/>
    <x v="32"/>
    <x v="780"/>
    <x v="1"/>
    <n v="115000000"/>
    <x v="1"/>
    <x v="20"/>
  </r>
  <r>
    <x v="15"/>
    <s v="SLC-37B, Cape Canaveral AFS, Florida, USA"/>
    <x v="760"/>
    <x v="566"/>
    <x v="33"/>
    <x v="781"/>
    <x v="1"/>
    <n v="164000000"/>
    <x v="1"/>
    <x v="20"/>
  </r>
  <r>
    <x v="15"/>
    <s v="SLC-6, Vandenberg AFB, California, USA"/>
    <x v="761"/>
    <x v="567"/>
    <x v="33"/>
    <x v="782"/>
    <x v="1"/>
    <n v="164000000"/>
    <x v="1"/>
    <x v="20"/>
  </r>
  <r>
    <x v="6"/>
    <s v="LC-39B, Kennedy Space Center, Florida, USA"/>
    <x v="762"/>
    <x v="200"/>
    <x v="58"/>
    <x v="783"/>
    <x v="1"/>
    <n v="450000000"/>
    <x v="1"/>
    <x v="20"/>
  </r>
  <r>
    <x v="11"/>
    <s v="Site 370/13, Yasny Cosmodrome, Russia"/>
    <x v="763"/>
    <x v="525"/>
    <x v="63"/>
    <x v="784"/>
    <x v="1"/>
    <n v="29000000"/>
    <x v="1"/>
    <x v="20"/>
  </r>
  <r>
    <x v="12"/>
    <s v="Site 133/3, Plesetsk Cosmodrome, Russia"/>
    <x v="764"/>
    <x v="33"/>
    <x v="64"/>
    <x v="785"/>
    <x v="1"/>
    <n v="41800000"/>
    <x v="1"/>
    <x v="20"/>
  </r>
  <r>
    <x v="6"/>
    <s v="LC-39B, Kennedy Space Center, Florida, USA"/>
    <x v="47"/>
    <x v="568"/>
    <x v="57"/>
    <x v="786"/>
    <x v="1"/>
    <n v="450000000"/>
    <x v="1"/>
    <x v="20"/>
  </r>
  <r>
    <x v="13"/>
    <s v="LA-Y1, Tanegashima Space Center, Japan"/>
    <x v="765"/>
    <x v="569"/>
    <x v="65"/>
    <x v="787"/>
    <x v="0"/>
    <n v="90000000"/>
    <x v="1"/>
    <x v="20"/>
  </r>
  <r>
    <x v="15"/>
    <s v="SLC-6, Vandenberg AFB, California, USA"/>
    <x v="766"/>
    <x v="526"/>
    <x v="66"/>
    <x v="788"/>
    <x v="1"/>
    <n v="133000000"/>
    <x v="1"/>
    <x v="20"/>
  </r>
  <r>
    <x v="6"/>
    <s v="LC-39B, Kennedy Space Center, Florida, USA"/>
    <x v="767"/>
    <x v="97"/>
    <x v="58"/>
    <x v="789"/>
    <x v="1"/>
    <n v="450000000"/>
    <x v="1"/>
    <x v="20"/>
  </r>
  <r>
    <x v="9"/>
    <s v="First Launch Pad, Satish Dhawan Space Centre, India"/>
    <x v="768"/>
    <x v="570"/>
    <x v="62"/>
    <x v="790"/>
    <x v="1"/>
    <n v="25000000"/>
    <x v="1"/>
    <x v="21"/>
  </r>
  <r>
    <x v="11"/>
    <s v="Site 109/95, Baikonur Cosmodrome, Kazakhstan"/>
    <x v="769"/>
    <x v="571"/>
    <x v="63"/>
    <x v="791"/>
    <x v="1"/>
    <n v="29000000"/>
    <x v="1"/>
    <x v="21"/>
  </r>
  <r>
    <x v="9"/>
    <s v="Second Launch Pad, Satish Dhawan Space Centre, India"/>
    <x v="770"/>
    <x v="572"/>
    <x v="70"/>
    <x v="792"/>
    <x v="0"/>
    <n v="21000000"/>
    <x v="1"/>
    <x v="21"/>
  </r>
  <r>
    <x v="11"/>
    <s v="Site 109/95, Baikonur Cosmodrome, Kazakhstan"/>
    <x v="771"/>
    <x v="573"/>
    <x v="63"/>
    <x v="793"/>
    <x v="1"/>
    <n v="29000000"/>
    <x v="1"/>
    <x v="21"/>
  </r>
  <r>
    <x v="11"/>
    <s v="Site 370/13, Yasny Cosmodrome, Russia"/>
    <x v="772"/>
    <x v="391"/>
    <x v="63"/>
    <x v="794"/>
    <x v="1"/>
    <n v="29000000"/>
    <x v="1"/>
    <x v="21"/>
  </r>
  <r>
    <x v="9"/>
    <s v="First Launch Pad, Satish Dhawan Space Centre, India"/>
    <x v="773"/>
    <x v="574"/>
    <x v="70"/>
    <x v="795"/>
    <x v="0"/>
    <n v="21000000"/>
    <x v="1"/>
    <x v="22"/>
  </r>
  <r>
    <x v="13"/>
    <s v="LA-Y1, Tanegashima Space Center, Japan"/>
    <x v="774"/>
    <x v="575"/>
    <x v="65"/>
    <x v="796"/>
    <x v="0"/>
    <n v="90000000"/>
    <x v="1"/>
    <x v="22"/>
  </r>
  <r>
    <x v="9"/>
    <s v="Second Launch Pad, Satish Dhawan Space Centre, India"/>
    <x v="775"/>
    <x v="576"/>
    <x v="70"/>
    <x v="797"/>
    <x v="0"/>
    <n v="21000000"/>
    <x v="1"/>
    <x v="22"/>
  </r>
  <r>
    <x v="16"/>
    <s v="Site 133/3, Plesetsk Cosmodrome, Russia"/>
    <x v="776"/>
    <x v="119"/>
    <x v="64"/>
    <x v="798"/>
    <x v="1"/>
    <n v="41800000"/>
    <x v="1"/>
    <x v="22"/>
  </r>
  <r>
    <x v="11"/>
    <s v="Site 109/95, Baikonur Cosmodrome, Kazakhstan"/>
    <x v="777"/>
    <x v="6"/>
    <x v="63"/>
    <x v="799"/>
    <x v="1"/>
    <n v="29000000"/>
    <x v="1"/>
    <x v="22"/>
  </r>
  <r>
    <x v="11"/>
    <s v="Site 370/13, Yasny Cosmodrome, Russia"/>
    <x v="778"/>
    <x v="577"/>
    <x v="63"/>
    <x v="800"/>
    <x v="1"/>
    <n v="29000000"/>
    <x v="1"/>
    <x v="22"/>
  </r>
  <r>
    <x v="9"/>
    <s v="Second Launch Pad, Satish Dhawan Space Centre, India"/>
    <x v="779"/>
    <x v="578"/>
    <x v="71"/>
    <x v="801"/>
    <x v="0"/>
    <n v="31000000"/>
    <x v="1"/>
    <x v="22"/>
  </r>
  <r>
    <x v="13"/>
    <s v="LA-Y1, Tanegashima Space Center, Japan"/>
    <x v="780"/>
    <x v="570"/>
    <x v="65"/>
    <x v="802"/>
    <x v="0"/>
    <n v="90000000"/>
    <x v="1"/>
    <x v="35"/>
  </r>
  <r>
    <x v="12"/>
    <s v="Site 133/3, Plesetsk Cosmodrome, Russia"/>
    <x v="781"/>
    <x v="579"/>
    <x v="64"/>
    <x v="803"/>
    <x v="1"/>
    <n v="41800000"/>
    <x v="1"/>
    <x v="35"/>
  </r>
  <r>
    <x v="9"/>
    <s v="Second Launch Pad, Satish Dhawan Space Centre, India"/>
    <x v="782"/>
    <x v="54"/>
    <x v="70"/>
    <x v="804"/>
    <x v="0"/>
    <n v="21000000"/>
    <x v="1"/>
    <x v="35"/>
  </r>
  <r>
    <x v="16"/>
    <s v="Site 133/3, Plesetsk Cosmodrome, Russia"/>
    <x v="783"/>
    <x v="580"/>
    <x v="64"/>
    <x v="805"/>
    <x v="1"/>
    <n v="41800000"/>
    <x v="1"/>
    <x v="35"/>
  </r>
  <r>
    <x v="11"/>
    <s v="Site 109/95, Baikonur Cosmodrome, Kazakhstan"/>
    <x v="784"/>
    <x v="511"/>
    <x v="63"/>
    <x v="806"/>
    <x v="1"/>
    <n v="29000000"/>
    <x v="1"/>
    <x v="35"/>
  </r>
  <r>
    <x v="13"/>
    <s v="LA-Y2, Tanegashima Space Center, Japan"/>
    <x v="785"/>
    <x v="16"/>
    <x v="72"/>
    <x v="807"/>
    <x v="1"/>
    <n v="112500000"/>
    <x v="1"/>
    <x v="35"/>
  </r>
  <r>
    <x v="9"/>
    <s v="First Launch Pad, Satish Dhawan Space Centre, India"/>
    <x v="786"/>
    <x v="354"/>
    <x v="70"/>
    <x v="808"/>
    <x v="0"/>
    <n v="21000000"/>
    <x v="1"/>
    <x v="35"/>
  </r>
  <r>
    <x v="6"/>
    <s v="LC-39B, Kennedy Space Center, Florida, USA"/>
    <x v="787"/>
    <x v="61"/>
    <x v="73"/>
    <x v="809"/>
    <x v="1"/>
    <n v="450000000"/>
    <x v="1"/>
    <x v="35"/>
  </r>
  <r>
    <x v="12"/>
    <s v="Site 133/3, Plesetsk Cosmodrome, Russia"/>
    <x v="788"/>
    <x v="26"/>
    <x v="64"/>
    <x v="810"/>
    <x v="1"/>
    <n v="41800000"/>
    <x v="1"/>
    <x v="35"/>
  </r>
  <r>
    <x v="13"/>
    <s v="LA-Y1, Tanegashima Space Center, Japan"/>
    <x v="789"/>
    <x v="581"/>
    <x v="65"/>
    <x v="811"/>
    <x v="0"/>
    <n v="90000000"/>
    <x v="1"/>
    <x v="35"/>
  </r>
  <r>
    <x v="11"/>
    <s v="Site 109/95, Baikonur Cosmodrome, Kazakhstan"/>
    <x v="790"/>
    <x v="582"/>
    <x v="63"/>
    <x v="812"/>
    <x v="1"/>
    <n v="29000000"/>
    <x v="1"/>
    <x v="36"/>
  </r>
  <r>
    <x v="13"/>
    <s v="LA-Y1, Tanegashima Space Center, Japan"/>
    <x v="791"/>
    <x v="583"/>
    <x v="65"/>
    <x v="813"/>
    <x v="0"/>
    <n v="90000000"/>
    <x v="1"/>
    <x v="36"/>
  </r>
  <r>
    <x v="12"/>
    <s v="Site 133/3, Plesetsk Cosmodrome, Russia"/>
    <x v="792"/>
    <x v="404"/>
    <x v="64"/>
    <x v="814"/>
    <x v="1"/>
    <n v="41800000"/>
    <x v="1"/>
    <x v="36"/>
  </r>
  <r>
    <x v="11"/>
    <s v="Site 370/13, Yasny Cosmodrome, Russia"/>
    <x v="793"/>
    <x v="584"/>
    <x v="63"/>
    <x v="815"/>
    <x v="1"/>
    <n v="29000000"/>
    <x v="1"/>
    <x v="36"/>
  </r>
  <r>
    <x v="11"/>
    <s v="Site 109/95, Baikonur Cosmodrome, Kazakhstan"/>
    <x v="794"/>
    <x v="573"/>
    <x v="63"/>
    <x v="816"/>
    <x v="1"/>
    <n v="29000000"/>
    <x v="1"/>
    <x v="36"/>
  </r>
  <r>
    <x v="9"/>
    <s v="First Launch Pad, Satish Dhawan Space Centre, India"/>
    <x v="795"/>
    <x v="585"/>
    <x v="70"/>
    <x v="817"/>
    <x v="0"/>
    <n v="21000000"/>
    <x v="1"/>
    <x v="36"/>
  </r>
  <r>
    <x v="16"/>
    <s v="Site 133/3, Plesetsk Cosmodrome, Russia"/>
    <x v="796"/>
    <x v="92"/>
    <x v="64"/>
    <x v="818"/>
    <x v="1"/>
    <n v="41800000"/>
    <x v="1"/>
    <x v="36"/>
  </r>
  <r>
    <x v="13"/>
    <s v="LA-Y2, Tanegashima Space Center, Japan"/>
    <x v="797"/>
    <x v="586"/>
    <x v="72"/>
    <x v="819"/>
    <x v="1"/>
    <n v="112500000"/>
    <x v="1"/>
    <x v="31"/>
  </r>
  <r>
    <x v="9"/>
    <s v="First Launch Pad, Satish Dhawan Space Centre, India"/>
    <x v="798"/>
    <x v="87"/>
    <x v="62"/>
    <x v="820"/>
    <x v="1"/>
    <n v="25000000"/>
    <x v="1"/>
    <x v="31"/>
  </r>
  <r>
    <x v="9"/>
    <s v="Second Launch Pad, Satish Dhawan Space Centre, India"/>
    <x v="799"/>
    <x v="587"/>
    <x v="71"/>
    <x v="821"/>
    <x v="0"/>
    <n v="31000000"/>
    <x v="1"/>
    <x v="31"/>
  </r>
  <r>
    <x v="11"/>
    <s v="Site 370/13, Yasny Cosmodrome, Russia"/>
    <x v="800"/>
    <x v="49"/>
    <x v="63"/>
    <x v="822"/>
    <x v="1"/>
    <n v="29000000"/>
    <x v="1"/>
    <x v="31"/>
  </r>
  <r>
    <x v="13"/>
    <s v="LA-Y1, Tanegashima Space Center, Japan"/>
    <x v="801"/>
    <x v="588"/>
    <x v="65"/>
    <x v="823"/>
    <x v="0"/>
    <n v="90000000"/>
    <x v="1"/>
    <x v="31"/>
  </r>
  <r>
    <x v="13"/>
    <s v="LA-Y1, Tanegashima Space Center, Japan"/>
    <x v="802"/>
    <x v="589"/>
    <x v="65"/>
    <x v="824"/>
    <x v="0"/>
    <n v="90000000"/>
    <x v="1"/>
    <x v="31"/>
  </r>
  <r>
    <x v="9"/>
    <s v="First Launch Pad, Satish Dhawan Space Centre, India"/>
    <x v="803"/>
    <x v="590"/>
    <x v="70"/>
    <x v="825"/>
    <x v="0"/>
    <n v="21000000"/>
    <x v="1"/>
    <x v="31"/>
  </r>
  <r>
    <x v="13"/>
    <s v="LA-Y1, Tanegashima Space Center, Japan"/>
    <x v="804"/>
    <x v="581"/>
    <x v="65"/>
    <x v="826"/>
    <x v="0"/>
    <n v="90000000"/>
    <x v="1"/>
    <x v="31"/>
  </r>
  <r>
    <x v="17"/>
    <s v="ELV-1 (SLV), Guiana Space Centre, French Guiana, France"/>
    <x v="805"/>
    <x v="572"/>
    <x v="18"/>
    <x v="827"/>
    <x v="0"/>
    <n v="37000000"/>
    <x v="1"/>
    <x v="32"/>
  </r>
  <r>
    <x v="9"/>
    <s v="First Launch Pad, Satish Dhawan Space Centre, India"/>
    <x v="806"/>
    <x v="591"/>
    <x v="71"/>
    <x v="828"/>
    <x v="0"/>
    <n v="31000000"/>
    <x v="1"/>
    <x v="32"/>
  </r>
  <r>
    <x v="9"/>
    <s v="First Launch Pad, Satish Dhawan Space Centre, India"/>
    <x v="806"/>
    <x v="57"/>
    <x v="71"/>
    <x v="829"/>
    <x v="0"/>
    <n v="31000000"/>
    <x v="1"/>
    <x v="32"/>
  </r>
  <r>
    <x v="13"/>
    <s v="LA-Y1, Tanegashima Space Center, Japan"/>
    <x v="807"/>
    <x v="592"/>
    <x v="65"/>
    <x v="830"/>
    <x v="0"/>
    <n v="90000000"/>
    <x v="1"/>
    <x v="32"/>
  </r>
  <r>
    <x v="13"/>
    <s v="LA-Y2, Tanegashima Space Center, Japan"/>
    <x v="808"/>
    <x v="194"/>
    <x v="72"/>
    <x v="831"/>
    <x v="1"/>
    <n v="112500000"/>
    <x v="1"/>
    <x v="32"/>
  </r>
  <r>
    <x v="16"/>
    <s v="Site 133/3, Plesetsk Cosmodrome, Russia"/>
    <x v="809"/>
    <x v="198"/>
    <x v="64"/>
    <x v="832"/>
    <x v="1"/>
    <n v="41800000"/>
    <x v="1"/>
    <x v="32"/>
  </r>
  <r>
    <x v="9"/>
    <s v="First Launch Pad, Satish Dhawan Space Centre, India"/>
    <x v="810"/>
    <x v="593"/>
    <x v="70"/>
    <x v="833"/>
    <x v="0"/>
    <n v="21000000"/>
    <x v="1"/>
    <x v="32"/>
  </r>
  <r>
    <x v="13"/>
    <s v="LA-Y1, Tanegashima Space Center, Japan"/>
    <x v="811"/>
    <x v="594"/>
    <x v="65"/>
    <x v="834"/>
    <x v="0"/>
    <n v="90000000"/>
    <x v="1"/>
    <x v="33"/>
  </r>
  <r>
    <x v="9"/>
    <s v="First Launch Pad, Satish Dhawan Space Centre, India"/>
    <x v="812"/>
    <x v="595"/>
    <x v="70"/>
    <x v="835"/>
    <x v="0"/>
    <n v="21000000"/>
    <x v="1"/>
    <x v="33"/>
  </r>
  <r>
    <x v="9"/>
    <s v="First Launch Pad, Satish Dhawan Space Centre, India"/>
    <x v="813"/>
    <x v="150"/>
    <x v="71"/>
    <x v="836"/>
    <x v="0"/>
    <n v="31000000"/>
    <x v="1"/>
    <x v="33"/>
  </r>
  <r>
    <x v="13"/>
    <s v="LA-Y2, Tanegashima Space Center, Japan"/>
    <x v="814"/>
    <x v="596"/>
    <x v="72"/>
    <x v="837"/>
    <x v="1"/>
    <n v="112500000"/>
    <x v="1"/>
    <x v="33"/>
  </r>
  <r>
    <x v="11"/>
    <s v="Site 370/13, Yasny Cosmodrome, Russia"/>
    <x v="815"/>
    <x v="564"/>
    <x v="63"/>
    <x v="838"/>
    <x v="1"/>
    <n v="29000000"/>
    <x v="1"/>
    <x v="33"/>
  </r>
  <r>
    <x v="16"/>
    <s v="Site 133/3, Plesetsk Cosmodrome, Russia"/>
    <x v="816"/>
    <x v="328"/>
    <x v="64"/>
    <x v="839"/>
    <x v="1"/>
    <n v="41800000"/>
    <x v="1"/>
    <x v="33"/>
  </r>
  <r>
    <x v="9"/>
    <s v="First Launch Pad, Satish Dhawan Space Centre, India"/>
    <x v="817"/>
    <x v="597"/>
    <x v="71"/>
    <x v="840"/>
    <x v="0"/>
    <n v="31000000"/>
    <x v="1"/>
    <x v="33"/>
  </r>
  <r>
    <x v="11"/>
    <s v="Site 370/13, Yasny Cosmodrome, Russia"/>
    <x v="818"/>
    <x v="84"/>
    <x v="63"/>
    <x v="841"/>
    <x v="1"/>
    <n v="29000000"/>
    <x v="1"/>
    <x v="33"/>
  </r>
  <r>
    <x v="16"/>
    <s v="Site 133/3, Plesetsk Cosmodrome, Russia"/>
    <x v="819"/>
    <x v="598"/>
    <x v="64"/>
    <x v="842"/>
    <x v="1"/>
    <n v="41800000"/>
    <x v="1"/>
    <x v="33"/>
  </r>
  <r>
    <x v="16"/>
    <s v="Site 133/3, Plesetsk Cosmodrome, Russia"/>
    <x v="820"/>
    <x v="378"/>
    <x v="64"/>
    <x v="843"/>
    <x v="1"/>
    <n v="41800000"/>
    <x v="1"/>
    <x v="33"/>
  </r>
  <r>
    <x v="9"/>
    <s v="Second Launch Pad, Satish Dhawan Space Centre, India"/>
    <x v="821"/>
    <x v="599"/>
    <x v="74"/>
    <x v="844"/>
    <x v="0"/>
    <n v="47000000"/>
    <x v="1"/>
    <x v="34"/>
  </r>
  <r>
    <x v="13"/>
    <s v="LA-Y1, Tanegashima Space Center, Japan"/>
    <x v="822"/>
    <x v="200"/>
    <x v="65"/>
    <x v="845"/>
    <x v="0"/>
    <n v="90000000"/>
    <x v="1"/>
    <x v="34"/>
  </r>
  <r>
    <x v="9"/>
    <s v="First Launch Pad, Satish Dhawan Space Centre, India"/>
    <x v="823"/>
    <x v="600"/>
    <x v="71"/>
    <x v="846"/>
    <x v="0"/>
    <n v="31000000"/>
    <x v="1"/>
    <x v="34"/>
  </r>
  <r>
    <x v="16"/>
    <s v="Site 133/3, Plesetsk Cosmodrome, Russia"/>
    <x v="824"/>
    <x v="601"/>
    <x v="64"/>
    <x v="847"/>
    <x v="1"/>
    <n v="41800000"/>
    <x v="1"/>
    <x v="34"/>
  </r>
  <r>
    <x v="13"/>
    <s v="LA-Y1, Tanegashima Space Center, Japan"/>
    <x v="825"/>
    <x v="421"/>
    <x v="65"/>
    <x v="848"/>
    <x v="0"/>
    <n v="90000000"/>
    <x v="1"/>
    <x v="34"/>
  </r>
  <r>
    <x v="11"/>
    <s v="Site 370/13, Yasny Cosmodrome, Russia"/>
    <x v="826"/>
    <x v="455"/>
    <x v="63"/>
    <x v="849"/>
    <x v="1"/>
    <n v="29000000"/>
    <x v="1"/>
    <x v="34"/>
  </r>
  <r>
    <x v="9"/>
    <s v="First Launch Pad, Satish Dhawan Space Centre, India"/>
    <x v="827"/>
    <x v="602"/>
    <x v="70"/>
    <x v="850"/>
    <x v="0"/>
    <n v="21000000"/>
    <x v="1"/>
    <x v="34"/>
  </r>
  <r>
    <x v="16"/>
    <s v="Site 133/3, Plesetsk Cosmodrome, Russia"/>
    <x v="828"/>
    <x v="603"/>
    <x v="64"/>
    <x v="851"/>
    <x v="1"/>
    <n v="41800000"/>
    <x v="1"/>
    <x v="34"/>
  </r>
  <r>
    <x v="13"/>
    <s v="LA-Y1, Tanegashima Space Center, Japan"/>
    <x v="829"/>
    <x v="604"/>
    <x v="65"/>
    <x v="852"/>
    <x v="0"/>
    <n v="90000000"/>
    <x v="1"/>
    <x v="34"/>
  </r>
  <r>
    <x v="9"/>
    <s v="First Launch Pad, Satish Dhawan Space Centre, India"/>
    <x v="316"/>
    <x v="605"/>
    <x v="71"/>
    <x v="853"/>
    <x v="0"/>
    <n v="31000000"/>
    <x v="1"/>
    <x v="34"/>
  </r>
  <r>
    <x v="11"/>
    <s v="Site 370/13, Yasny Cosmodrome, Russia"/>
    <x v="830"/>
    <x v="606"/>
    <x v="63"/>
    <x v="854"/>
    <x v="1"/>
    <n v="29000000"/>
    <x v="1"/>
    <x v="34"/>
  </r>
  <r>
    <x v="13"/>
    <s v="LA-Y1, Tanegashima Space Center, Japan"/>
    <x v="831"/>
    <x v="602"/>
    <x v="65"/>
    <x v="855"/>
    <x v="0"/>
    <n v="90000000"/>
    <x v="1"/>
    <x v="34"/>
  </r>
  <r>
    <x v="9"/>
    <s v="Second Launch Pad, Satish Dhawan Space Centre, India"/>
    <x v="237"/>
    <x v="188"/>
    <x v="75"/>
    <x v="856"/>
    <x v="0"/>
    <n v="62000000"/>
    <x v="1"/>
    <x v="34"/>
  </r>
  <r>
    <x v="18"/>
    <s v="Site 35/1, Plesetsk Cosmodrome, Russia"/>
    <x v="832"/>
    <x v="133"/>
    <x v="76"/>
    <x v="64"/>
    <x v="0"/>
    <n v="100000000"/>
    <x v="1"/>
    <x v="34"/>
  </r>
  <r>
    <x v="13"/>
    <s v="LA-Y1, Tanegashima Space Center, Japan"/>
    <x v="833"/>
    <x v="581"/>
    <x v="65"/>
    <x v="857"/>
    <x v="0"/>
    <n v="90000000"/>
    <x v="1"/>
    <x v="23"/>
  </r>
  <r>
    <x v="11"/>
    <s v="Site 370/13, Yasny Cosmodrome, Russia"/>
    <x v="515"/>
    <x v="232"/>
    <x v="63"/>
    <x v="858"/>
    <x v="1"/>
    <n v="29000000"/>
    <x v="1"/>
    <x v="23"/>
  </r>
  <r>
    <x v="13"/>
    <s v="LA-Y1, Tanegashima Space Center, Japan"/>
    <x v="834"/>
    <x v="581"/>
    <x v="65"/>
    <x v="859"/>
    <x v="0"/>
    <n v="90000000"/>
    <x v="1"/>
    <x v="23"/>
  </r>
  <r>
    <x v="9"/>
    <s v="Second Launch Pad, Satish Dhawan Space Centre, India"/>
    <x v="835"/>
    <x v="535"/>
    <x v="71"/>
    <x v="860"/>
    <x v="0"/>
    <n v="31000000"/>
    <x v="1"/>
    <x v="23"/>
  </r>
  <r>
    <x v="16"/>
    <s v="Site 133/3, Plesetsk Cosmodrome, Russia"/>
    <x v="836"/>
    <x v="607"/>
    <x v="64"/>
    <x v="861"/>
    <x v="1"/>
    <n v="41800000"/>
    <x v="1"/>
    <x v="23"/>
  </r>
  <r>
    <x v="9"/>
    <s v="First Launch Pad, Satish Dhawan Space Centre, India"/>
    <x v="837"/>
    <x v="46"/>
    <x v="71"/>
    <x v="862"/>
    <x v="0"/>
    <n v="31000000"/>
    <x v="1"/>
    <x v="23"/>
  </r>
  <r>
    <x v="13"/>
    <s v="LA-Y2, Tanegashima Space Center, Japan"/>
    <x v="838"/>
    <x v="165"/>
    <x v="72"/>
    <x v="863"/>
    <x v="1"/>
    <n v="112500000"/>
    <x v="1"/>
    <x v="23"/>
  </r>
  <r>
    <x v="9"/>
    <s v="Second Launch Pad, Satish Dhawan Space Centre, India"/>
    <x v="839"/>
    <x v="608"/>
    <x v="74"/>
    <x v="864"/>
    <x v="0"/>
    <n v="47000000"/>
    <x v="1"/>
    <x v="23"/>
  </r>
  <r>
    <x v="16"/>
    <s v="Site 133/3, Plesetsk Cosmodrome, Russia"/>
    <x v="840"/>
    <x v="243"/>
    <x v="64"/>
    <x v="865"/>
    <x v="1"/>
    <n v="41800000"/>
    <x v="1"/>
    <x v="23"/>
  </r>
  <r>
    <x v="9"/>
    <s v="First Launch Pad, Satish Dhawan Space Centre, India"/>
    <x v="841"/>
    <x v="609"/>
    <x v="71"/>
    <x v="866"/>
    <x v="0"/>
    <n v="31000000"/>
    <x v="1"/>
    <x v="23"/>
  </r>
  <r>
    <x v="9"/>
    <s v="First Launch Pad, Satish Dhawan Space Centre, India"/>
    <x v="842"/>
    <x v="610"/>
    <x v="70"/>
    <x v="867"/>
    <x v="0"/>
    <n v="21000000"/>
    <x v="1"/>
    <x v="23"/>
  </r>
  <r>
    <x v="9"/>
    <s v="Second Launch Pad, Satish Dhawan Space Centre, India"/>
    <x v="843"/>
    <x v="131"/>
    <x v="71"/>
    <x v="868"/>
    <x v="0"/>
    <n v="31000000"/>
    <x v="1"/>
    <x v="24"/>
  </r>
  <r>
    <x v="14"/>
    <s v="Site 200/39, Baikonur Cosmodrome, Kazakhstan"/>
    <x v="844"/>
    <x v="611"/>
    <x v="77"/>
    <x v="869"/>
    <x v="0"/>
    <n v="65000000"/>
    <x v="1"/>
    <x v="24"/>
  </r>
  <r>
    <x v="16"/>
    <s v="Site 43/4, Plesetsk Cosmodrome, Russia"/>
    <x v="845"/>
    <x v="612"/>
    <x v="20"/>
    <x v="870"/>
    <x v="0"/>
    <n v="25000000"/>
    <x v="1"/>
    <x v="24"/>
  </r>
  <r>
    <x v="12"/>
    <s v="Site 133/3, Plesetsk Cosmodrome, Russia"/>
    <x v="846"/>
    <x v="613"/>
    <x v="64"/>
    <x v="871"/>
    <x v="1"/>
    <n v="41800000"/>
    <x v="1"/>
    <x v="24"/>
  </r>
  <r>
    <x v="13"/>
    <s v="LA-Y1, Tanegashima Space Center, Japan"/>
    <x v="847"/>
    <x v="41"/>
    <x v="65"/>
    <x v="872"/>
    <x v="0"/>
    <n v="90000000"/>
    <x v="1"/>
    <x v="24"/>
  </r>
  <r>
    <x v="9"/>
    <s v="Second Launch Pad, Satish Dhawan Space Centre, India"/>
    <x v="848"/>
    <x v="561"/>
    <x v="71"/>
    <x v="873"/>
    <x v="0"/>
    <n v="31000000"/>
    <x v="1"/>
    <x v="24"/>
  </r>
  <r>
    <x v="19"/>
    <s v="Site 31/6, Baikonur Cosmodrome, Kazakhstan"/>
    <x v="849"/>
    <x v="614"/>
    <x v="78"/>
    <x v="874"/>
    <x v="0"/>
    <n v="20000000"/>
    <x v="1"/>
    <x v="24"/>
  </r>
  <r>
    <x v="19"/>
    <s v="Site 200/39, Baikonur Cosmodrome, Kazakhstan"/>
    <x v="850"/>
    <x v="615"/>
    <x v="77"/>
    <x v="875"/>
    <x v="0"/>
    <n v="65000000"/>
    <x v="1"/>
    <x v="24"/>
  </r>
  <r>
    <x v="16"/>
    <s v="Site 43/4, Plesetsk Cosmodrome, Russia"/>
    <x v="851"/>
    <x v="320"/>
    <x v="69"/>
    <x v="876"/>
    <x v="0"/>
    <n v="17420000"/>
    <x v="1"/>
    <x v="24"/>
  </r>
  <r>
    <x v="19"/>
    <s v="Site 31/6, Baikonur Cosmodrome, Kazakhstan"/>
    <x v="852"/>
    <x v="616"/>
    <x v="69"/>
    <x v="877"/>
    <x v="0"/>
    <n v="17420000"/>
    <x v="1"/>
    <x v="24"/>
  </r>
  <r>
    <x v="9"/>
    <s v="First Launch Pad, Satish Dhawan Space Centre, India"/>
    <x v="853"/>
    <x v="12"/>
    <x v="71"/>
    <x v="878"/>
    <x v="0"/>
    <n v="31000000"/>
    <x v="1"/>
    <x v="24"/>
  </r>
  <r>
    <x v="16"/>
    <s v="Site 43/4, Plesetsk Cosmodrome, Russia"/>
    <x v="854"/>
    <x v="617"/>
    <x v="20"/>
    <x v="879"/>
    <x v="0"/>
    <n v="25000000"/>
    <x v="1"/>
    <x v="24"/>
  </r>
  <r>
    <x v="16"/>
    <s v="Site 133/3, Plesetsk Cosmodrome, Russia"/>
    <x v="855"/>
    <x v="14"/>
    <x v="64"/>
    <x v="880"/>
    <x v="1"/>
    <n v="41800000"/>
    <x v="1"/>
    <x v="24"/>
  </r>
  <r>
    <x v="14"/>
    <s v="Site 81/24, Baikonur Cosmodrome, Kazakhstan"/>
    <x v="856"/>
    <x v="84"/>
    <x v="77"/>
    <x v="881"/>
    <x v="0"/>
    <n v="65000000"/>
    <x v="1"/>
    <x v="24"/>
  </r>
  <r>
    <x v="9"/>
    <s v="Second Launch Pad, Satish Dhawan Space Centre, India"/>
    <x v="857"/>
    <x v="93"/>
    <x v="71"/>
    <x v="882"/>
    <x v="0"/>
    <n v="31000000"/>
    <x v="1"/>
    <x v="24"/>
  </r>
  <r>
    <x v="9"/>
    <s v="Second Launch Pad, Satish Dhawan Space Centre, India"/>
    <x v="528"/>
    <x v="618"/>
    <x v="74"/>
    <x v="883"/>
    <x v="0"/>
    <n v="47000000"/>
    <x v="1"/>
    <x v="24"/>
  </r>
  <r>
    <x v="9"/>
    <s v="First Launch Pad, Satish Dhawan Space Centre, India"/>
    <x v="858"/>
    <x v="619"/>
    <x v="62"/>
    <x v="884"/>
    <x v="1"/>
    <n v="25000000"/>
    <x v="1"/>
    <x v="24"/>
  </r>
  <r>
    <x v="13"/>
    <s v="LA-Y1, Tanegashima Space Center, Japan"/>
    <x v="859"/>
    <x v="10"/>
    <x v="65"/>
    <x v="885"/>
    <x v="0"/>
    <n v="90000000"/>
    <x v="1"/>
    <x v="24"/>
  </r>
  <r>
    <x v="9"/>
    <s v="First Launch Pad, Satish Dhawan Space Centre, India"/>
    <x v="860"/>
    <x v="620"/>
    <x v="71"/>
    <x v="886"/>
    <x v="0"/>
    <n v="31000000"/>
    <x v="1"/>
    <x v="24"/>
  </r>
  <r>
    <x v="13"/>
    <s v="LA-Y2, Tanegashima Space Center, Japan"/>
    <x v="861"/>
    <x v="621"/>
    <x v="72"/>
    <x v="887"/>
    <x v="1"/>
    <n v="112500000"/>
    <x v="1"/>
    <x v="24"/>
  </r>
  <r>
    <x v="20"/>
    <s v="Site 95, Jiuquan Satellite Launch Center, China"/>
    <x v="862"/>
    <x v="77"/>
    <x v="79"/>
    <x v="888"/>
    <x v="0"/>
    <n v="5800000"/>
    <x v="1"/>
    <x v="25"/>
  </r>
  <r>
    <x v="9"/>
    <s v="First Launch Pad, Satish Dhawan Space Centre, India"/>
    <x v="863"/>
    <x v="138"/>
    <x v="71"/>
    <x v="889"/>
    <x v="0"/>
    <n v="31000000"/>
    <x v="1"/>
    <x v="25"/>
  </r>
  <r>
    <x v="13"/>
    <s v="LA-Y1, Tanegashima Space Center, Japan"/>
    <x v="864"/>
    <x v="36"/>
    <x v="65"/>
    <x v="857"/>
    <x v="0"/>
    <n v="90000000"/>
    <x v="1"/>
    <x v="25"/>
  </r>
  <r>
    <x v="9"/>
    <s v="Second Launch Pad, Satish Dhawan Space Centre, India"/>
    <x v="865"/>
    <x v="622"/>
    <x v="74"/>
    <x v="890"/>
    <x v="0"/>
    <n v="47000000"/>
    <x v="1"/>
    <x v="25"/>
  </r>
  <r>
    <x v="16"/>
    <s v="Site 43/4, Plesetsk Cosmodrome, Russia"/>
    <x v="866"/>
    <x v="623"/>
    <x v="80"/>
    <x v="891"/>
    <x v="0"/>
    <n v="25000000"/>
    <x v="1"/>
    <x v="25"/>
  </r>
  <r>
    <x v="13"/>
    <s v="LA-Y1, Tanegashima Space Center, Japan"/>
    <x v="331"/>
    <x v="591"/>
    <x v="65"/>
    <x v="892"/>
    <x v="0"/>
    <n v="90000000"/>
    <x v="1"/>
    <x v="25"/>
  </r>
  <r>
    <x v="9"/>
    <s v="Second Launch Pad, Satish Dhawan Space Centre, India"/>
    <x v="867"/>
    <x v="624"/>
    <x v="75"/>
    <x v="893"/>
    <x v="0"/>
    <n v="62000000"/>
    <x v="1"/>
    <x v="25"/>
  </r>
  <r>
    <x v="14"/>
    <s v="Site 81/24, Baikonur Cosmodrome, Kazakhstan"/>
    <x v="868"/>
    <x v="574"/>
    <x v="77"/>
    <x v="894"/>
    <x v="0"/>
    <n v="65000000"/>
    <x v="1"/>
    <x v="25"/>
  </r>
  <r>
    <x v="19"/>
    <s v="Site 31/6, Baikonur Cosmodrome, Kazakhstan"/>
    <x v="869"/>
    <x v="625"/>
    <x v="69"/>
    <x v="895"/>
    <x v="0"/>
    <n v="17420000"/>
    <x v="1"/>
    <x v="25"/>
  </r>
  <r>
    <x v="9"/>
    <s v="First Launch Pad, Satish Dhawan Space Centre, India"/>
    <x v="870"/>
    <x v="345"/>
    <x v="71"/>
    <x v="896"/>
    <x v="0"/>
    <n v="31000000"/>
    <x v="1"/>
    <x v="25"/>
  </r>
  <r>
    <x v="16"/>
    <s v="Site 81/24, Baikonur Cosmodrome, Kazakhstan"/>
    <x v="871"/>
    <x v="366"/>
    <x v="77"/>
    <x v="897"/>
    <x v="0"/>
    <n v="65000000"/>
    <x v="1"/>
    <x v="25"/>
  </r>
  <r>
    <x v="16"/>
    <s v="Site 43/4, Plesetsk Cosmodrome, Russia"/>
    <x v="872"/>
    <x v="460"/>
    <x v="80"/>
    <x v="898"/>
    <x v="0"/>
    <n v="25000000"/>
    <x v="1"/>
    <x v="25"/>
  </r>
  <r>
    <x v="14"/>
    <s v="Site 200/39, Baikonur Cosmodrome, Kazakhstan"/>
    <x v="873"/>
    <x v="507"/>
    <x v="77"/>
    <x v="899"/>
    <x v="0"/>
    <n v="65000000"/>
    <x v="1"/>
    <x v="25"/>
  </r>
  <r>
    <x v="16"/>
    <s v="Site 200/39, Baikonur Cosmodrome, Kazakhstan"/>
    <x v="874"/>
    <x v="626"/>
    <x v="77"/>
    <x v="900"/>
    <x v="0"/>
    <n v="65000000"/>
    <x v="1"/>
    <x v="25"/>
  </r>
  <r>
    <x v="13"/>
    <s v="LA-Y1, Tanegashima Space Center, Japan"/>
    <x v="85"/>
    <x v="245"/>
    <x v="65"/>
    <x v="901"/>
    <x v="0"/>
    <n v="90000000"/>
    <x v="1"/>
    <x v="25"/>
  </r>
  <r>
    <x v="12"/>
    <s v="Site 133/3, Plesetsk Cosmodrome, Russia"/>
    <x v="875"/>
    <x v="222"/>
    <x v="64"/>
    <x v="902"/>
    <x v="1"/>
    <n v="41800000"/>
    <x v="1"/>
    <x v="25"/>
  </r>
  <r>
    <x v="19"/>
    <s v="Site 31/6, Baikonur Cosmodrome, Kazakhstan"/>
    <x v="876"/>
    <x v="627"/>
    <x v="69"/>
    <x v="903"/>
    <x v="0"/>
    <n v="17420000"/>
    <x v="1"/>
    <x v="25"/>
  </r>
  <r>
    <x v="16"/>
    <s v="Site 43/4, Plesetsk Cosmodrome, Russia"/>
    <x v="877"/>
    <x v="628"/>
    <x v="78"/>
    <x v="904"/>
    <x v="0"/>
    <n v="20000000"/>
    <x v="1"/>
    <x v="25"/>
  </r>
  <r>
    <x v="13"/>
    <s v="LA-Y1, Tanegashima Space Center, Japan"/>
    <x v="91"/>
    <x v="580"/>
    <x v="65"/>
    <x v="905"/>
    <x v="0"/>
    <n v="90000000"/>
    <x v="1"/>
    <x v="25"/>
  </r>
  <r>
    <x v="9"/>
    <s v="First Launch Pad, Satish Dhawan Space Centre, India"/>
    <x v="878"/>
    <x v="138"/>
    <x v="71"/>
    <x v="906"/>
    <x v="0"/>
    <n v="31000000"/>
    <x v="1"/>
    <x v="26"/>
  </r>
  <r>
    <x v="21"/>
    <s v="Mu Pad, Uchinoura Space Center, Japan"/>
    <x v="879"/>
    <x v="629"/>
    <x v="81"/>
    <x v="907"/>
    <x v="0"/>
    <n v="39000000"/>
    <x v="1"/>
    <x v="26"/>
  </r>
  <r>
    <x v="22"/>
    <s v="Rocket Lab LC-1A, M?hia Peninsula, New Zealand"/>
    <x v="880"/>
    <x v="127"/>
    <x v="82"/>
    <x v="908"/>
    <x v="0"/>
    <n v="7500000"/>
    <x v="1"/>
    <x v="26"/>
  </r>
  <r>
    <x v="19"/>
    <s v="Site 1S, Vostochny Cosmodrome, Russia"/>
    <x v="881"/>
    <x v="630"/>
    <x v="83"/>
    <x v="909"/>
    <x v="0"/>
    <n v="23000000"/>
    <x v="1"/>
    <x v="26"/>
  </r>
  <r>
    <x v="19"/>
    <s v="Site 31/6, Baikonur Cosmodrome, Kazakhstan"/>
    <x v="882"/>
    <x v="346"/>
    <x v="69"/>
    <x v="910"/>
    <x v="0"/>
    <n v="17420000"/>
    <x v="1"/>
    <x v="26"/>
  </r>
  <r>
    <x v="13"/>
    <s v="LA-Y1, Tanegashima Space Center, Japan"/>
    <x v="883"/>
    <x v="631"/>
    <x v="65"/>
    <x v="911"/>
    <x v="0"/>
    <n v="90000000"/>
    <x v="1"/>
    <x v="26"/>
  </r>
  <r>
    <x v="9"/>
    <s v="Second Launch Pad, Satish Dhawan Space Centre, India"/>
    <x v="884"/>
    <x v="632"/>
    <x v="74"/>
    <x v="912"/>
    <x v="0"/>
    <n v="47000000"/>
    <x v="1"/>
    <x v="26"/>
  </r>
  <r>
    <x v="9"/>
    <s v="First Launch Pad, Satish Dhawan Space Centre, India"/>
    <x v="885"/>
    <x v="633"/>
    <x v="71"/>
    <x v="913"/>
    <x v="0"/>
    <n v="31000000"/>
    <x v="1"/>
    <x v="26"/>
  </r>
  <r>
    <x v="16"/>
    <s v="Site 81/24, Baikonur Cosmodrome, Kazakhstan"/>
    <x v="384"/>
    <x v="634"/>
    <x v="77"/>
    <x v="914"/>
    <x v="0"/>
    <n v="65000000"/>
    <x v="1"/>
    <x v="26"/>
  </r>
  <r>
    <x v="12"/>
    <s v="Site 133/3, Plesetsk Cosmodrome, Russia"/>
    <x v="886"/>
    <x v="613"/>
    <x v="64"/>
    <x v="915"/>
    <x v="1"/>
    <n v="41800000"/>
    <x v="1"/>
    <x v="26"/>
  </r>
  <r>
    <x v="13"/>
    <s v="LA-Y1, Tanegashima Space Center, Japan"/>
    <x v="887"/>
    <x v="635"/>
    <x v="65"/>
    <x v="916"/>
    <x v="0"/>
    <n v="90000000"/>
    <x v="1"/>
    <x v="26"/>
  </r>
  <r>
    <x v="16"/>
    <s v="Site 43/4, Plesetsk Cosmodrome, Russia"/>
    <x v="888"/>
    <x v="261"/>
    <x v="80"/>
    <x v="917"/>
    <x v="0"/>
    <n v="25000000"/>
    <x v="1"/>
    <x v="26"/>
  </r>
  <r>
    <x v="19"/>
    <s v="Site 31/6, Baikonur Cosmodrome, Kazakhstan"/>
    <x v="108"/>
    <x v="636"/>
    <x v="69"/>
    <x v="918"/>
    <x v="0"/>
    <n v="17420000"/>
    <x v="1"/>
    <x v="26"/>
  </r>
  <r>
    <x v="9"/>
    <s v="First Launch Pad, Satish Dhawan Space Centre, India"/>
    <x v="889"/>
    <x v="637"/>
    <x v="70"/>
    <x v="919"/>
    <x v="0"/>
    <n v="21000000"/>
    <x v="1"/>
    <x v="26"/>
  </r>
  <r>
    <x v="13"/>
    <s v="LA-Y2, Tanegashima Space Center, Japan"/>
    <x v="890"/>
    <x v="638"/>
    <x v="72"/>
    <x v="920"/>
    <x v="1"/>
    <n v="112500000"/>
    <x v="1"/>
    <x v="26"/>
  </r>
  <r>
    <x v="20"/>
    <s v="Site 95, Jiuquan Satellite Launch Center, China"/>
    <x v="891"/>
    <x v="73"/>
    <x v="79"/>
    <x v="921"/>
    <x v="0"/>
    <n v="5800000"/>
    <x v="1"/>
    <x v="26"/>
  </r>
  <r>
    <x v="19"/>
    <s v="Site 43/4, Plesetsk Cosmodrome, Russia"/>
    <x v="892"/>
    <x v="56"/>
    <x v="78"/>
    <x v="922"/>
    <x v="0"/>
    <n v="20000000"/>
    <x v="1"/>
    <x v="26"/>
  </r>
  <r>
    <x v="13"/>
    <s v="LA-Y1, Tanegashima Space Center, Japan"/>
    <x v="113"/>
    <x v="639"/>
    <x v="65"/>
    <x v="923"/>
    <x v="0"/>
    <n v="90000000"/>
    <x v="1"/>
    <x v="26"/>
  </r>
  <r>
    <x v="16"/>
    <s v="Site 43/4, Plesetsk Cosmodrome, Russia"/>
    <x v="893"/>
    <x v="640"/>
    <x v="20"/>
    <x v="924"/>
    <x v="0"/>
    <n v="25000000"/>
    <x v="1"/>
    <x v="26"/>
  </r>
  <r>
    <x v="22"/>
    <s v="Rocket Lab LC-1A, M?hia Peninsula, New Zealand"/>
    <x v="894"/>
    <x v="299"/>
    <x v="82"/>
    <x v="925"/>
    <x v="0"/>
    <n v="7500000"/>
    <x v="1"/>
    <x v="26"/>
  </r>
  <r>
    <x v="9"/>
    <s v="Second Launch Pad, Satish Dhawan Space Centre, India"/>
    <x v="895"/>
    <x v="641"/>
    <x v="75"/>
    <x v="926"/>
    <x v="0"/>
    <n v="62000000"/>
    <x v="1"/>
    <x v="26"/>
  </r>
  <r>
    <x v="9"/>
    <s v="First Launch Pad, Satish Dhawan Space Centre, India"/>
    <x v="896"/>
    <x v="369"/>
    <x v="70"/>
    <x v="927"/>
    <x v="0"/>
    <n v="21000000"/>
    <x v="1"/>
    <x v="26"/>
  </r>
  <r>
    <x v="16"/>
    <s v="Site 133/3, Plesetsk Cosmodrome, Russia"/>
    <x v="897"/>
    <x v="132"/>
    <x v="64"/>
    <x v="928"/>
    <x v="1"/>
    <n v="41800000"/>
    <x v="1"/>
    <x v="26"/>
  </r>
  <r>
    <x v="22"/>
    <s v="Rocket Lab LC-1A, M?hia Peninsula, New Zealand"/>
    <x v="898"/>
    <x v="623"/>
    <x v="82"/>
    <x v="929"/>
    <x v="0"/>
    <n v="7500000"/>
    <x v="1"/>
    <x v="26"/>
  </r>
  <r>
    <x v="9"/>
    <s v="Second Launch Pad, Satish Dhawan Space Centre, India"/>
    <x v="256"/>
    <x v="642"/>
    <x v="74"/>
    <x v="930"/>
    <x v="0"/>
    <n v="47000000"/>
    <x v="1"/>
    <x v="26"/>
  </r>
  <r>
    <x v="16"/>
    <s v="Site 200/39, Baikonur Cosmodrome, Kazakhstan"/>
    <x v="117"/>
    <x v="643"/>
    <x v="77"/>
    <x v="931"/>
    <x v="0"/>
    <n v="65000000"/>
    <x v="1"/>
    <x v="26"/>
  </r>
  <r>
    <x v="19"/>
    <s v="Site 1S, Vostochny Cosmodrome, Russia"/>
    <x v="899"/>
    <x v="630"/>
    <x v="84"/>
    <x v="932"/>
    <x v="0"/>
    <n v="48500000"/>
    <x v="1"/>
    <x v="26"/>
  </r>
  <r>
    <x v="21"/>
    <s v="Mu Pad, Uchinoura Space Center, Japan"/>
    <x v="900"/>
    <x v="644"/>
    <x v="81"/>
    <x v="933"/>
    <x v="0"/>
    <n v="39000000"/>
    <x v="1"/>
    <x v="27"/>
  </r>
  <r>
    <x v="16"/>
    <s v="Site 31/6, Baikonur Cosmodrome, Kazakhstan"/>
    <x v="901"/>
    <x v="536"/>
    <x v="80"/>
    <x v="934"/>
    <x v="0"/>
    <n v="25000000"/>
    <x v="1"/>
    <x v="27"/>
  </r>
  <r>
    <x v="22"/>
    <s v="Rocket Lab LC-1A, M?hia Peninsula, New Zealand"/>
    <x v="902"/>
    <x v="645"/>
    <x v="82"/>
    <x v="935"/>
    <x v="0"/>
    <n v="7500000"/>
    <x v="1"/>
    <x v="27"/>
  </r>
  <r>
    <x v="9"/>
    <s v="Second Launch Pad, Satish Dhawan Space Centre, India"/>
    <x v="903"/>
    <x v="110"/>
    <x v="85"/>
    <x v="936"/>
    <x v="0"/>
    <n v="21000000"/>
    <x v="1"/>
    <x v="27"/>
  </r>
  <r>
    <x v="19"/>
    <s v="Site 31/6, Baikonur Cosmodrome, Kazakhstan"/>
    <x v="258"/>
    <x v="159"/>
    <x v="69"/>
    <x v="937"/>
    <x v="0"/>
    <n v="17420000"/>
    <x v="1"/>
    <x v="27"/>
  </r>
  <r>
    <x v="22"/>
    <s v="Rocket Lab LC-1A, M?hia Peninsula, New Zealand"/>
    <x v="904"/>
    <x v="1"/>
    <x v="82"/>
    <x v="938"/>
    <x v="0"/>
    <n v="7500000"/>
    <x v="1"/>
    <x v="27"/>
  </r>
  <r>
    <x v="9"/>
    <s v="First Launch Pad, Satish Dhawan Space Centre, India"/>
    <x v="905"/>
    <x v="646"/>
    <x v="70"/>
    <x v="939"/>
    <x v="0"/>
    <n v="21000000"/>
    <x v="1"/>
    <x v="27"/>
  </r>
  <r>
    <x v="19"/>
    <s v="Site 43/4, Plesetsk Cosmodrome, Russia"/>
    <x v="906"/>
    <x v="647"/>
    <x v="80"/>
    <x v="940"/>
    <x v="0"/>
    <n v="25000000"/>
    <x v="1"/>
    <x v="27"/>
  </r>
  <r>
    <x v="19"/>
    <s v="Site 200/39, Baikonur Cosmodrome, Kazakhstan"/>
    <x v="907"/>
    <x v="648"/>
    <x v="77"/>
    <x v="941"/>
    <x v="0"/>
    <n v="65000000"/>
    <x v="1"/>
    <x v="27"/>
  </r>
  <r>
    <x v="22"/>
    <s v="Rocket Lab LC-1A, M?hia Peninsula, New Zealand"/>
    <x v="908"/>
    <x v="609"/>
    <x v="82"/>
    <x v="942"/>
    <x v="0"/>
    <n v="7500000"/>
    <x v="1"/>
    <x v="27"/>
  </r>
  <r>
    <x v="19"/>
    <s v="Site 1S, Vostochny Cosmodrome, Russia"/>
    <x v="909"/>
    <x v="649"/>
    <x v="80"/>
    <x v="943"/>
    <x v="0"/>
    <n v="25000000"/>
    <x v="1"/>
    <x v="27"/>
  </r>
  <r>
    <x v="19"/>
    <s v="Site 81/24, Baikonur Cosmodrome, Kazakhstan"/>
    <x v="910"/>
    <x v="595"/>
    <x v="86"/>
    <x v="944"/>
    <x v="0"/>
    <n v="65000000"/>
    <x v="1"/>
    <x v="27"/>
  </r>
  <r>
    <x v="9"/>
    <s v="Second Launch Pad, Satish Dhawan Space Centre, India"/>
    <x v="911"/>
    <x v="650"/>
    <x v="75"/>
    <x v="945"/>
    <x v="0"/>
    <n v="62000000"/>
    <x v="1"/>
    <x v="27"/>
  </r>
  <r>
    <x v="16"/>
    <s v="Site 43/4, Plesetsk Cosmodrome, Russia"/>
    <x v="912"/>
    <x v="651"/>
    <x v="83"/>
    <x v="946"/>
    <x v="0"/>
    <n v="23000000"/>
    <x v="1"/>
    <x v="27"/>
  </r>
  <r>
    <x v="19"/>
    <s v="Site 31/6, Baikonur Cosmodrome, Kazakhstan"/>
    <x v="913"/>
    <x v="395"/>
    <x v="69"/>
    <x v="947"/>
    <x v="0"/>
    <n v="17420000"/>
    <x v="1"/>
    <x v="27"/>
  </r>
  <r>
    <x v="19"/>
    <s v="Site 81/24, Baikonur Cosmodrome, Kazakhstan"/>
    <x v="914"/>
    <x v="274"/>
    <x v="77"/>
    <x v="948"/>
    <x v="0"/>
    <n v="65000000"/>
    <x v="1"/>
    <x v="27"/>
  </r>
  <r>
    <x v="22"/>
    <s v="Rocket Lab LC-1A, M?hia Peninsula, New Zealand"/>
    <x v="130"/>
    <x v="652"/>
    <x v="82"/>
    <x v="949"/>
    <x v="0"/>
    <n v="7500000"/>
    <x v="1"/>
    <x v="27"/>
  </r>
  <r>
    <x v="19"/>
    <s v="Site 31/6, Baikonur Cosmodrome, Kazakhstan"/>
    <x v="545"/>
    <x v="653"/>
    <x v="69"/>
    <x v="950"/>
    <x v="0"/>
    <n v="17420000"/>
    <x v="1"/>
    <x v="27"/>
  </r>
  <r>
    <x v="16"/>
    <s v="Site 133/3, Plesetsk Cosmodrome, Russia"/>
    <x v="915"/>
    <x v="14"/>
    <x v="64"/>
    <x v="951"/>
    <x v="1"/>
    <n v="41800000"/>
    <x v="1"/>
    <x v="27"/>
  </r>
  <r>
    <x v="20"/>
    <s v="Site 95, Jiuquan Satellite Launch Center, China"/>
    <x v="915"/>
    <x v="654"/>
    <x v="79"/>
    <x v="952"/>
    <x v="0"/>
    <n v="5800000"/>
    <x v="1"/>
    <x v="27"/>
  </r>
  <r>
    <x v="13"/>
    <s v="LA-Y2, Tanegashima Space Center, Japan"/>
    <x v="916"/>
    <x v="88"/>
    <x v="72"/>
    <x v="953"/>
    <x v="1"/>
    <n v="112500000"/>
    <x v="1"/>
    <x v="27"/>
  </r>
  <r>
    <x v="16"/>
    <s v="Site 43/4, Plesetsk Cosmodrome, Russia"/>
    <x v="917"/>
    <x v="655"/>
    <x v="20"/>
    <x v="954"/>
    <x v="0"/>
    <n v="25000000"/>
    <x v="1"/>
    <x v="27"/>
  </r>
  <r>
    <x v="14"/>
    <s v="Site 200/39, Baikonur Cosmodrome, Kazakhstan"/>
    <x v="918"/>
    <x v="656"/>
    <x v="77"/>
    <x v="955"/>
    <x v="0"/>
    <n v="65000000"/>
    <x v="1"/>
    <x v="27"/>
  </r>
  <r>
    <x v="22"/>
    <s v="Rocket Lab LC-1A, M?hia Peninsula, New Zealand"/>
    <x v="135"/>
    <x v="657"/>
    <x v="82"/>
    <x v="956"/>
    <x v="0"/>
    <n v="7500000"/>
    <x v="1"/>
    <x v="27"/>
  </r>
  <r>
    <x v="20"/>
    <s v="Site 95, Jiuquan Satellite Launch Center, China"/>
    <x v="138"/>
    <x v="658"/>
    <x v="79"/>
    <x v="957"/>
    <x v="0"/>
    <n v="5800000"/>
    <x v="1"/>
    <x v="27"/>
  </r>
  <r>
    <x v="20"/>
    <s v="Site 95, Jiuquan Satellite Launch Center, China"/>
    <x v="919"/>
    <x v="572"/>
    <x v="79"/>
    <x v="958"/>
    <x v="0"/>
    <n v="5800000"/>
    <x v="1"/>
    <x v="27"/>
  </r>
  <r>
    <x v="9"/>
    <s v="Second Launch Pad, Satish Dhawan Space Centre, India"/>
    <x v="139"/>
    <x v="138"/>
    <x v="71"/>
    <x v="959"/>
    <x v="0"/>
    <n v="31000000"/>
    <x v="1"/>
    <x v="27"/>
  </r>
  <r>
    <x v="22"/>
    <s v="Rocket Lab LC-1A, M?hia Peninsula, New Zealand"/>
    <x v="920"/>
    <x v="659"/>
    <x v="82"/>
    <x v="960"/>
    <x v="0"/>
    <n v="7500000"/>
    <x v="1"/>
    <x v="27"/>
  </r>
  <r>
    <x v="19"/>
    <s v="Site 31/6, Baikonur Cosmodrome, Kazakhstan"/>
    <x v="920"/>
    <x v="446"/>
    <x v="69"/>
    <x v="961"/>
    <x v="0"/>
    <n v="17420000"/>
    <x v="1"/>
    <x v="27"/>
  </r>
  <r>
    <x v="20"/>
    <s v="Taiyuan Satellite Launch Center, China"/>
    <x v="921"/>
    <x v="660"/>
    <x v="79"/>
    <x v="962"/>
    <x v="0"/>
    <n v="5800000"/>
    <x v="1"/>
    <x v="27"/>
  </r>
  <r>
    <x v="20"/>
    <s v="Site 9401 (SLS-2), Jiuquan Satellite Launch Center, China"/>
    <x v="921"/>
    <x v="661"/>
    <x v="79"/>
    <x v="963"/>
    <x v="0"/>
    <n v="5800000"/>
    <x v="1"/>
    <x v="27"/>
  </r>
  <r>
    <x v="16"/>
    <s v="Site 43/3, Plesetsk Cosmodrome, Russia"/>
    <x v="922"/>
    <x v="217"/>
    <x v="20"/>
    <x v="964"/>
    <x v="0"/>
    <n v="25000000"/>
    <x v="1"/>
    <x v="27"/>
  </r>
  <r>
    <x v="9"/>
    <s v="First Launch Pad, Satish Dhawan Space Centre, India"/>
    <x v="922"/>
    <x v="662"/>
    <x v="85"/>
    <x v="965"/>
    <x v="0"/>
    <n v="21000000"/>
    <x v="1"/>
    <x v="27"/>
  </r>
  <r>
    <x v="19"/>
    <s v="Site 81/24, Baikonur Cosmodrome, Kazakhstan"/>
    <x v="923"/>
    <x v="111"/>
    <x v="86"/>
    <x v="966"/>
    <x v="0"/>
    <n v="65000000"/>
    <x v="1"/>
    <x v="27"/>
  </r>
  <r>
    <x v="16"/>
    <s v="Site 133/3, Plesetsk Cosmodrome, Russia"/>
    <x v="924"/>
    <x v="358"/>
    <x v="64"/>
    <x v="967"/>
    <x v="1"/>
    <n v="41800000"/>
    <x v="1"/>
    <x v="27"/>
  </r>
  <r>
    <x v="20"/>
    <s v="Site 95, Jiuquan Satellite Launch Center, China"/>
    <x v="341"/>
    <x v="53"/>
    <x v="79"/>
    <x v="968"/>
    <x v="0"/>
    <n v="5800000"/>
    <x v="1"/>
    <x v="28"/>
  </r>
  <r>
    <x v="22"/>
    <s v="Rocket Lab LC-1A, M?hia Peninsula, New Zealand"/>
    <x v="925"/>
    <x v="462"/>
    <x v="82"/>
    <x v="969"/>
    <x v="0"/>
    <n v="7500000"/>
    <x v="1"/>
    <x v="28"/>
  </r>
  <r>
    <x v="13"/>
    <s v="LA-Y1, Tanegashima Space Center, Japan"/>
    <x v="926"/>
    <x v="663"/>
    <x v="65"/>
    <x v="970"/>
    <x v="0"/>
    <n v="90000000"/>
    <x v="1"/>
    <x v="28"/>
  </r>
  <r>
    <x v="16"/>
    <s v="Site 43/3, Plesetsk Cosmodrome, Russia"/>
    <x v="927"/>
    <x v="664"/>
    <x v="83"/>
    <x v="971"/>
    <x v="0"/>
    <n v="23000000"/>
    <x v="1"/>
    <x v="28"/>
  </r>
  <r>
    <x v="16"/>
    <s v="Site 43/4, Plesetsk Cosmodrome, Russia"/>
    <x v="928"/>
    <x v="89"/>
    <x v="80"/>
    <x v="972"/>
    <x v="0"/>
    <n v="25000000"/>
    <x v="1"/>
    <x v="28"/>
  </r>
  <r>
    <x v="19"/>
    <s v="Site 31/6, Baikonur Cosmodrome, Kazakhstan"/>
    <x v="929"/>
    <x v="394"/>
    <x v="69"/>
    <x v="973"/>
    <x v="0"/>
    <n v="17420000"/>
    <x v="1"/>
    <x v="28"/>
  </r>
  <r>
    <x v="19"/>
    <s v="Site 31/6, Baikonur Cosmodrome, Kazakhstan"/>
    <x v="930"/>
    <x v="170"/>
    <x v="69"/>
    <x v="974"/>
    <x v="0"/>
    <n v="17420000"/>
    <x v="1"/>
    <x v="28"/>
  </r>
  <r>
    <x v="20"/>
    <s v="Site 95, Jiuquan Satellite Launch Center, China"/>
    <x v="931"/>
    <x v="494"/>
    <x v="79"/>
    <x v="975"/>
    <x v="0"/>
    <n v="5800000"/>
    <x v="1"/>
    <x v="28"/>
  </r>
  <r>
    <x v="13"/>
    <s v="LA-Y2, Tanegashima Space Center, Japan"/>
    <x v="932"/>
    <x v="505"/>
    <x v="72"/>
    <x v="976"/>
    <x v="1"/>
    <n v="112500000"/>
    <x v="1"/>
    <x v="28"/>
  </r>
  <r>
    <x v="16"/>
    <s v="Site 43/4, Plesetsk Cosmodrome, Russia"/>
    <x v="933"/>
    <x v="435"/>
    <x v="80"/>
    <x v="977"/>
    <x v="0"/>
    <n v="25000000"/>
    <x v="1"/>
    <x v="28"/>
  </r>
  <r>
    <x v="22"/>
    <s v="Rocket Lab LC-1A, M?hia Peninsula, New Zealand"/>
    <x v="409"/>
    <x v="665"/>
    <x v="82"/>
    <x v="978"/>
    <x v="0"/>
    <n v="7500000"/>
    <x v="1"/>
    <x v="28"/>
  </r>
  <r>
    <x v="21"/>
    <s v="LA-Y1, Tanegashima Space Center, Japan"/>
    <x v="934"/>
    <x v="583"/>
    <x v="65"/>
    <x v="979"/>
    <x v="0"/>
    <n v="90000000"/>
    <x v="1"/>
    <x v="28"/>
  </r>
  <r>
    <x v="19"/>
    <s v="Site 31/6, Baikonur Cosmodrome, Kazakhstan"/>
    <x v="935"/>
    <x v="666"/>
    <x v="69"/>
    <x v="980"/>
    <x v="0"/>
    <n v="17420000"/>
    <x v="1"/>
    <x v="28"/>
  </r>
  <r>
    <x v="19"/>
    <s v="Site 200/39, Baikonur Cosmodrome, Kazakhstan"/>
    <x v="549"/>
    <x v="313"/>
    <x v="77"/>
    <x v="981"/>
    <x v="0"/>
    <n v="65000000"/>
    <x v="1"/>
    <x v="28"/>
  </r>
  <r>
    <x v="16"/>
    <s v="Site 43/4, Plesetsk Cosmodrome, Russia"/>
    <x v="936"/>
    <x v="618"/>
    <x v="20"/>
    <x v="982"/>
    <x v="0"/>
    <n v="25000000"/>
    <x v="1"/>
    <x v="28"/>
  </r>
  <r>
    <x v="19"/>
    <s v="Site 31/6, Baikonur Cosmodrome, Kazakhstan"/>
    <x v="937"/>
    <x v="667"/>
    <x v="69"/>
    <x v="983"/>
    <x v="0"/>
    <n v="17420000"/>
    <x v="1"/>
    <x v="28"/>
  </r>
  <r>
    <x v="16"/>
    <s v="Site 43/4, Plesetsk Cosmodrome, Russia"/>
    <x v="938"/>
    <x v="668"/>
    <x v="80"/>
    <x v="984"/>
    <x v="0"/>
    <n v="25000000"/>
    <x v="1"/>
    <x v="28"/>
  </r>
  <r>
    <x v="22"/>
    <s v="Rocket Lab LC-1A, MÄhia Peninsula, New Zealand"/>
    <x v="939"/>
    <x v="399"/>
    <x v="82"/>
    <x v="985"/>
    <x v="0"/>
    <n v="7500000"/>
    <x v="1"/>
    <x v="28"/>
  </r>
  <r>
    <x v="23"/>
    <s v="Site 95, Jiuquan Satellite Launch Center, China"/>
    <x v="940"/>
    <x v="49"/>
    <x v="87"/>
    <x v="986"/>
    <x v="0"/>
    <n v="4900000"/>
    <x v="1"/>
    <x v="28"/>
  </r>
  <r>
    <x v="22"/>
    <s v="Rocket Lab LC-1A, MÄhia Peninsula, New Zealand"/>
    <x v="941"/>
    <x v="669"/>
    <x v="82"/>
    <x v="987"/>
    <x v="0"/>
    <n v="7500000"/>
    <x v="1"/>
    <x v="28"/>
  </r>
  <r>
    <x v="13"/>
    <s v="LA-Y1, Tanegashima Space Center, Japan"/>
    <x v="942"/>
    <x v="670"/>
    <x v="65"/>
    <x v="988"/>
    <x v="0"/>
    <n v="90000000"/>
    <x v="1"/>
    <x v="28"/>
  </r>
  <r>
    <x v="16"/>
    <s v="Site 43/3, Plesetsk Cosmodrome, Russia"/>
    <x v="943"/>
    <x v="671"/>
    <x v="80"/>
    <x v="989"/>
    <x v="0"/>
    <n v="25000000"/>
    <x v="1"/>
    <x v="28"/>
  </r>
  <r>
    <x v="16"/>
    <s v="Site 35/1, Plesetsk Cosmodrome, Russia"/>
    <x v="944"/>
    <x v="321"/>
    <x v="76"/>
    <x v="990"/>
    <x v="0"/>
    <n v="100000000"/>
    <x v="1"/>
    <x v="28"/>
  </r>
  <r>
    <x v="22"/>
    <s v="Rocket Lab LC-1A, MÄhia Peninsula, New Zealand"/>
    <x v="945"/>
    <x v="672"/>
    <x v="82"/>
    <x v="991"/>
    <x v="0"/>
    <n v="7500000"/>
    <x v="1"/>
    <x v="28"/>
  </r>
  <r>
    <x v="9"/>
    <s v="Second Launch Pad, Satish Dhawan Space Centre, India"/>
    <x v="946"/>
    <x v="672"/>
    <x v="71"/>
    <x v="992"/>
    <x v="0"/>
    <n v="31000000"/>
    <x v="1"/>
    <x v="28"/>
  </r>
  <r>
    <x v="24"/>
    <s v="Site 1S, Vostochny Cosmodrome, Russia"/>
    <x v="947"/>
    <x v="480"/>
    <x v="20"/>
    <x v="993"/>
    <x v="0"/>
    <n v="25000000"/>
    <x v="1"/>
    <x v="28"/>
  </r>
  <r>
    <x v="25"/>
    <s v="Cosmic Girl, Mojave Air and Space Port, California, USA"/>
    <x v="948"/>
    <x v="673"/>
    <x v="88"/>
    <x v="994"/>
    <x v="0"/>
    <n v="12000000"/>
    <x v="1"/>
    <x v="29"/>
  </r>
  <r>
    <x v="22"/>
    <s v="Rocket Lab LC-1A, MÄhia Peninsula, New Zealand"/>
    <x v="949"/>
    <x v="674"/>
    <x v="82"/>
    <x v="995"/>
    <x v="0"/>
    <n v="7500000"/>
    <x v="1"/>
    <x v="29"/>
  </r>
  <r>
    <x v="16"/>
    <s v="Site 43/4, Plesetsk Cosmodrome, Russia"/>
    <x v="950"/>
    <x v="247"/>
    <x v="78"/>
    <x v="996"/>
    <x v="0"/>
    <n v="20000000"/>
    <x v="1"/>
    <x v="29"/>
  </r>
  <r>
    <x v="19"/>
    <s v="Site 31/6, Baikonur Cosmodrome, Kazakhstan"/>
    <x v="951"/>
    <x v="307"/>
    <x v="69"/>
    <x v="997"/>
    <x v="0"/>
    <n v="17420000"/>
    <x v="1"/>
    <x v="29"/>
  </r>
  <r>
    <x v="19"/>
    <s v="Site 31/6, Baikonur Cosmodrome, Kazakhstan"/>
    <x v="952"/>
    <x v="382"/>
    <x v="80"/>
    <x v="998"/>
    <x v="0"/>
    <n v="25000000"/>
    <x v="1"/>
    <x v="29"/>
  </r>
  <r>
    <x v="26"/>
    <s v="Site 31/6, Baikonur Cosmodrome, Kazakhstan"/>
    <x v="953"/>
    <x v="675"/>
    <x v="83"/>
    <x v="999"/>
    <x v="0"/>
    <n v="23000000"/>
    <x v="1"/>
    <x v="29"/>
  </r>
  <r>
    <x v="24"/>
    <s v="Site 1S, Vostochny Cosmodrome, Russia"/>
    <x v="954"/>
    <x v="377"/>
    <x v="20"/>
    <x v="1000"/>
    <x v="0"/>
    <n v="25000000"/>
    <x v="1"/>
    <x v="29"/>
  </r>
  <r>
    <x v="19"/>
    <s v="Site 31/6, Baikonur Cosmodrome, Kazakhstan"/>
    <x v="955"/>
    <x v="676"/>
    <x v="69"/>
    <x v="1001"/>
    <x v="0"/>
    <n v="17420000"/>
    <x v="1"/>
    <x v="29"/>
  </r>
  <r>
    <x v="24"/>
    <s v="Site 1S, Vostochny Cosmodrome, Russia"/>
    <x v="956"/>
    <x v="677"/>
    <x v="20"/>
    <x v="1002"/>
    <x v="0"/>
    <n v="25000000"/>
    <x v="1"/>
    <x v="29"/>
  </r>
  <r>
    <x v="24"/>
    <s v="Site 1S, Vostochny Cosmodrome, Russia"/>
    <x v="957"/>
    <x v="59"/>
    <x v="20"/>
    <x v="1003"/>
    <x v="0"/>
    <n v="25000000"/>
    <x v="1"/>
    <x v="29"/>
  </r>
  <r>
    <x v="16"/>
    <s v="Site 43/4, Plesetsk Cosmodrome, Russia"/>
    <x v="958"/>
    <x v="678"/>
    <x v="78"/>
    <x v="1004"/>
    <x v="0"/>
    <n v="20000000"/>
    <x v="1"/>
    <x v="29"/>
  </r>
  <r>
    <x v="19"/>
    <s v="Site 31/6, Baikonur Cosmodrome, Kazakhstan"/>
    <x v="959"/>
    <x v="645"/>
    <x v="69"/>
    <x v="1005"/>
    <x v="0"/>
    <n v="17420000"/>
    <x v="1"/>
    <x v="29"/>
  </r>
  <r>
    <x v="25"/>
    <s v="Cosmic Girl, Mojave Air and Space Port, California, USA"/>
    <x v="429"/>
    <x v="679"/>
    <x v="88"/>
    <x v="1006"/>
    <x v="0"/>
    <n v="12000000"/>
    <x v="1"/>
    <x v="29"/>
  </r>
  <r>
    <x v="24"/>
    <s v="Site 1S, Vostochny Cosmodrome, Russia"/>
    <x v="960"/>
    <x v="680"/>
    <x v="20"/>
    <x v="1007"/>
    <x v="0"/>
    <n v="25000000"/>
    <x v="1"/>
    <x v="29"/>
  </r>
  <r>
    <x v="19"/>
    <s v="Site 200/39, Baikonur Cosmodrome, Kazakhstan"/>
    <x v="961"/>
    <x v="483"/>
    <x v="89"/>
    <x v="1008"/>
    <x v="0"/>
    <n v="65000000"/>
    <x v="1"/>
    <x v="29"/>
  </r>
  <r>
    <x v="22"/>
    <s v="Rocket Lab LC-1A, MÄhia Peninsula, New Zealand"/>
    <x v="188"/>
    <x v="1"/>
    <x v="82"/>
    <x v="1009"/>
    <x v="0"/>
    <n v="7500000"/>
    <x v="1"/>
    <x v="29"/>
  </r>
  <r>
    <x v="24"/>
    <s v="Site 31/6, Baikonur Cosmodrome, Kazakhstan"/>
    <x v="962"/>
    <x v="253"/>
    <x v="20"/>
    <x v="1010"/>
    <x v="0"/>
    <n v="25000000"/>
    <x v="1"/>
    <x v="29"/>
  </r>
  <r>
    <x v="24"/>
    <s v="Site 31/6, Baikonur Cosmodrome, Kazakhstan"/>
    <x v="430"/>
    <x v="484"/>
    <x v="20"/>
    <x v="1011"/>
    <x v="0"/>
    <n v="25000000"/>
    <x v="1"/>
    <x v="29"/>
  </r>
  <r>
    <x v="20"/>
    <s v="Site 95, Jiuquan Satellite Launch Center, China"/>
    <x v="195"/>
    <x v="344"/>
    <x v="79"/>
    <x v="1012"/>
    <x v="0"/>
    <n v="5800000"/>
    <x v="1"/>
    <x v="29"/>
  </r>
  <r>
    <x v="19"/>
    <s v="Site 31/6, Baikonur Cosmodrome, Kazakhstan"/>
    <x v="963"/>
    <x v="575"/>
    <x v="69"/>
    <x v="1013"/>
    <x v="0"/>
    <n v="17420000"/>
    <x v="1"/>
    <x v="29"/>
  </r>
  <r>
    <x v="24"/>
    <s v="Site 1S, Vostochny Cosmodrome, Russia"/>
    <x v="196"/>
    <x v="681"/>
    <x v="20"/>
    <x v="1014"/>
    <x v="0"/>
    <n v="25000000"/>
    <x v="1"/>
    <x v="29"/>
  </r>
  <r>
    <x v="13"/>
    <s v="LA-Y1, Tanegashima Space Center, Japan"/>
    <x v="964"/>
    <x v="146"/>
    <x v="65"/>
    <x v="1015"/>
    <x v="0"/>
    <n v="90000000"/>
    <x v="1"/>
    <x v="29"/>
  </r>
  <r>
    <x v="20"/>
    <s v="Site 95, Jiuquan Satellite Launch Center, China"/>
    <x v="965"/>
    <x v="344"/>
    <x v="79"/>
    <x v="1016"/>
    <x v="0"/>
    <n v="5800000"/>
    <x v="1"/>
    <x v="29"/>
  </r>
  <r>
    <x v="19"/>
    <s v="Site 31/6, Baikonur Cosmodrome, Kazakhstan"/>
    <x v="966"/>
    <x v="646"/>
    <x v="69"/>
    <x v="1017"/>
    <x v="0"/>
    <n v="17420000"/>
    <x v="1"/>
    <x v="29"/>
  </r>
  <r>
    <x v="21"/>
    <s v="Mu Pad, Uchinoura Space Center, Japan"/>
    <x v="967"/>
    <x v="682"/>
    <x v="81"/>
    <x v="1018"/>
    <x v="0"/>
    <n v="39000000"/>
    <x v="1"/>
    <x v="29"/>
  </r>
  <r>
    <x v="22"/>
    <s v="Rocket Lab LC-1A, MÄhia Peninsula, New Zealand"/>
    <x v="968"/>
    <x v="683"/>
    <x v="82"/>
    <x v="1019"/>
    <x v="0"/>
    <n v="7500000"/>
    <x v="1"/>
    <x v="29"/>
  </r>
  <r>
    <x v="27"/>
    <s v="LP-3B, Pacific Spaceport Complex, Kodiak, Alaska, USA"/>
    <x v="201"/>
    <x v="684"/>
    <x v="90"/>
    <x v="1020"/>
    <x v="0"/>
    <n v="2500000"/>
    <x v="1"/>
    <x v="29"/>
  </r>
  <r>
    <x v="19"/>
    <s v="Site 31/6, Baikonur Cosmodrome, Kazakhstan"/>
    <x v="432"/>
    <x v="439"/>
    <x v="78"/>
    <x v="1021"/>
    <x v="0"/>
    <n v="20000000"/>
    <x v="1"/>
    <x v="29"/>
  </r>
  <r>
    <x v="20"/>
    <s v="Site 95, Jiuquan Satellite Launch Center, China"/>
    <x v="432"/>
    <x v="654"/>
    <x v="79"/>
    <x v="1022"/>
    <x v="0"/>
    <n v="5800000"/>
    <x v="1"/>
    <x v="29"/>
  </r>
  <r>
    <x v="16"/>
    <s v="Site 43/4, Plesetsk Cosmodrome, Russia"/>
    <x v="969"/>
    <x v="442"/>
    <x v="20"/>
    <x v="1023"/>
    <x v="0"/>
    <n v="25000000"/>
    <x v="1"/>
    <x v="29"/>
  </r>
  <r>
    <x v="23"/>
    <s v="Site 95, Jiuquan Satellite Launch Center, China"/>
    <x v="555"/>
    <x v="82"/>
    <x v="87"/>
    <x v="1024"/>
    <x v="0"/>
    <n v="4900000"/>
    <x v="1"/>
    <x v="29"/>
  </r>
  <r>
    <x v="19"/>
    <s v="Site 31/6, Baikonur Cosmodrome, Kazakhstan"/>
    <x v="970"/>
    <x v="685"/>
    <x v="69"/>
    <x v="1025"/>
    <x v="0"/>
    <n v="17420000"/>
    <x v="1"/>
    <x v="29"/>
  </r>
  <r>
    <x v="22"/>
    <s v="Rocket Lab LC-1A, MÄhia Peninsula, New Zealand"/>
    <x v="971"/>
    <x v="460"/>
    <x v="82"/>
    <x v="1026"/>
    <x v="0"/>
    <n v="7500000"/>
    <x v="1"/>
    <x v="29"/>
  </r>
  <r>
    <x v="24"/>
    <s v="Site 31/6, Baikonur Cosmodrome, Kazakhstan"/>
    <x v="972"/>
    <x v="686"/>
    <x v="20"/>
    <x v="1027"/>
    <x v="0"/>
    <n v="25000000"/>
    <x v="1"/>
    <x v="29"/>
  </r>
  <r>
    <x v="25"/>
    <s v="Cosmic Girl, Mojave Air and Space Port, California, USA"/>
    <x v="436"/>
    <x v="106"/>
    <x v="88"/>
    <x v="1028"/>
    <x v="0"/>
    <n v="12000000"/>
    <x v="1"/>
    <x v="30"/>
  </r>
  <r>
    <x v="16"/>
    <s v="Site 43/4, Plesetsk Cosmodrome, Russia"/>
    <x v="973"/>
    <x v="43"/>
    <x v="83"/>
    <x v="1029"/>
    <x v="0"/>
    <n v="23000000"/>
    <x v="1"/>
    <x v="30"/>
  </r>
  <r>
    <x v="9"/>
    <s v="First Launch Pad, Satish Dhawan Space Centre, India"/>
    <x v="974"/>
    <x v="687"/>
    <x v="71"/>
    <x v="1030"/>
    <x v="0"/>
    <n v="31000000"/>
    <x v="1"/>
    <x v="30"/>
  </r>
  <r>
    <x v="19"/>
    <s v="Site 31/6, Baikonur Cosmodrome, Kazakhstan"/>
    <x v="975"/>
    <x v="86"/>
    <x v="69"/>
    <x v="1031"/>
    <x v="0"/>
    <n v="17420000"/>
    <x v="1"/>
    <x v="30"/>
  </r>
  <r>
    <x v="22"/>
    <s v="Rocket Lab LC-1B, MÄhia Peninsula, New Zealand"/>
    <x v="976"/>
    <x v="277"/>
    <x v="82"/>
    <x v="1032"/>
    <x v="0"/>
    <n v="7500000"/>
    <x v="1"/>
    <x v="30"/>
  </r>
  <r>
    <x v="27"/>
    <s v="LP-3B, Pacific Spaceport Complex, Kodiak, Alaska, USA"/>
    <x v="977"/>
    <x v="602"/>
    <x v="90"/>
    <x v="1033"/>
    <x v="0"/>
    <n v="2500000"/>
    <x v="1"/>
    <x v="30"/>
  </r>
  <r>
    <x v="19"/>
    <s v="Site 31/6, Baikonur Cosmodrome, Kazakhstan"/>
    <x v="978"/>
    <x v="688"/>
    <x v="69"/>
    <x v="1034"/>
    <x v="0"/>
    <n v="17420000"/>
    <x v="1"/>
    <x v="30"/>
  </r>
  <r>
    <x v="16"/>
    <s v="Site 43/3, Plesetsk Cosmodrome, Russia"/>
    <x v="979"/>
    <x v="680"/>
    <x v="83"/>
    <x v="1035"/>
    <x v="0"/>
    <n v="23000000"/>
    <x v="1"/>
    <x v="30"/>
  </r>
  <r>
    <x v="22"/>
    <s v="Rocket Lab LC-1A, MÄhia Peninsula, New Zealand"/>
    <x v="980"/>
    <x v="356"/>
    <x v="82"/>
    <x v="1036"/>
    <x v="0"/>
    <n v="7500000"/>
    <x v="1"/>
    <x v="30"/>
  </r>
  <r>
    <x v="16"/>
    <s v="Site 43/3, Plesetsk Cosmodrome, Russia"/>
    <x v="981"/>
    <x v="618"/>
    <x v="78"/>
    <x v="1037"/>
    <x v="0"/>
    <n v="20000000"/>
    <x v="1"/>
    <x v="30"/>
  </r>
  <r>
    <x v="22"/>
    <s v="Rocket Lab LC-1A, MÄhia Peninsula, New Zealand"/>
    <x v="982"/>
    <x v="689"/>
    <x v="82"/>
    <x v="1038"/>
    <x v="0"/>
    <n v="7500000"/>
    <x v="1"/>
    <x v="30"/>
  </r>
  <r>
    <x v="16"/>
    <s v="Site 43/4, Plesetsk Cosmodrome, Russia"/>
    <x v="983"/>
    <x v="690"/>
    <x v="69"/>
    <x v="1039"/>
    <x v="0"/>
    <n v="17420000"/>
    <x v="1"/>
    <x v="30"/>
  </r>
  <r>
    <x v="19"/>
    <s v="Site 31/6, Baikonur Cosmodrome, Kazakhstan"/>
    <x v="984"/>
    <x v="691"/>
    <x v="69"/>
    <x v="1040"/>
    <x v="0"/>
    <n v="17420000"/>
    <x v="1"/>
    <x v="30"/>
  </r>
  <r>
    <x v="28"/>
    <s v="Site 95, Jiuquan Satellite Launch Center, China"/>
    <x v="346"/>
    <x v="203"/>
    <x v="79"/>
    <x v="1041"/>
    <x v="0"/>
    <n v="5800000"/>
    <x v="1"/>
    <x v="30"/>
  </r>
  <r>
    <x v="9"/>
    <s v="Second Launch Pad, Satish Dhawan Space Centre, India"/>
    <x v="985"/>
    <x v="692"/>
    <x v="70"/>
    <x v="1042"/>
    <x v="0"/>
    <n v="21000000"/>
    <x v="1"/>
    <x v="30"/>
  </r>
  <r>
    <x v="25"/>
    <s v="Cosmic Girl, Mojave Air and Space Port, California, USA"/>
    <x v="986"/>
    <x v="693"/>
    <x v="88"/>
    <x v="1043"/>
    <x v="0"/>
    <n v="12000000"/>
    <x v="1"/>
    <x v="30"/>
  </r>
  <r>
    <x v="16"/>
    <s v="Site 43/4, Plesetsk Cosmodrome, Russia"/>
    <x v="453"/>
    <x v="694"/>
    <x v="80"/>
    <x v="1044"/>
    <x v="0"/>
    <n v="25000000"/>
    <x v="1"/>
    <x v="30"/>
  </r>
  <r>
    <x v="22"/>
    <s v="Rocket Lab LC-1A, MÄhia Peninsula, New Zealand"/>
    <x v="987"/>
    <x v="153"/>
    <x v="82"/>
    <x v="1045"/>
    <x v="0"/>
    <n v="7500000"/>
    <x v="1"/>
    <x v="30"/>
  </r>
  <r>
    <x v="6"/>
    <s v="LC-39A, Kennedy Space Center, Florida, USA"/>
    <x v="988"/>
    <x v="184"/>
    <x v="53"/>
    <x v="1046"/>
    <x v="1"/>
    <n v="1160000000"/>
    <x v="1"/>
    <x v="41"/>
  </r>
  <r>
    <x v="6"/>
    <s v="LC-39A, Kennedy Space Center, Florida, USA"/>
    <x v="989"/>
    <x v="695"/>
    <x v="53"/>
    <x v="1047"/>
    <x v="1"/>
    <n v="1160000000"/>
    <x v="1"/>
    <x v="42"/>
  </r>
  <r>
    <x v="6"/>
    <s v="LC-39A, Kennedy Space Center, Florida, USA"/>
    <x v="990"/>
    <x v="291"/>
    <x v="53"/>
    <x v="1048"/>
    <x v="1"/>
    <n v="1160000000"/>
    <x v="1"/>
    <x v="43"/>
  </r>
  <r>
    <x v="6"/>
    <s v="LC-39A, Kennedy Space Center, Florida, USA"/>
    <x v="991"/>
    <x v="696"/>
    <x v="53"/>
    <x v="1049"/>
    <x v="1"/>
    <n v="1160000000"/>
    <x v="1"/>
    <x v="43"/>
  </r>
  <r>
    <x v="6"/>
    <s v="LC-39A, Kennedy Space Center, Florida, USA"/>
    <x v="992"/>
    <x v="63"/>
    <x v="53"/>
    <x v="1050"/>
    <x v="1"/>
    <n v="1160000000"/>
    <x v="1"/>
    <x v="43"/>
  </r>
  <r>
    <x v="6"/>
    <s v="LC-39A, Kennedy Space Center, Florida, USA"/>
    <x v="993"/>
    <x v="424"/>
    <x v="53"/>
    <x v="1051"/>
    <x v="1"/>
    <n v="1160000000"/>
    <x v="1"/>
    <x v="47"/>
  </r>
  <r>
    <x v="6"/>
    <s v="LC-39A, Kennedy Space Center, Florida, USA"/>
    <x v="994"/>
    <x v="226"/>
    <x v="53"/>
    <x v="1052"/>
    <x v="1"/>
    <n v="1160000000"/>
    <x v="1"/>
    <x v="48"/>
  </r>
  <r>
    <x v="6"/>
    <s v="LC-39A, Kennedy Space Center, Florida, USA"/>
    <x v="995"/>
    <x v="697"/>
    <x v="53"/>
    <x v="1053"/>
    <x v="1"/>
    <n v="1160000000"/>
    <x v="1"/>
    <x v="48"/>
  </r>
  <r>
    <x v="6"/>
    <s v="LC-39A, Kennedy Space Center, Florida, USA"/>
    <x v="996"/>
    <x v="309"/>
    <x v="53"/>
    <x v="1054"/>
    <x v="1"/>
    <n v="1160000000"/>
    <x v="1"/>
    <x v="49"/>
  </r>
  <r>
    <x v="6"/>
    <s v="LC-39A, Kennedy Space Center, Florida, USA"/>
    <x v="997"/>
    <x v="475"/>
    <x v="53"/>
    <x v="1055"/>
    <x v="1"/>
    <n v="1160000000"/>
    <x v="1"/>
    <x v="49"/>
  </r>
  <r>
    <x v="6"/>
    <s v="LC-39A, Kennedy Space Center, Florida, USA"/>
    <x v="998"/>
    <x v="341"/>
    <x v="53"/>
    <x v="1056"/>
    <x v="1"/>
    <n v="1160000000"/>
    <x v="1"/>
    <x v="50"/>
  </r>
  <r>
    <x v="2"/>
    <s v="LC-39A, Kennedy Space Center, Florida, USA"/>
    <x v="999"/>
    <x v="564"/>
    <x v="26"/>
    <x v="1057"/>
    <x v="1"/>
    <n v="62000000"/>
    <x v="1"/>
    <x v="25"/>
  </r>
  <r>
    <x v="2"/>
    <s v="LC-39A, Kennedy Space Center, Florida, USA"/>
    <x v="1000"/>
    <x v="1"/>
    <x v="26"/>
    <x v="1058"/>
    <x v="1"/>
    <n v="62000000"/>
    <x v="1"/>
    <x v="25"/>
  </r>
  <r>
    <x v="2"/>
    <s v="LC-39A, Kennedy Space Center, Florida, USA"/>
    <x v="1001"/>
    <x v="698"/>
    <x v="26"/>
    <x v="1059"/>
    <x v="1"/>
    <n v="62000000"/>
    <x v="1"/>
    <x v="25"/>
  </r>
  <r>
    <x v="2"/>
    <s v="LC-39A, Kennedy Space Center, Florida, USA"/>
    <x v="1002"/>
    <x v="162"/>
    <x v="26"/>
    <x v="1060"/>
    <x v="1"/>
    <n v="62000000"/>
    <x v="1"/>
    <x v="25"/>
  </r>
  <r>
    <x v="2"/>
    <s v="LC-39A, Kennedy Space Center, Florida, USA"/>
    <x v="1003"/>
    <x v="699"/>
    <x v="26"/>
    <x v="1061"/>
    <x v="1"/>
    <n v="62000000"/>
    <x v="1"/>
    <x v="25"/>
  </r>
  <r>
    <x v="2"/>
    <s v="LC-39A, Kennedy Space Center, Florida, USA"/>
    <x v="1004"/>
    <x v="121"/>
    <x v="26"/>
    <x v="1062"/>
    <x v="1"/>
    <n v="62000000"/>
    <x v="1"/>
    <x v="25"/>
  </r>
  <r>
    <x v="2"/>
    <s v="LC-39A, Kennedy Space Center, Florida, USA"/>
    <x v="870"/>
    <x v="437"/>
    <x v="26"/>
    <x v="1063"/>
    <x v="1"/>
    <n v="62000000"/>
    <x v="1"/>
    <x v="25"/>
  </r>
  <r>
    <x v="2"/>
    <s v="LC-39A, Kennedy Space Center, Florida, USA"/>
    <x v="1005"/>
    <x v="310"/>
    <x v="26"/>
    <x v="1064"/>
    <x v="1"/>
    <n v="62000000"/>
    <x v="1"/>
    <x v="25"/>
  </r>
  <r>
    <x v="2"/>
    <s v="LC-39A, Kennedy Space Center, Florida, USA"/>
    <x v="1006"/>
    <x v="700"/>
    <x v="27"/>
    <x v="1065"/>
    <x v="1"/>
    <n v="62000000"/>
    <x v="1"/>
    <x v="25"/>
  </r>
  <r>
    <x v="2"/>
    <s v="LC-39A, Kennedy Space Center, Florida, USA"/>
    <x v="1007"/>
    <x v="14"/>
    <x v="27"/>
    <x v="1066"/>
    <x v="1"/>
    <n v="62000000"/>
    <x v="1"/>
    <x v="25"/>
  </r>
  <r>
    <x v="2"/>
    <s v="LC-39A, Kennedy Space Center, Florida, USA"/>
    <x v="1008"/>
    <x v="701"/>
    <x v="26"/>
    <x v="1067"/>
    <x v="1"/>
    <n v="62000000"/>
    <x v="1"/>
    <x v="25"/>
  </r>
  <r>
    <x v="2"/>
    <s v="LC-39A, Kennedy Space Center, Florida, USA"/>
    <x v="1009"/>
    <x v="702"/>
    <x v="27"/>
    <x v="1068"/>
    <x v="1"/>
    <n v="62000000"/>
    <x v="1"/>
    <x v="25"/>
  </r>
  <r>
    <x v="2"/>
    <s v="LC-39A, Kennedy Space Center, Florida, USA"/>
    <x v="1010"/>
    <x v="247"/>
    <x v="91"/>
    <x v="1069"/>
    <x v="0"/>
    <n v="90000000"/>
    <x v="1"/>
    <x v="26"/>
  </r>
  <r>
    <x v="2"/>
    <s v="LC-39A, Kennedy Space Center, Florida, USA"/>
    <x v="1011"/>
    <x v="139"/>
    <x v="28"/>
    <x v="1070"/>
    <x v="0"/>
    <n v="67000000"/>
    <x v="1"/>
    <x v="26"/>
  </r>
  <r>
    <x v="2"/>
    <s v="LC-39A, Kennedy Space Center, Florida, USA"/>
    <x v="1012"/>
    <x v="490"/>
    <x v="28"/>
    <x v="1071"/>
    <x v="0"/>
    <n v="67000000"/>
    <x v="1"/>
    <x v="26"/>
  </r>
  <r>
    <x v="2"/>
    <s v="LC-39A, Kennedy Space Center, Florida, USA"/>
    <x v="1013"/>
    <x v="703"/>
    <x v="28"/>
    <x v="1072"/>
    <x v="0"/>
    <n v="67000000"/>
    <x v="1"/>
    <x v="27"/>
  </r>
  <r>
    <x v="2"/>
    <s v="LC-39A, Kennedy Space Center, Florida, USA"/>
    <x v="1014"/>
    <x v="239"/>
    <x v="91"/>
    <x v="1073"/>
    <x v="0"/>
    <n v="90000000"/>
    <x v="1"/>
    <x v="27"/>
  </r>
  <r>
    <x v="2"/>
    <s v="LC-39A, Kennedy Space Center, Florida, USA"/>
    <x v="1015"/>
    <x v="153"/>
    <x v="91"/>
    <x v="1074"/>
    <x v="0"/>
    <n v="90000000"/>
    <x v="1"/>
    <x v="27"/>
  </r>
  <r>
    <x v="2"/>
    <s v="LC-39A, Kennedy Space Center, Florida, USA"/>
    <x v="1016"/>
    <x v="61"/>
    <x v="28"/>
    <x v="1075"/>
    <x v="0"/>
    <n v="67000000"/>
    <x v="1"/>
    <x v="28"/>
  </r>
  <r>
    <x v="2"/>
    <s v="LC-39A, Kennedy Space Center, Florida, USA"/>
    <x v="1017"/>
    <x v="704"/>
    <x v="28"/>
    <x v="1076"/>
    <x v="0"/>
    <n v="67000000"/>
    <x v="1"/>
    <x v="28"/>
  </r>
  <r>
    <x v="2"/>
    <s v="LC-39A, Kennedy Space Center, Florida, USA"/>
    <x v="1018"/>
    <x v="279"/>
    <x v="28"/>
    <x v="1077"/>
    <x v="0"/>
    <n v="67000000"/>
    <x v="1"/>
    <x v="28"/>
  </r>
  <r>
    <x v="2"/>
    <s v="LC-39A, Kennedy Space Center, Florida, USA"/>
    <x v="1019"/>
    <x v="69"/>
    <x v="28"/>
    <x v="1078"/>
    <x v="0"/>
    <n v="67000000"/>
    <x v="1"/>
    <x v="28"/>
  </r>
  <r>
    <x v="2"/>
    <s v="LC-39A, Kennedy Space Center, Florida, USA"/>
    <x v="1020"/>
    <x v="665"/>
    <x v="28"/>
    <x v="1079"/>
    <x v="0"/>
    <n v="67000000"/>
    <x v="1"/>
    <x v="28"/>
  </r>
  <r>
    <x v="2"/>
    <s v="LC-39A, Kennedy Space Center, Florida, USA"/>
    <x v="262"/>
    <x v="705"/>
    <x v="28"/>
    <x v="1080"/>
    <x v="0"/>
    <n v="67000000"/>
    <x v="1"/>
    <x v="28"/>
  </r>
  <r>
    <x v="2"/>
    <s v="LC-39A, Kennedy Space Center, Florida, USA"/>
    <x v="1021"/>
    <x v="706"/>
    <x v="28"/>
    <x v="1081"/>
    <x v="0"/>
    <n v="67000000"/>
    <x v="1"/>
    <x v="28"/>
  </r>
  <r>
    <x v="2"/>
    <s v="LC-39A, Kennedy Space Center, Florida, USA"/>
    <x v="1022"/>
    <x v="707"/>
    <x v="28"/>
    <x v="1082"/>
    <x v="0"/>
    <n v="67000000"/>
    <x v="1"/>
    <x v="28"/>
  </r>
  <r>
    <x v="2"/>
    <s v="LC-39A, Kennedy Space Center, Florida, USA"/>
    <x v="1023"/>
    <x v="708"/>
    <x v="28"/>
    <x v="1083"/>
    <x v="0"/>
    <n v="67000000"/>
    <x v="1"/>
    <x v="28"/>
  </r>
  <r>
    <x v="2"/>
    <s v="LC-39A, Kennedy Space Center, Florida, USA"/>
    <x v="165"/>
    <x v="13"/>
    <x v="28"/>
    <x v="1084"/>
    <x v="0"/>
    <n v="67000000"/>
    <x v="1"/>
    <x v="28"/>
  </r>
  <r>
    <x v="2"/>
    <s v="LC-39A, Kennedy Space Center, Florida, USA"/>
    <x v="1024"/>
    <x v="14"/>
    <x v="28"/>
    <x v="1085"/>
    <x v="0"/>
    <n v="67000000"/>
    <x v="1"/>
    <x v="28"/>
  </r>
  <r>
    <x v="2"/>
    <s v="LC-39A, Kennedy Space Center, Florida, USA"/>
    <x v="949"/>
    <x v="709"/>
    <x v="28"/>
    <x v="1086"/>
    <x v="0"/>
    <n v="67000000"/>
    <x v="1"/>
    <x v="29"/>
  </r>
  <r>
    <x v="2"/>
    <s v="LC-39A, Kennedy Space Center, Florida, USA"/>
    <x v="1025"/>
    <x v="664"/>
    <x v="28"/>
    <x v="1087"/>
    <x v="0"/>
    <n v="67000000"/>
    <x v="1"/>
    <x v="29"/>
  </r>
  <r>
    <x v="2"/>
    <s v="LC-39A, Kennedy Space Center, Florida, USA"/>
    <x v="1026"/>
    <x v="710"/>
    <x v="28"/>
    <x v="1088"/>
    <x v="0"/>
    <n v="67000000"/>
    <x v="1"/>
    <x v="29"/>
  </r>
  <r>
    <x v="2"/>
    <s v="LC-39A, Kennedy Space Center, Florida, USA"/>
    <x v="1027"/>
    <x v="711"/>
    <x v="28"/>
    <x v="1089"/>
    <x v="0"/>
    <n v="67000000"/>
    <x v="1"/>
    <x v="29"/>
  </r>
  <r>
    <x v="2"/>
    <s v="LC-39A, Kennedy Space Center, Florida, USA"/>
    <x v="1028"/>
    <x v="712"/>
    <x v="28"/>
    <x v="1090"/>
    <x v="0"/>
    <n v="67000000"/>
    <x v="1"/>
    <x v="29"/>
  </r>
  <r>
    <x v="2"/>
    <s v="LC-39A, Kennedy Space Center, Florida, USA"/>
    <x v="1029"/>
    <x v="713"/>
    <x v="28"/>
    <x v="1091"/>
    <x v="0"/>
    <n v="67000000"/>
    <x v="1"/>
    <x v="29"/>
  </r>
  <r>
    <x v="2"/>
    <s v="LC-39A, Kennedy Space Center, Florida, USA"/>
    <x v="1030"/>
    <x v="330"/>
    <x v="28"/>
    <x v="1092"/>
    <x v="0"/>
    <n v="67000000"/>
    <x v="1"/>
    <x v="29"/>
  </r>
  <r>
    <x v="2"/>
    <s v="LC-39A, Kennedy Space Center, Florida, USA"/>
    <x v="1031"/>
    <x v="402"/>
    <x v="28"/>
    <x v="1093"/>
    <x v="0"/>
    <n v="67000000"/>
    <x v="1"/>
    <x v="29"/>
  </r>
  <r>
    <x v="2"/>
    <s v="LC-39A, Kennedy Space Center, Florida, USA"/>
    <x v="1032"/>
    <x v="460"/>
    <x v="28"/>
    <x v="1094"/>
    <x v="0"/>
    <n v="67000000"/>
    <x v="1"/>
    <x v="29"/>
  </r>
  <r>
    <x v="2"/>
    <s v="LC-39A, Kennedy Space Center, Florida, USA"/>
    <x v="1033"/>
    <x v="191"/>
    <x v="28"/>
    <x v="1095"/>
    <x v="0"/>
    <n v="67000000"/>
    <x v="1"/>
    <x v="29"/>
  </r>
  <r>
    <x v="2"/>
    <s v="LC-39A, Kennedy Space Center, Florida, USA"/>
    <x v="971"/>
    <x v="1"/>
    <x v="28"/>
    <x v="1096"/>
    <x v="0"/>
    <n v="67000000"/>
    <x v="1"/>
    <x v="29"/>
  </r>
  <r>
    <x v="2"/>
    <s v="LC-39A, Kennedy Space Center, Florida, USA"/>
    <x v="1034"/>
    <x v="714"/>
    <x v="28"/>
    <x v="1097"/>
    <x v="0"/>
    <n v="67000000"/>
    <x v="1"/>
    <x v="29"/>
  </r>
  <r>
    <x v="2"/>
    <s v="LC-39A, Kennedy Space Center, Florida, USA"/>
    <x v="1035"/>
    <x v="258"/>
    <x v="28"/>
    <x v="1098"/>
    <x v="0"/>
    <n v="67000000"/>
    <x v="1"/>
    <x v="30"/>
  </r>
  <r>
    <x v="2"/>
    <s v="LC-39A, Kennedy Space Center, Florida, USA"/>
    <x v="1036"/>
    <x v="193"/>
    <x v="28"/>
    <x v="1099"/>
    <x v="0"/>
    <n v="67000000"/>
    <x v="1"/>
    <x v="30"/>
  </r>
  <r>
    <x v="2"/>
    <s v="LC-39A, Kennedy Space Center, Florida, USA"/>
    <x v="1037"/>
    <x v="715"/>
    <x v="28"/>
    <x v="1100"/>
    <x v="0"/>
    <n v="67000000"/>
    <x v="1"/>
    <x v="30"/>
  </r>
  <r>
    <x v="2"/>
    <s v="LC-39A, Kennedy Space Center, Florida, USA"/>
    <x v="1038"/>
    <x v="716"/>
    <x v="28"/>
    <x v="1101"/>
    <x v="0"/>
    <n v="67000000"/>
    <x v="1"/>
    <x v="30"/>
  </r>
  <r>
    <x v="2"/>
    <s v="LC-39A, Kennedy Space Center, Florida, USA"/>
    <x v="1039"/>
    <x v="717"/>
    <x v="28"/>
    <x v="1102"/>
    <x v="0"/>
    <n v="67000000"/>
    <x v="1"/>
    <x v="30"/>
  </r>
  <r>
    <x v="2"/>
    <s v="LC-39A, Kennedy Space Center, Florida, USA"/>
    <x v="1040"/>
    <x v="718"/>
    <x v="28"/>
    <x v="1103"/>
    <x v="0"/>
    <n v="67000000"/>
    <x v="1"/>
    <x v="30"/>
  </r>
  <r>
    <x v="2"/>
    <s v="LC-39A, Kennedy Space Center, Florida, USA"/>
    <x v="1041"/>
    <x v="320"/>
    <x v="28"/>
    <x v="1104"/>
    <x v="0"/>
    <n v="67000000"/>
    <x v="1"/>
    <x v="30"/>
  </r>
  <r>
    <x v="2"/>
    <s v="LC-39A, Kennedy Space Center, Florida, USA"/>
    <x v="1042"/>
    <x v="719"/>
    <x v="28"/>
    <x v="1105"/>
    <x v="0"/>
    <n v="67000000"/>
    <x v="1"/>
    <x v="30"/>
  </r>
  <r>
    <x v="2"/>
    <s v="LC-39A, Kennedy Space Center, Florida, USA"/>
    <x v="1043"/>
    <x v="174"/>
    <x v="28"/>
    <x v="1106"/>
    <x v="0"/>
    <n v="67000000"/>
    <x v="1"/>
    <x v="30"/>
  </r>
  <r>
    <x v="2"/>
    <s v="LC-39A, Kennedy Space Center, Florida, USA"/>
    <x v="225"/>
    <x v="224"/>
    <x v="28"/>
    <x v="1107"/>
    <x v="0"/>
    <n v="67000000"/>
    <x v="1"/>
    <x v="30"/>
  </r>
  <r>
    <x v="2"/>
    <s v="LC-39A, Kennedy Space Center, Florida, USA"/>
    <x v="1044"/>
    <x v="420"/>
    <x v="28"/>
    <x v="1108"/>
    <x v="0"/>
    <n v="67000000"/>
    <x v="1"/>
    <x v="30"/>
  </r>
  <r>
    <x v="6"/>
    <s v="LC-39A, Kennedy Space Center, Florida, USA"/>
    <x v="1045"/>
    <x v="184"/>
    <x v="59"/>
    <x v="1109"/>
    <x v="1"/>
    <n v="450000000"/>
    <x v="1"/>
    <x v="51"/>
  </r>
  <r>
    <x v="6"/>
    <s v="LC-39A, Kennedy Space Center, Florida, USA"/>
    <x v="1046"/>
    <x v="720"/>
    <x v="59"/>
    <x v="1110"/>
    <x v="1"/>
    <n v="450000000"/>
    <x v="1"/>
    <x v="51"/>
  </r>
  <r>
    <x v="6"/>
    <s v="LC-39A, Kennedy Space Center, Florida, USA"/>
    <x v="1047"/>
    <x v="291"/>
    <x v="59"/>
    <x v="1111"/>
    <x v="1"/>
    <n v="450000000"/>
    <x v="1"/>
    <x v="0"/>
  </r>
  <r>
    <x v="6"/>
    <s v="LC-39A, Kennedy Space Center, Florida, USA"/>
    <x v="1048"/>
    <x v="174"/>
    <x v="59"/>
    <x v="1112"/>
    <x v="1"/>
    <n v="450000000"/>
    <x v="1"/>
    <x v="0"/>
  </r>
  <r>
    <x v="6"/>
    <s v="LC-39A, Kennedy Space Center, Florida, USA"/>
    <x v="1049"/>
    <x v="353"/>
    <x v="59"/>
    <x v="1113"/>
    <x v="1"/>
    <n v="450000000"/>
    <x v="1"/>
    <x v="0"/>
  </r>
  <r>
    <x v="6"/>
    <s v="LC-39A, Kennedy Space Center, Florida, USA"/>
    <x v="1050"/>
    <x v="409"/>
    <x v="92"/>
    <x v="1114"/>
    <x v="1"/>
    <n v="450000000"/>
    <x v="1"/>
    <x v="1"/>
  </r>
  <r>
    <x v="6"/>
    <s v="LC-39A, Kennedy Space Center, Florida, USA"/>
    <x v="1051"/>
    <x v="721"/>
    <x v="92"/>
    <x v="1115"/>
    <x v="1"/>
    <n v="450000000"/>
    <x v="1"/>
    <x v="1"/>
  </r>
  <r>
    <x v="6"/>
    <s v="LC-39A, Kennedy Space Center, Florida, USA"/>
    <x v="1052"/>
    <x v="722"/>
    <x v="92"/>
    <x v="1116"/>
    <x v="1"/>
    <n v="450000000"/>
    <x v="1"/>
    <x v="1"/>
  </r>
  <r>
    <x v="6"/>
    <s v="LC-39A, Kennedy Space Center, Florida, USA"/>
    <x v="1053"/>
    <x v="291"/>
    <x v="59"/>
    <x v="1117"/>
    <x v="1"/>
    <n v="450000000"/>
    <x v="1"/>
    <x v="1"/>
  </r>
  <r>
    <x v="6"/>
    <s v="LC-39A, Kennedy Space Center, Florida, USA"/>
    <x v="1054"/>
    <x v="400"/>
    <x v="92"/>
    <x v="1118"/>
    <x v="1"/>
    <n v="450000000"/>
    <x v="1"/>
    <x v="2"/>
  </r>
  <r>
    <x v="6"/>
    <s v="LC-39A, Kennedy Space Center, Florida, USA"/>
    <x v="1055"/>
    <x v="723"/>
    <x v="92"/>
    <x v="1119"/>
    <x v="1"/>
    <n v="450000000"/>
    <x v="1"/>
    <x v="2"/>
  </r>
  <r>
    <x v="6"/>
    <s v="LC-39A, Kennedy Space Center, Florida, USA"/>
    <x v="1056"/>
    <x v="356"/>
    <x v="58"/>
    <x v="1120"/>
    <x v="1"/>
    <n v="450000000"/>
    <x v="1"/>
    <x v="2"/>
  </r>
  <r>
    <x v="6"/>
    <s v="LC-39A, Kennedy Space Center, Florida, USA"/>
    <x v="1057"/>
    <x v="724"/>
    <x v="92"/>
    <x v="1121"/>
    <x v="1"/>
    <n v="450000000"/>
    <x v="1"/>
    <x v="2"/>
  </r>
  <r>
    <x v="6"/>
    <s v="LC-39A, Kennedy Space Center, Florida, USA"/>
    <x v="1058"/>
    <x v="725"/>
    <x v="58"/>
    <x v="1122"/>
    <x v="1"/>
    <n v="450000000"/>
    <x v="1"/>
    <x v="2"/>
  </r>
  <r>
    <x v="6"/>
    <s v="LC-39A, Kennedy Space Center, Florida, USA"/>
    <x v="1059"/>
    <x v="678"/>
    <x v="58"/>
    <x v="1123"/>
    <x v="1"/>
    <n v="450000000"/>
    <x v="1"/>
    <x v="3"/>
  </r>
  <r>
    <x v="6"/>
    <s v="LC-39A, Kennedy Space Center, Florida, USA"/>
    <x v="1060"/>
    <x v="491"/>
    <x v="58"/>
    <x v="1124"/>
    <x v="1"/>
    <n v="450000000"/>
    <x v="1"/>
    <x v="3"/>
  </r>
  <r>
    <x v="6"/>
    <s v="LC-39A, Kennedy Space Center, Florida, USA"/>
    <x v="1061"/>
    <x v="24"/>
    <x v="92"/>
    <x v="1125"/>
    <x v="1"/>
    <n v="450000000"/>
    <x v="1"/>
    <x v="3"/>
  </r>
  <r>
    <x v="6"/>
    <s v="LC-39A, Kennedy Space Center, Florida, USA"/>
    <x v="1062"/>
    <x v="721"/>
    <x v="58"/>
    <x v="1126"/>
    <x v="1"/>
    <n v="450000000"/>
    <x v="1"/>
    <x v="3"/>
  </r>
  <r>
    <x v="6"/>
    <s v="LC-39A, Kennedy Space Center, Florida, USA"/>
    <x v="1063"/>
    <x v="282"/>
    <x v="92"/>
    <x v="1127"/>
    <x v="1"/>
    <n v="450000000"/>
    <x v="1"/>
    <x v="3"/>
  </r>
  <r>
    <x v="6"/>
    <s v="LC-39A, Kennedy Space Center, Florida, USA"/>
    <x v="1064"/>
    <x v="726"/>
    <x v="58"/>
    <x v="1128"/>
    <x v="1"/>
    <n v="450000000"/>
    <x v="1"/>
    <x v="3"/>
  </r>
  <r>
    <x v="6"/>
    <s v="LC-39A, Kennedy Space Center, Florida, USA"/>
    <x v="1065"/>
    <x v="192"/>
    <x v="57"/>
    <x v="1129"/>
    <x v="1"/>
    <n v="450000000"/>
    <x v="1"/>
    <x v="3"/>
  </r>
  <r>
    <x v="6"/>
    <s v="LC-39A, Kennedy Space Center, Florida, USA"/>
    <x v="1066"/>
    <x v="504"/>
    <x v="92"/>
    <x v="1130"/>
    <x v="1"/>
    <n v="450000000"/>
    <x v="1"/>
    <x v="3"/>
  </r>
  <r>
    <x v="6"/>
    <s v="LC-39A, Kennedy Space Center, Florida, USA"/>
    <x v="1067"/>
    <x v="687"/>
    <x v="57"/>
    <x v="1131"/>
    <x v="1"/>
    <n v="450000000"/>
    <x v="1"/>
    <x v="3"/>
  </r>
  <r>
    <x v="6"/>
    <s v="LC-39A, Kennedy Space Center, Florida, USA"/>
    <x v="1068"/>
    <x v="122"/>
    <x v="59"/>
    <x v="1132"/>
    <x v="1"/>
    <n v="450000000"/>
    <x v="1"/>
    <x v="4"/>
  </r>
  <r>
    <x v="6"/>
    <s v="LC-39A, Kennedy Space Center, Florida, USA"/>
    <x v="1069"/>
    <x v="727"/>
    <x v="58"/>
    <x v="1133"/>
    <x v="1"/>
    <n v="450000000"/>
    <x v="1"/>
    <x v="6"/>
  </r>
  <r>
    <x v="6"/>
    <s v="LC-39A, Kennedy Space Center, Florida, USA"/>
    <x v="1070"/>
    <x v="728"/>
    <x v="59"/>
    <x v="1134"/>
    <x v="1"/>
    <n v="450000000"/>
    <x v="1"/>
    <x v="7"/>
  </r>
  <r>
    <x v="6"/>
    <s v="LC-39A, Kennedy Space Center, Florida, USA"/>
    <x v="1071"/>
    <x v="34"/>
    <x v="57"/>
    <x v="1135"/>
    <x v="1"/>
    <n v="450000000"/>
    <x v="1"/>
    <x v="7"/>
  </r>
  <r>
    <x v="6"/>
    <s v="LC-39A, Kennedy Space Center, Florida, USA"/>
    <x v="1072"/>
    <x v="729"/>
    <x v="57"/>
    <x v="1136"/>
    <x v="1"/>
    <n v="450000000"/>
    <x v="1"/>
    <x v="7"/>
  </r>
  <r>
    <x v="6"/>
    <s v="LC-39A, Kennedy Space Center, Florida, USA"/>
    <x v="1073"/>
    <x v="721"/>
    <x v="58"/>
    <x v="1137"/>
    <x v="1"/>
    <n v="450000000"/>
    <x v="1"/>
    <x v="45"/>
  </r>
  <r>
    <x v="6"/>
    <s v="LC-39A, Kennedy Space Center, Florida, USA"/>
    <x v="1074"/>
    <x v="391"/>
    <x v="57"/>
    <x v="1138"/>
    <x v="1"/>
    <n v="450000000"/>
    <x v="1"/>
    <x v="45"/>
  </r>
  <r>
    <x v="6"/>
    <s v="LC-39A, Kennedy Space Center, Florida, USA"/>
    <x v="1075"/>
    <x v="358"/>
    <x v="58"/>
    <x v="1139"/>
    <x v="1"/>
    <n v="450000000"/>
    <x v="1"/>
    <x v="45"/>
  </r>
  <r>
    <x v="6"/>
    <s v="LC-39A, Kennedy Space Center, Florida, USA"/>
    <x v="1076"/>
    <x v="128"/>
    <x v="57"/>
    <x v="1140"/>
    <x v="1"/>
    <n v="450000000"/>
    <x v="1"/>
    <x v="45"/>
  </r>
  <r>
    <x v="6"/>
    <s v="LC-39A, Kennedy Space Center, Florida, USA"/>
    <x v="1077"/>
    <x v="730"/>
    <x v="58"/>
    <x v="1141"/>
    <x v="1"/>
    <n v="450000000"/>
    <x v="1"/>
    <x v="8"/>
  </r>
  <r>
    <x v="6"/>
    <s v="LC-39A, Kennedy Space Center, Florida, USA"/>
    <x v="1078"/>
    <x v="364"/>
    <x v="57"/>
    <x v="1142"/>
    <x v="1"/>
    <n v="450000000"/>
    <x v="1"/>
    <x v="8"/>
  </r>
  <r>
    <x v="6"/>
    <s v="LC-39A, Kennedy Space Center, Florida, USA"/>
    <x v="1079"/>
    <x v="381"/>
    <x v="59"/>
    <x v="1143"/>
    <x v="1"/>
    <n v="450000000"/>
    <x v="1"/>
    <x v="8"/>
  </r>
  <r>
    <x v="6"/>
    <s v="LC-39A, Kennedy Space Center, Florida, USA"/>
    <x v="1080"/>
    <x v="519"/>
    <x v="58"/>
    <x v="1144"/>
    <x v="1"/>
    <n v="450000000"/>
    <x v="1"/>
    <x v="8"/>
  </r>
  <r>
    <x v="6"/>
    <s v="LC-39A, Kennedy Space Center, Florida, USA"/>
    <x v="1081"/>
    <x v="731"/>
    <x v="59"/>
    <x v="1145"/>
    <x v="1"/>
    <n v="450000000"/>
    <x v="1"/>
    <x v="9"/>
  </r>
  <r>
    <x v="6"/>
    <s v="LC-39A, Kennedy Space Center, Florida, USA"/>
    <x v="1082"/>
    <x v="395"/>
    <x v="58"/>
    <x v="1146"/>
    <x v="1"/>
    <n v="450000000"/>
    <x v="1"/>
    <x v="10"/>
  </r>
  <r>
    <x v="6"/>
    <s v="LC-39A, Kennedy Space Center, Florida, USA"/>
    <x v="1083"/>
    <x v="434"/>
    <x v="61"/>
    <x v="1147"/>
    <x v="1"/>
    <n v="450000000"/>
    <x v="1"/>
    <x v="10"/>
  </r>
  <r>
    <x v="6"/>
    <s v="LC-39A, Kennedy Space Center, Florida, USA"/>
    <x v="1084"/>
    <x v="732"/>
    <x v="59"/>
    <x v="1148"/>
    <x v="1"/>
    <n v="450000000"/>
    <x v="1"/>
    <x v="10"/>
  </r>
  <r>
    <x v="6"/>
    <s v="LC-39A, Kennedy Space Center, Florida, USA"/>
    <x v="1085"/>
    <x v="733"/>
    <x v="61"/>
    <x v="1149"/>
    <x v="1"/>
    <n v="450000000"/>
    <x v="1"/>
    <x v="10"/>
  </r>
  <r>
    <x v="6"/>
    <s v="LC-39A, Kennedy Space Center, Florida, USA"/>
    <x v="1086"/>
    <x v="734"/>
    <x v="61"/>
    <x v="1150"/>
    <x v="1"/>
    <n v="450000000"/>
    <x v="1"/>
    <x v="37"/>
  </r>
  <r>
    <x v="6"/>
    <s v="LC-39A, Kennedy Space Center, Florida, USA"/>
    <x v="1087"/>
    <x v="735"/>
    <x v="57"/>
    <x v="1151"/>
    <x v="1"/>
    <n v="450000000"/>
    <x v="1"/>
    <x v="37"/>
  </r>
  <r>
    <x v="6"/>
    <s v="LC-39A, Kennedy Space Center, Florida, USA"/>
    <x v="1088"/>
    <x v="720"/>
    <x v="61"/>
    <x v="1152"/>
    <x v="1"/>
    <n v="450000000"/>
    <x v="1"/>
    <x v="37"/>
  </r>
  <r>
    <x v="6"/>
    <s v="LC-39A, Kennedy Space Center, Florida, USA"/>
    <x v="1089"/>
    <x v="610"/>
    <x v="57"/>
    <x v="1153"/>
    <x v="1"/>
    <n v="450000000"/>
    <x v="1"/>
    <x v="37"/>
  </r>
  <r>
    <x v="6"/>
    <s v="LC-39A, Kennedy Space Center, Florida, USA"/>
    <x v="1090"/>
    <x v="217"/>
    <x v="57"/>
    <x v="1154"/>
    <x v="1"/>
    <n v="450000000"/>
    <x v="1"/>
    <x v="11"/>
  </r>
  <r>
    <x v="6"/>
    <s v="LC-39A, Kennedy Space Center, Florida, USA"/>
    <x v="1091"/>
    <x v="575"/>
    <x v="58"/>
    <x v="1155"/>
    <x v="1"/>
    <n v="450000000"/>
    <x v="1"/>
    <x v="12"/>
  </r>
  <r>
    <x v="6"/>
    <s v="LC-39A, Kennedy Space Center, Florida, USA"/>
    <x v="707"/>
    <x v="736"/>
    <x v="59"/>
    <x v="1156"/>
    <x v="1"/>
    <n v="450000000"/>
    <x v="1"/>
    <x v="12"/>
  </r>
  <r>
    <x v="6"/>
    <s v="LC-39A, Kennedy Space Center, Florida, USA"/>
    <x v="1092"/>
    <x v="737"/>
    <x v="57"/>
    <x v="1157"/>
    <x v="1"/>
    <n v="450000000"/>
    <x v="1"/>
    <x v="12"/>
  </r>
  <r>
    <x v="6"/>
    <s v="LC-39A, Kennedy Space Center, Florida, USA"/>
    <x v="1093"/>
    <x v="398"/>
    <x v="59"/>
    <x v="1158"/>
    <x v="1"/>
    <n v="450000000"/>
    <x v="1"/>
    <x v="12"/>
  </r>
  <r>
    <x v="6"/>
    <s v="LC-39A, Kennedy Space Center, Florida, USA"/>
    <x v="1094"/>
    <x v="738"/>
    <x v="58"/>
    <x v="1159"/>
    <x v="1"/>
    <n v="450000000"/>
    <x v="1"/>
    <x v="12"/>
  </r>
  <r>
    <x v="6"/>
    <s v="LC-39A, Kennedy Space Center, Florida, USA"/>
    <x v="1095"/>
    <x v="739"/>
    <x v="57"/>
    <x v="1160"/>
    <x v="1"/>
    <n v="450000000"/>
    <x v="1"/>
    <x v="12"/>
  </r>
  <r>
    <x v="6"/>
    <s v="LC-39A, Kennedy Space Center, Florida, USA"/>
    <x v="1096"/>
    <x v="740"/>
    <x v="61"/>
    <x v="1161"/>
    <x v="1"/>
    <n v="450000000"/>
    <x v="1"/>
    <x v="13"/>
  </r>
  <r>
    <x v="6"/>
    <s v="LC-39A, Kennedy Space Center, Florida, USA"/>
    <x v="1097"/>
    <x v="293"/>
    <x v="58"/>
    <x v="1162"/>
    <x v="1"/>
    <n v="450000000"/>
    <x v="1"/>
    <x v="13"/>
  </r>
  <r>
    <x v="6"/>
    <s v="LC-39A, Kennedy Space Center, Florida, USA"/>
    <x v="1098"/>
    <x v="741"/>
    <x v="61"/>
    <x v="1163"/>
    <x v="1"/>
    <n v="450000000"/>
    <x v="1"/>
    <x v="13"/>
  </r>
  <r>
    <x v="6"/>
    <s v="LC-39A, Kennedy Space Center, Florida, USA"/>
    <x v="1099"/>
    <x v="644"/>
    <x v="58"/>
    <x v="1164"/>
    <x v="1"/>
    <n v="450000000"/>
    <x v="1"/>
    <x v="14"/>
  </r>
  <r>
    <x v="6"/>
    <s v="LC-39A, Kennedy Space Center, Florida, USA"/>
    <x v="1100"/>
    <x v="177"/>
    <x v="61"/>
    <x v="1165"/>
    <x v="1"/>
    <n v="450000000"/>
    <x v="1"/>
    <x v="15"/>
  </r>
  <r>
    <x v="6"/>
    <s v="LC-39A, Kennedy Space Center, Florida, USA"/>
    <x v="1101"/>
    <x v="742"/>
    <x v="57"/>
    <x v="1166"/>
    <x v="1"/>
    <n v="450000000"/>
    <x v="1"/>
    <x v="15"/>
  </r>
  <r>
    <x v="6"/>
    <s v="LC-39A, Kennedy Space Center, Florida, USA"/>
    <x v="1102"/>
    <x v="743"/>
    <x v="58"/>
    <x v="1167"/>
    <x v="1"/>
    <n v="450000000"/>
    <x v="1"/>
    <x v="15"/>
  </r>
  <r>
    <x v="6"/>
    <s v="LC-39A, Kennedy Space Center, Florida, USA"/>
    <x v="1103"/>
    <x v="433"/>
    <x v="57"/>
    <x v="1168"/>
    <x v="1"/>
    <n v="450000000"/>
    <x v="1"/>
    <x v="46"/>
  </r>
  <r>
    <x v="6"/>
    <s v="LC-39A, Kennedy Space Center, Florida, USA"/>
    <x v="1104"/>
    <x v="744"/>
    <x v="61"/>
    <x v="1169"/>
    <x v="1"/>
    <n v="450000000"/>
    <x v="1"/>
    <x v="46"/>
  </r>
  <r>
    <x v="6"/>
    <s v="LC-39A, Kennedy Space Center, Florida, USA"/>
    <x v="1105"/>
    <x v="387"/>
    <x v="58"/>
    <x v="1170"/>
    <x v="1"/>
    <n v="450000000"/>
    <x v="1"/>
    <x v="46"/>
  </r>
  <r>
    <x v="6"/>
    <s v="LC-39A, Kennedy Space Center, Florida, USA"/>
    <x v="1106"/>
    <x v="608"/>
    <x v="59"/>
    <x v="1171"/>
    <x v="1"/>
    <n v="450000000"/>
    <x v="1"/>
    <x v="16"/>
  </r>
  <r>
    <x v="6"/>
    <s v="LC-39A, Kennedy Space Center, Florida, USA"/>
    <x v="1107"/>
    <x v="745"/>
    <x v="61"/>
    <x v="1172"/>
    <x v="1"/>
    <n v="450000000"/>
    <x v="1"/>
    <x v="16"/>
  </r>
  <r>
    <x v="6"/>
    <s v="LC-39A, Kennedy Space Center, Florida, USA"/>
    <x v="1108"/>
    <x v="746"/>
    <x v="61"/>
    <x v="1173"/>
    <x v="1"/>
    <n v="450000000"/>
    <x v="1"/>
    <x v="16"/>
  </r>
  <r>
    <x v="6"/>
    <s v="LC-39A, Kennedy Space Center, Florida, USA"/>
    <x v="1109"/>
    <x v="747"/>
    <x v="57"/>
    <x v="1174"/>
    <x v="1"/>
    <n v="450000000"/>
    <x v="1"/>
    <x v="21"/>
  </r>
  <r>
    <x v="6"/>
    <s v="LC-39A, Kennedy Space Center, Florida, USA"/>
    <x v="1110"/>
    <x v="748"/>
    <x v="61"/>
    <x v="1175"/>
    <x v="1"/>
    <n v="450000000"/>
    <x v="1"/>
    <x v="21"/>
  </r>
  <r>
    <x v="6"/>
    <s v="LC-39A, Kennedy Space Center, Florida, USA"/>
    <x v="1111"/>
    <x v="653"/>
    <x v="58"/>
    <x v="1176"/>
    <x v="1"/>
    <n v="450000000"/>
    <x v="1"/>
    <x v="21"/>
  </r>
  <r>
    <x v="6"/>
    <s v="LC-39A, Kennedy Space Center, Florida, USA"/>
    <x v="1112"/>
    <x v="553"/>
    <x v="57"/>
    <x v="1177"/>
    <x v="1"/>
    <n v="450000000"/>
    <x v="1"/>
    <x v="22"/>
  </r>
  <r>
    <x v="6"/>
    <s v="LC-39A, Kennedy Space Center, Florida, USA"/>
    <x v="1113"/>
    <x v="749"/>
    <x v="61"/>
    <x v="1178"/>
    <x v="1"/>
    <n v="450000000"/>
    <x v="1"/>
    <x v="22"/>
  </r>
  <r>
    <x v="6"/>
    <s v="LC-39A, Kennedy Space Center, Florida, USA"/>
    <x v="1114"/>
    <x v="197"/>
    <x v="58"/>
    <x v="1179"/>
    <x v="1"/>
    <n v="450000000"/>
    <x v="1"/>
    <x v="22"/>
  </r>
  <r>
    <x v="6"/>
    <s v="LC-39A, Kennedy Space Center, Florida, USA"/>
    <x v="1115"/>
    <x v="682"/>
    <x v="61"/>
    <x v="1180"/>
    <x v="1"/>
    <n v="450000000"/>
    <x v="1"/>
    <x v="22"/>
  </r>
  <r>
    <x v="6"/>
    <s v="LC-39A, Kennedy Space Center, Florida, USA"/>
    <x v="1116"/>
    <x v="750"/>
    <x v="58"/>
    <x v="1181"/>
    <x v="1"/>
    <n v="450000000"/>
    <x v="1"/>
    <x v="35"/>
  </r>
  <r>
    <x v="6"/>
    <s v="LC-39A, Kennedy Space Center, Florida, USA"/>
    <x v="1117"/>
    <x v="751"/>
    <x v="57"/>
    <x v="1182"/>
    <x v="1"/>
    <n v="450000000"/>
    <x v="1"/>
    <x v="35"/>
  </r>
  <r>
    <x v="6"/>
    <s v="LC-39A, Kennedy Space Center, Florida, USA"/>
    <x v="1118"/>
    <x v="233"/>
    <x v="61"/>
    <x v="1183"/>
    <x v="1"/>
    <n v="450000000"/>
    <x v="1"/>
    <x v="35"/>
  </r>
  <r>
    <x v="6"/>
    <s v="LC-39A, Kennedy Space Center, Florida, USA"/>
    <x v="1119"/>
    <x v="345"/>
    <x v="58"/>
    <x v="1184"/>
    <x v="1"/>
    <n v="450000000"/>
    <x v="1"/>
    <x v="35"/>
  </r>
  <r>
    <x v="6"/>
    <s v="LC-39A, Kennedy Space Center, Florida, USA"/>
    <x v="1120"/>
    <x v="752"/>
    <x v="57"/>
    <x v="1185"/>
    <x v="1"/>
    <n v="450000000"/>
    <x v="1"/>
    <x v="35"/>
  </r>
  <r>
    <x v="6"/>
    <s v="LC-39A, Kennedy Space Center, Florida, USA"/>
    <x v="1121"/>
    <x v="753"/>
    <x v="61"/>
    <x v="1186"/>
    <x v="1"/>
    <n v="450000000"/>
    <x v="1"/>
    <x v="36"/>
  </r>
  <r>
    <x v="6"/>
    <s v="LC-39A, Kennedy Space Center, Florida, USA"/>
    <x v="1122"/>
    <x v="754"/>
    <x v="58"/>
    <x v="1187"/>
    <x v="1"/>
    <n v="450000000"/>
    <x v="1"/>
    <x v="36"/>
  </r>
  <r>
    <x v="6"/>
    <s v="LC-39A, Kennedy Space Center, Florida, USA"/>
    <x v="1123"/>
    <x v="755"/>
    <x v="57"/>
    <x v="1188"/>
    <x v="1"/>
    <n v="450000000"/>
    <x v="1"/>
    <x v="36"/>
  </r>
  <r>
    <x v="6"/>
    <s v="LC-39A, Kennedy Space Center, Florida, USA"/>
    <x v="1124"/>
    <x v="756"/>
    <x v="58"/>
    <x v="1189"/>
    <x v="1"/>
    <n v="450000000"/>
    <x v="1"/>
    <x v="31"/>
  </r>
  <r>
    <x v="6"/>
    <s v="LC-39A, Kennedy Space Center, Florida, USA"/>
    <x v="1125"/>
    <x v="757"/>
    <x v="61"/>
    <x v="1190"/>
    <x v="1"/>
    <n v="450000000"/>
    <x v="1"/>
    <x v="31"/>
  </r>
  <r>
    <x v="6"/>
    <s v="LC-39A, Kennedy Space Center, Florida, USA"/>
    <x v="1126"/>
    <x v="758"/>
    <x v="57"/>
    <x v="1191"/>
    <x v="1"/>
    <n v="450000000"/>
    <x v="1"/>
    <x v="31"/>
  </r>
  <r>
    <x v="5"/>
    <s v="SLC-20, Cape Canaveral AFS, Florida, USA"/>
    <x v="1127"/>
    <x v="343"/>
    <x v="51"/>
    <x v="1192"/>
    <x v="1"/>
    <n v="63230000"/>
    <x v="2"/>
    <x v="38"/>
  </r>
  <r>
    <x v="5"/>
    <s v="SLC-4W, Vandenberg AFB, California, USA"/>
    <x v="1128"/>
    <x v="57"/>
    <x v="52"/>
    <x v="1193"/>
    <x v="1"/>
    <n v="59000000"/>
    <x v="2"/>
    <x v="41"/>
  </r>
  <r>
    <x v="5"/>
    <s v="SLC-4W, Vandenberg AFB, California, USA"/>
    <x v="1129"/>
    <x v="759"/>
    <x v="52"/>
    <x v="1194"/>
    <x v="1"/>
    <n v="59000000"/>
    <x v="3"/>
    <x v="41"/>
  </r>
  <r>
    <x v="6"/>
    <s v="LC-39A, Kennedy Space Center, Florida, USA"/>
    <x v="1130"/>
    <x v="184"/>
    <x v="53"/>
    <x v="1195"/>
    <x v="1"/>
    <n v="1160000000"/>
    <x v="3"/>
    <x v="42"/>
  </r>
  <r>
    <x v="6"/>
    <s v="LC-39A, Kennedy Space Center, Florida, USA"/>
    <x v="1131"/>
    <x v="637"/>
    <x v="92"/>
    <x v="1196"/>
    <x v="1"/>
    <n v="450000000"/>
    <x v="2"/>
    <x v="4"/>
  </r>
  <r>
    <x v="8"/>
    <s v="SLC-40, Cape Canaveral AFS, Florida, USA"/>
    <x v="1132"/>
    <x v="542"/>
    <x v="60"/>
    <x v="1197"/>
    <x v="1"/>
    <n v="136600000"/>
    <x v="2"/>
    <x v="7"/>
  </r>
  <r>
    <x v="4"/>
    <s v="NB-52B Carrier, Edwards AFB, California, USA"/>
    <x v="1133"/>
    <x v="760"/>
    <x v="93"/>
    <x v="1198"/>
    <x v="1"/>
    <n v="40000000"/>
    <x v="3"/>
    <x v="45"/>
  </r>
  <r>
    <x v="9"/>
    <s v="First Launch Pad, Satish Dhawan Space Centre, India"/>
    <x v="1134"/>
    <x v="665"/>
    <x v="62"/>
    <x v="1199"/>
    <x v="1"/>
    <n v="25000000"/>
    <x v="2"/>
    <x v="9"/>
  </r>
  <r>
    <x v="8"/>
    <s v="SLC-4W, Vandenberg AFB, California, USA"/>
    <x v="1135"/>
    <x v="761"/>
    <x v="55"/>
    <x v="1200"/>
    <x v="1"/>
    <n v="35000000"/>
    <x v="2"/>
    <x v="9"/>
  </r>
  <r>
    <x v="4"/>
    <s v="NB-52B Carrier, Edwards AFB, California, USA"/>
    <x v="1136"/>
    <x v="762"/>
    <x v="93"/>
    <x v="1201"/>
    <x v="1"/>
    <n v="40000000"/>
    <x v="3"/>
    <x v="10"/>
  </r>
  <r>
    <x v="4"/>
    <s v="Stargazer, Vandenberg AFB, California, USA"/>
    <x v="1137"/>
    <x v="273"/>
    <x v="42"/>
    <x v="1202"/>
    <x v="0"/>
    <n v="40000000"/>
    <x v="2"/>
    <x v="10"/>
  </r>
  <r>
    <x v="0"/>
    <s v="LC-2, Xichang Satellite Launch Center, China"/>
    <x v="1138"/>
    <x v="501"/>
    <x v="2"/>
    <x v="1203"/>
    <x v="0"/>
    <n v="69700000"/>
    <x v="3"/>
    <x v="10"/>
  </r>
  <r>
    <x v="4"/>
    <s v="Stargazer, Vandenberg AFB, California, USA"/>
    <x v="1139"/>
    <x v="763"/>
    <x v="42"/>
    <x v="1204"/>
    <x v="0"/>
    <n v="40000000"/>
    <x v="2"/>
    <x v="37"/>
  </r>
  <r>
    <x v="29"/>
    <s v="LP-0A, Wallops Flight Facility, Virginia, USA"/>
    <x v="1140"/>
    <x v="233"/>
    <x v="94"/>
    <x v="1205"/>
    <x v="1"/>
    <n v="20000000"/>
    <x v="2"/>
    <x v="37"/>
  </r>
  <r>
    <x v="4"/>
    <s v="Stargazer, Vandenberg AFB, California, USA"/>
    <x v="1141"/>
    <x v="764"/>
    <x v="42"/>
    <x v="1206"/>
    <x v="0"/>
    <n v="40000000"/>
    <x v="2"/>
    <x v="11"/>
  </r>
  <r>
    <x v="9"/>
    <s v="First Launch Pad, Satish Dhawan Space Centre, India"/>
    <x v="1142"/>
    <x v="765"/>
    <x v="62"/>
    <x v="1207"/>
    <x v="1"/>
    <n v="25000000"/>
    <x v="3"/>
    <x v="12"/>
  </r>
  <r>
    <x v="9"/>
    <s v="First Launch Pad, Satish Dhawan Space Centre, India"/>
    <x v="1143"/>
    <x v="438"/>
    <x v="67"/>
    <x v="1208"/>
    <x v="1"/>
    <n v="47000000"/>
    <x v="3"/>
    <x v="46"/>
  </r>
  <r>
    <x v="4"/>
    <s v="SLC-576E, Vandenberg AFB, California, USA"/>
    <x v="1144"/>
    <x v="766"/>
    <x v="41"/>
    <x v="1209"/>
    <x v="0"/>
    <n v="45000000"/>
    <x v="2"/>
    <x v="46"/>
  </r>
  <r>
    <x v="1"/>
    <s v="ELA-3, Guiana Space Centre, French Guiana, France"/>
    <x v="1145"/>
    <x v="527"/>
    <x v="22"/>
    <x v="1210"/>
    <x v="0"/>
    <n v="200000000"/>
    <x v="2"/>
    <x v="16"/>
  </r>
  <r>
    <x v="6"/>
    <s v="LC-39A, Kennedy Space Center, Florida, USA"/>
    <x v="1146"/>
    <x v="767"/>
    <x v="59"/>
    <x v="1211"/>
    <x v="1"/>
    <n v="450000000"/>
    <x v="2"/>
    <x v="17"/>
  </r>
  <r>
    <x v="15"/>
    <s v="SLC-37B, Cape Canaveral AFS, Florida, USA"/>
    <x v="1147"/>
    <x v="272"/>
    <x v="31"/>
    <x v="1212"/>
    <x v="0"/>
    <n v="350000000"/>
    <x v="3"/>
    <x v="18"/>
  </r>
  <r>
    <x v="12"/>
    <s v="Site 133/3, Plesetsk Cosmodrome, Russia"/>
    <x v="1148"/>
    <x v="391"/>
    <x v="64"/>
    <x v="1213"/>
    <x v="1"/>
    <n v="41800000"/>
    <x v="2"/>
    <x v="19"/>
  </r>
  <r>
    <x v="2"/>
    <s v="Omelek Island, Ronald Reagan Ballistic Missile Defense Test Site, Marshall Islands, USA"/>
    <x v="1149"/>
    <x v="261"/>
    <x v="23"/>
    <x v="1214"/>
    <x v="1"/>
    <n v="7000000"/>
    <x v="2"/>
    <x v="20"/>
  </r>
  <r>
    <x v="9"/>
    <s v="Second Launch Pad, Satish Dhawan Space Centre, India"/>
    <x v="1150"/>
    <x v="768"/>
    <x v="67"/>
    <x v="1215"/>
    <x v="1"/>
    <n v="47000000"/>
    <x v="2"/>
    <x v="20"/>
  </r>
  <r>
    <x v="11"/>
    <s v="Site 109/95, Baikonur Cosmodrome, Kazakhstan"/>
    <x v="1151"/>
    <x v="769"/>
    <x v="63"/>
    <x v="1216"/>
    <x v="1"/>
    <n v="29000000"/>
    <x v="2"/>
    <x v="20"/>
  </r>
  <r>
    <x v="2"/>
    <s v="Omelek Island, Ronald Reagan Ballistic Missile Defense Test Site, Marshall Islands, USA"/>
    <x v="1152"/>
    <x v="770"/>
    <x v="23"/>
    <x v="1217"/>
    <x v="1"/>
    <n v="7000000"/>
    <x v="2"/>
    <x v="21"/>
  </r>
  <r>
    <x v="3"/>
    <s v="SLC-41, Cape Canaveral AFS, Florida, USA"/>
    <x v="771"/>
    <x v="427"/>
    <x v="29"/>
    <x v="1218"/>
    <x v="0"/>
    <n v="109000000"/>
    <x v="3"/>
    <x v="21"/>
  </r>
  <r>
    <x v="9"/>
    <s v="Second Launch Pad, Satish Dhawan Space Centre, India"/>
    <x v="1153"/>
    <x v="695"/>
    <x v="67"/>
    <x v="1219"/>
    <x v="1"/>
    <n v="47000000"/>
    <x v="3"/>
    <x v="21"/>
  </r>
  <r>
    <x v="2"/>
    <s v="Omelek Island, Ronald Reagan Ballistic Missile Defense Test Site, Marshall Islands, USA"/>
    <x v="1154"/>
    <x v="771"/>
    <x v="23"/>
    <x v="1220"/>
    <x v="1"/>
    <n v="7000000"/>
    <x v="2"/>
    <x v="22"/>
  </r>
  <r>
    <x v="4"/>
    <s v="SLC-576E, Vandenberg AFB, California, USA"/>
    <x v="1155"/>
    <x v="662"/>
    <x v="41"/>
    <x v="1221"/>
    <x v="0"/>
    <n v="45000000"/>
    <x v="2"/>
    <x v="35"/>
  </r>
  <r>
    <x v="9"/>
    <s v="Second Launch Pad, Satish Dhawan Space Centre, India"/>
    <x v="1156"/>
    <x v="772"/>
    <x v="74"/>
    <x v="1222"/>
    <x v="0"/>
    <n v="47000000"/>
    <x v="2"/>
    <x v="36"/>
  </r>
  <r>
    <x v="9"/>
    <s v="Second Launch Pad, Satish Dhawan Space Centre, India"/>
    <x v="1157"/>
    <x v="773"/>
    <x v="67"/>
    <x v="1223"/>
    <x v="1"/>
    <n v="47000000"/>
    <x v="2"/>
    <x v="36"/>
  </r>
  <r>
    <x v="16"/>
    <s v="Site 133/3, Plesetsk Cosmodrome, Russia"/>
    <x v="1158"/>
    <x v="14"/>
    <x v="64"/>
    <x v="1224"/>
    <x v="1"/>
    <n v="41800000"/>
    <x v="3"/>
    <x v="31"/>
  </r>
  <r>
    <x v="4"/>
    <s v="SLC-576E, Vandenberg AFB, California, USA"/>
    <x v="1159"/>
    <x v="672"/>
    <x v="41"/>
    <x v="1225"/>
    <x v="0"/>
    <n v="45000000"/>
    <x v="2"/>
    <x v="31"/>
  </r>
  <r>
    <x v="2"/>
    <s v="SLC-40, Cape Canaveral AFS, Florida, USA"/>
    <x v="1160"/>
    <x v="774"/>
    <x v="24"/>
    <x v="1226"/>
    <x v="1"/>
    <n v="59500000"/>
    <x v="3"/>
    <x v="32"/>
  </r>
  <r>
    <x v="16"/>
    <s v="Site 133/3, Plesetsk Cosmodrome, Russia"/>
    <x v="1161"/>
    <x v="363"/>
    <x v="64"/>
    <x v="1227"/>
    <x v="1"/>
    <n v="41800000"/>
    <x v="3"/>
    <x v="33"/>
  </r>
  <r>
    <x v="16"/>
    <s v="Site 81/24, Baikonur Cosmodrome, Kazakhstan"/>
    <x v="1162"/>
    <x v="186"/>
    <x v="86"/>
    <x v="1228"/>
    <x v="0"/>
    <n v="65000000"/>
    <x v="2"/>
    <x v="33"/>
  </r>
  <r>
    <x v="1"/>
    <s v="ELS, Guiana Space Centre, French Guiana, France"/>
    <x v="1163"/>
    <x v="775"/>
    <x v="16"/>
    <x v="1229"/>
    <x v="0"/>
    <n v="30000000"/>
    <x v="3"/>
    <x v="34"/>
  </r>
  <r>
    <x v="4"/>
    <s v="LP-0A, Wallops Flight Facility, Virginia, USA"/>
    <x v="1164"/>
    <x v="527"/>
    <x v="95"/>
    <x v="1230"/>
    <x v="1"/>
    <n v="80000000"/>
    <x v="2"/>
    <x v="34"/>
  </r>
  <r>
    <x v="2"/>
    <s v="SLC-40, Cape Canaveral AFS, Florida, USA"/>
    <x v="1165"/>
    <x v="579"/>
    <x v="25"/>
    <x v="1231"/>
    <x v="1"/>
    <n v="56500000"/>
    <x v="2"/>
    <x v="23"/>
  </r>
  <r>
    <x v="30"/>
    <s v="LP-41, Kauai, Pacific Missile Range Facility"/>
    <x v="1166"/>
    <x v="57"/>
    <x v="96"/>
    <x v="1232"/>
    <x v="0"/>
    <n v="15000000"/>
    <x v="2"/>
    <x v="23"/>
  </r>
  <r>
    <x v="0"/>
    <s v="LC-9, Taiyuan Satellite Launch Center, China"/>
    <x v="1167"/>
    <x v="776"/>
    <x v="4"/>
    <x v="1233"/>
    <x v="0"/>
    <n v="64680000"/>
    <x v="2"/>
    <x v="24"/>
  </r>
  <r>
    <x v="2"/>
    <s v="SLC-40, Cape Canaveral AFS, Florida, USA"/>
    <x v="1168"/>
    <x v="91"/>
    <x v="26"/>
    <x v="1234"/>
    <x v="1"/>
    <n v="62000000"/>
    <x v="4"/>
    <x v="24"/>
  </r>
  <r>
    <x v="0"/>
    <s v="LC-9, Taiyuan Satellite Launch Center, China"/>
    <x v="1169"/>
    <x v="135"/>
    <x v="1"/>
    <x v="1235"/>
    <x v="0"/>
    <n v="29750000"/>
    <x v="3"/>
    <x v="24"/>
  </r>
  <r>
    <x v="22"/>
    <s v="Rocket Lab LC-1A, M?hia Peninsula, New Zealand"/>
    <x v="866"/>
    <x v="635"/>
    <x v="97"/>
    <x v="1236"/>
    <x v="0"/>
    <n v="7500000"/>
    <x v="2"/>
    <x v="25"/>
  </r>
  <r>
    <x v="0"/>
    <s v="LC-2, Xichang Satellite Launch Center, China"/>
    <x v="1170"/>
    <x v="381"/>
    <x v="5"/>
    <x v="1237"/>
    <x v="0"/>
    <n v="29150000"/>
    <x v="3"/>
    <x v="25"/>
  </r>
  <r>
    <x v="19"/>
    <s v="Site 31/6, Baikonur Cosmodrome, Kazakhstan"/>
    <x v="1171"/>
    <x v="777"/>
    <x v="84"/>
    <x v="1238"/>
    <x v="0"/>
    <n v="48500000"/>
    <x v="3"/>
    <x v="25"/>
  </r>
  <r>
    <x v="9"/>
    <s v="First Launch Pad, Satish Dhawan Space Centre, India"/>
    <x v="1172"/>
    <x v="778"/>
    <x v="71"/>
    <x v="1239"/>
    <x v="0"/>
    <n v="31000000"/>
    <x v="2"/>
    <x v="25"/>
  </r>
  <r>
    <x v="19"/>
    <s v="Site 1S, Vostochny Cosmodrome, Russia"/>
    <x v="1173"/>
    <x v="649"/>
    <x v="80"/>
    <x v="1240"/>
    <x v="0"/>
    <n v="25000000"/>
    <x v="2"/>
    <x v="25"/>
  </r>
  <r>
    <x v="1"/>
    <s v="ELA-3, Guiana Space Centre, French Guiana, France"/>
    <x v="96"/>
    <x v="611"/>
    <x v="22"/>
    <x v="1241"/>
    <x v="0"/>
    <n v="200000000"/>
    <x v="3"/>
    <x v="26"/>
  </r>
  <r>
    <x v="0"/>
    <s v="LC-9, Taiyuan Satellite Launch Center, China"/>
    <x v="905"/>
    <x v="64"/>
    <x v="4"/>
    <x v="1242"/>
    <x v="0"/>
    <n v="64680000"/>
    <x v="2"/>
    <x v="27"/>
  </r>
  <r>
    <x v="1"/>
    <s v="ELV-1 (SLV), Guiana Space Centre, French Guiana, France"/>
    <x v="1174"/>
    <x v="452"/>
    <x v="18"/>
    <x v="1243"/>
    <x v="0"/>
    <n v="37000000"/>
    <x v="2"/>
    <x v="27"/>
  </r>
  <r>
    <x v="0"/>
    <s v="LC-2, Xichang Satellite Launch Center, China"/>
    <x v="929"/>
    <x v="779"/>
    <x v="5"/>
    <x v="1244"/>
    <x v="0"/>
    <n v="29150000"/>
    <x v="2"/>
    <x v="28"/>
  </r>
  <r>
    <x v="25"/>
    <s v="Cosmic Girl, Mojave Air and Space Port, California, USA"/>
    <x v="1175"/>
    <x v="678"/>
    <x v="88"/>
    <x v="64"/>
    <x v="0"/>
    <n v="12000000"/>
    <x v="2"/>
    <x v="28"/>
  </r>
  <r>
    <x v="22"/>
    <s v="Rocket Lab LC-1A, M?hia Peninsula, New Zealand"/>
    <x v="152"/>
    <x v="780"/>
    <x v="82"/>
    <x v="1245"/>
    <x v="0"/>
    <n v="7500000"/>
    <x v="2"/>
    <x v="28"/>
  </r>
  <r>
    <x v="20"/>
    <s v="Site 95, Jiuquan Satellite Launch Center, China"/>
    <x v="1176"/>
    <x v="781"/>
    <x v="98"/>
    <x v="1246"/>
    <x v="0"/>
    <n v="28300000"/>
    <x v="2"/>
    <x v="28"/>
  </r>
  <r>
    <x v="27"/>
    <s v="LP-3B, Pacific Spaceport Complex, Kodiak, Alaska, USA"/>
    <x v="1177"/>
    <x v="137"/>
    <x v="90"/>
    <x v="1247"/>
    <x v="0"/>
    <n v="2500000"/>
    <x v="2"/>
    <x v="28"/>
  </r>
  <r>
    <x v="20"/>
    <s v="Site 95, Jiuquan Satellite Launch Center, China"/>
    <x v="1177"/>
    <x v="782"/>
    <x v="79"/>
    <x v="1248"/>
    <x v="0"/>
    <n v="5800000"/>
    <x v="2"/>
    <x v="28"/>
  </r>
  <r>
    <x v="1"/>
    <s v="ELV-1, Guiana Space Centre, French Guiana, France"/>
    <x v="1178"/>
    <x v="783"/>
    <x v="18"/>
    <x v="1249"/>
    <x v="0"/>
    <n v="37000000"/>
    <x v="2"/>
    <x v="28"/>
  </r>
  <r>
    <x v="27"/>
    <s v="LP-3B, Pacific Spaceport Complex, Kodiak, Alaska, USA"/>
    <x v="945"/>
    <x v="784"/>
    <x v="90"/>
    <x v="1250"/>
    <x v="0"/>
    <n v="2500000"/>
    <x v="2"/>
    <x v="28"/>
  </r>
  <r>
    <x v="22"/>
    <s v="Rocket Lab LC-1A, MÄhia Peninsula, New Zealand"/>
    <x v="1029"/>
    <x v="785"/>
    <x v="82"/>
    <x v="1251"/>
    <x v="0"/>
    <n v="7500000"/>
    <x v="2"/>
    <x v="29"/>
  </r>
  <r>
    <x v="9"/>
    <s v="Second Launch Pad, Satish Dhawan Space Centre, India"/>
    <x v="1179"/>
    <x v="786"/>
    <x v="74"/>
    <x v="1252"/>
    <x v="0"/>
    <n v="47000000"/>
    <x v="2"/>
    <x v="29"/>
  </r>
  <r>
    <x v="27"/>
    <s v="LP-3B, Pacific Spaceport Complex, Kodiak, Alaska, USA"/>
    <x v="1180"/>
    <x v="239"/>
    <x v="90"/>
    <x v="1253"/>
    <x v="0"/>
    <n v="2500000"/>
    <x v="2"/>
    <x v="29"/>
  </r>
  <r>
    <x v="19"/>
    <s v="Site 200/39, Baikonur Cosmodrome, Kazakhstan"/>
    <x v="205"/>
    <x v="563"/>
    <x v="77"/>
    <x v="1254"/>
    <x v="0"/>
    <n v="65000000"/>
    <x v="3"/>
    <x v="29"/>
  </r>
  <r>
    <x v="20"/>
    <s v="Site 95, Jiuquan Satellite Launch Center, China"/>
    <x v="1181"/>
    <x v="787"/>
    <x v="79"/>
    <x v="1255"/>
    <x v="0"/>
    <n v="5800000"/>
    <x v="2"/>
    <x v="29"/>
  </r>
  <r>
    <x v="16"/>
    <s v="Site 35/1, Plesetsk Cosmodrome, Russia"/>
    <x v="972"/>
    <x v="448"/>
    <x v="99"/>
    <x v="1256"/>
    <x v="0"/>
    <n v="100000000"/>
    <x v="2"/>
    <x v="29"/>
  </r>
  <r>
    <x v="27"/>
    <s v="SLC-46, Cape Canaveral SFS, Florida, USA"/>
    <x v="269"/>
    <x v="244"/>
    <x v="90"/>
    <x v="1257"/>
    <x v="0"/>
    <n v="2500000"/>
    <x v="2"/>
    <x v="30"/>
  </r>
  <r>
    <x v="27"/>
    <s v="SLC-46, Cape Canaveral SFS, Florida, USA"/>
    <x v="224"/>
    <x v="116"/>
    <x v="90"/>
    <x v="1258"/>
    <x v="0"/>
    <n v="2500000"/>
    <x v="2"/>
    <x v="30"/>
  </r>
  <r>
    <x v="31"/>
    <m/>
    <x v="1182"/>
    <x v="57"/>
    <x v="100"/>
    <x v="1259"/>
    <x v="2"/>
    <m/>
    <x v="0"/>
    <x v="52"/>
  </r>
  <r>
    <x v="31"/>
    <m/>
    <x v="1182"/>
    <x v="57"/>
    <x v="100"/>
    <x v="1259"/>
    <x v="2"/>
    <m/>
    <x v="0"/>
    <x v="52"/>
  </r>
  <r>
    <x v="31"/>
    <m/>
    <x v="1182"/>
    <x v="57"/>
    <x v="100"/>
    <x v="1259"/>
    <x v="2"/>
    <m/>
    <x v="0"/>
    <x v="52"/>
  </r>
  <r>
    <x v="31"/>
    <m/>
    <x v="1182"/>
    <x v="57"/>
    <x v="100"/>
    <x v="1259"/>
    <x v="2"/>
    <m/>
    <x v="0"/>
    <x v="52"/>
  </r>
  <r>
    <x v="31"/>
    <m/>
    <x v="1182"/>
    <x v="57"/>
    <x v="100"/>
    <x v="1259"/>
    <x v="2"/>
    <m/>
    <x v="0"/>
    <x v="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237A5E-CBD2-4CE0-A799-9F8A3EE087BE}"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3:B77" firstHeaderRow="1" firstDataRow="1" firstDataCol="1"/>
  <pivotFields count="9">
    <pivotField showAll="0"/>
    <pivotField axis="axisRow" showAll="0">
      <items count="74">
        <item x="66"/>
        <item x="11"/>
        <item x="17"/>
        <item x="13"/>
        <item x="14"/>
        <item x="16"/>
        <item x="50"/>
        <item x="53"/>
        <item x="57"/>
        <item x="6"/>
        <item x="1"/>
        <item x="12"/>
        <item x="4"/>
        <item x="69"/>
        <item x="47"/>
        <item x="2"/>
        <item x="5"/>
        <item x="42"/>
        <item x="40"/>
        <item x="41"/>
        <item x="67"/>
        <item x="70"/>
        <item x="61"/>
        <item x="32"/>
        <item x="31"/>
        <item x="18"/>
        <item x="62"/>
        <item x="65"/>
        <item x="68"/>
        <item x="55"/>
        <item x="51"/>
        <item x="49"/>
        <item x="52"/>
        <item x="0"/>
        <item x="63"/>
        <item x="59"/>
        <item x="48"/>
        <item x="15"/>
        <item x="58"/>
        <item x="56"/>
        <item x="64"/>
        <item x="54"/>
        <item x="60"/>
        <item x="3"/>
        <item x="7"/>
        <item x="45"/>
        <item x="24"/>
        <item x="28"/>
        <item x="25"/>
        <item x="30"/>
        <item x="19"/>
        <item x="21"/>
        <item x="23"/>
        <item x="27"/>
        <item x="43"/>
        <item x="71"/>
        <item x="20"/>
        <item x="22"/>
        <item x="46"/>
        <item x="33"/>
        <item x="26"/>
        <item x="29"/>
        <item x="38"/>
        <item x="35"/>
        <item x="37"/>
        <item x="39"/>
        <item x="34"/>
        <item x="44"/>
        <item x="36"/>
        <item x="9"/>
        <item x="8"/>
        <item x="10"/>
        <item x="72"/>
        <item t="default"/>
      </items>
    </pivotField>
    <pivotField showAll="0"/>
    <pivotField showAll="0"/>
    <pivotField showAll="0"/>
    <pivotField dataField="1" showAll="0">
      <items count="1261">
        <item x="1198"/>
        <item x="1026"/>
        <item x="165"/>
        <item x="319"/>
        <item x="381"/>
        <item x="372"/>
        <item x="259"/>
        <item x="565"/>
        <item x="568"/>
        <item x="491"/>
        <item x="503"/>
        <item x="516"/>
        <item x="563"/>
        <item x="560"/>
        <item x="525"/>
        <item x="547"/>
        <item x="792"/>
        <item x="625"/>
        <item x="813"/>
        <item x="90"/>
        <item x="583"/>
        <item x="317"/>
        <item x="298"/>
        <item x="899"/>
        <item x="316"/>
        <item x="772"/>
        <item x="414"/>
        <item x="1234"/>
        <item x="425"/>
        <item x="276"/>
        <item x="995"/>
        <item x="635"/>
        <item x="585"/>
        <item x="682"/>
        <item x="1049"/>
        <item x="1050"/>
        <item x="1051"/>
        <item x="1052"/>
        <item x="1053"/>
        <item x="1054"/>
        <item x="1055"/>
        <item x="1046"/>
        <item x="1195"/>
        <item x="1047"/>
        <item x="1048"/>
        <item x="102"/>
        <item x="155"/>
        <item x="1073"/>
        <item x="329"/>
        <item x="301"/>
        <item x="309"/>
        <item x="809"/>
        <item x="998"/>
        <item x="956"/>
        <item x="368"/>
        <item x="367"/>
        <item x="900"/>
        <item x="907"/>
        <item x="780"/>
        <item x="286"/>
        <item x="308"/>
        <item x="313"/>
        <item x="300"/>
        <item x="320"/>
        <item x="872"/>
        <item x="866"/>
        <item x="1102"/>
        <item x="1070"/>
        <item x="876"/>
        <item x="67"/>
        <item x="26"/>
        <item x="27"/>
        <item x="30"/>
        <item x="51"/>
        <item x="71"/>
        <item x="127"/>
        <item x="109"/>
        <item x="115"/>
        <item x="146"/>
        <item x="152"/>
        <item x="125"/>
        <item x="129"/>
        <item x="139"/>
        <item x="183"/>
        <item x="66"/>
        <item x="1216"/>
        <item x="343"/>
        <item x="969"/>
        <item x="931"/>
        <item x="897"/>
        <item x="914"/>
        <item x="351"/>
        <item x="1063"/>
        <item x="686"/>
        <item x="626"/>
        <item x="755"/>
        <item x="774"/>
        <item x="790"/>
        <item x="797"/>
        <item x="817"/>
        <item x="882"/>
        <item x="889"/>
        <item x="896"/>
        <item x="906"/>
        <item x="959"/>
        <item x="999"/>
        <item x="362"/>
        <item x="24"/>
        <item x="31"/>
        <item x="57"/>
        <item x="142"/>
        <item x="921"/>
        <item x="272"/>
        <item x="114"/>
        <item x="801"/>
        <item x="945"/>
        <item x="118"/>
        <item x="199"/>
        <item x="132"/>
        <item x="206"/>
        <item x="15"/>
        <item x="220"/>
        <item x="1237"/>
        <item x="197"/>
        <item x="33"/>
        <item x="25"/>
        <item x="48"/>
        <item x="1203"/>
        <item x="713"/>
        <item x="528"/>
        <item x="992"/>
        <item x="53"/>
        <item x="760"/>
        <item x="622"/>
        <item x="798"/>
        <item x="805"/>
        <item x="818"/>
        <item x="1224"/>
        <item x="832"/>
        <item x="1227"/>
        <item x="843"/>
        <item x="1228"/>
        <item x="847"/>
        <item x="861"/>
        <item x="865"/>
        <item x="880"/>
        <item x="904"/>
        <item x="928"/>
        <item x="940"/>
        <item x="948"/>
        <item x="951"/>
        <item x="954"/>
        <item x="964"/>
        <item x="972"/>
        <item x="977"/>
        <item x="984"/>
        <item x="996"/>
        <item x="1004"/>
        <item x="1023"/>
        <item x="1029"/>
        <item x="1037"/>
        <item x="1039"/>
        <item x="1044"/>
        <item x="359"/>
        <item x="360"/>
        <item x="1075"/>
        <item x="648"/>
        <item x="649"/>
        <item x="651"/>
        <item x="652"/>
        <item x="654"/>
        <item x="655"/>
        <item x="658"/>
        <item x="659"/>
        <item x="541"/>
        <item x="642"/>
        <item x="543"/>
        <item x="554"/>
        <item x="646"/>
        <item x="647"/>
        <item x="640"/>
        <item x="641"/>
        <item x="1230"/>
        <item x="638"/>
        <item x="1084"/>
        <item x="1092"/>
        <item x="1093"/>
        <item x="1097"/>
        <item x="1107"/>
        <item x="1226"/>
        <item x="1057"/>
        <item x="1062"/>
        <item x="1065"/>
        <item x="388"/>
        <item x="395"/>
        <item x="399"/>
        <item x="406"/>
        <item x="410"/>
        <item x="413"/>
        <item x="416"/>
        <item x="361"/>
        <item x="421"/>
        <item x="365"/>
        <item x="369"/>
        <item x="370"/>
        <item x="373"/>
        <item x="1231"/>
        <item x="378"/>
        <item x="382"/>
        <item x="1213"/>
        <item x="812"/>
        <item x="97"/>
        <item x="264"/>
        <item x="453"/>
        <item x="261"/>
        <item x="269"/>
        <item x="643"/>
        <item x="848"/>
        <item x="221"/>
        <item x="448"/>
        <item x="849"/>
        <item x="770"/>
        <item x="64"/>
        <item x="856"/>
        <item x="1217"/>
        <item x="1212"/>
        <item x="323"/>
        <item x="325"/>
        <item x="283"/>
        <item x="788"/>
        <item x="521"/>
        <item x="485"/>
        <item x="978"/>
        <item x="34"/>
        <item x="36"/>
        <item x="371"/>
        <item x="761"/>
        <item x="766"/>
        <item x="1042"/>
        <item x="476"/>
        <item x="806"/>
        <item x="841"/>
        <item x="332"/>
        <item x="551"/>
        <item x="894"/>
        <item x="1058"/>
        <item x="311"/>
        <item x="347"/>
        <item x="530"/>
        <item x="791"/>
        <item x="934"/>
        <item x="891"/>
        <item x="981"/>
        <item x="1254"/>
        <item x="994"/>
        <item x="966"/>
        <item x="936"/>
        <item x="1252"/>
        <item x="1030"/>
        <item x="1071"/>
        <item x="314"/>
        <item x="318"/>
        <item x="955"/>
        <item x="331"/>
        <item x="346"/>
        <item x="327"/>
        <item x="869"/>
        <item x="349"/>
        <item x="352"/>
        <item x="303"/>
        <item x="757"/>
        <item x="875"/>
        <item x="1243"/>
        <item x="268"/>
        <item x="1214"/>
        <item x="590"/>
        <item x="22"/>
        <item x="106"/>
        <item x="86"/>
        <item x="79"/>
        <item x="28"/>
        <item x="40"/>
        <item x="50"/>
        <item x="60"/>
        <item x="186"/>
        <item x="182"/>
        <item x="358"/>
        <item x="1220"/>
        <item x="386"/>
        <item x="593"/>
        <item x="0"/>
        <item x="1"/>
        <item x="2"/>
        <item x="3"/>
        <item x="4"/>
        <item x="5"/>
        <item x="6"/>
        <item x="7"/>
        <item x="8"/>
        <item x="10"/>
        <item x="11"/>
        <item x="9"/>
        <item x="13"/>
        <item x="14"/>
        <item x="45"/>
        <item x="32"/>
        <item x="39"/>
        <item x="44"/>
        <item x="37"/>
        <item x="252"/>
        <item x="238"/>
        <item x="615"/>
        <item x="1229"/>
        <item x="244"/>
        <item x="246"/>
        <item x="250"/>
        <item x="273"/>
        <item x="248"/>
        <item x="232"/>
        <item x="234"/>
        <item x="136"/>
        <item x="110"/>
        <item x="167"/>
        <item x="103"/>
        <item x="105"/>
        <item x="153"/>
        <item x="99"/>
        <item x="1233"/>
        <item x="159"/>
        <item x="204"/>
        <item x="141"/>
        <item x="176"/>
        <item x="228"/>
        <item x="163"/>
        <item x="74"/>
        <item x="205"/>
        <item x="219"/>
        <item x="196"/>
        <item x="138"/>
        <item x="151"/>
        <item x="157"/>
        <item x="158"/>
        <item x="149"/>
        <item x="905"/>
        <item x="168"/>
        <item x="226"/>
        <item x="1255"/>
        <item x="784"/>
        <item x="794"/>
        <item x="596"/>
        <item x="468"/>
        <item x="870"/>
        <item x="879"/>
        <item x="898"/>
        <item x="917"/>
        <item x="924"/>
        <item x="1225"/>
        <item x="803"/>
        <item x="488"/>
        <item x="781"/>
        <item x="483"/>
        <item x="550"/>
        <item x="559"/>
        <item x="579"/>
        <item x="967"/>
        <item x="839"/>
        <item x="851"/>
        <item x="982"/>
        <item x="989"/>
        <item x="391"/>
        <item x="845"/>
        <item x="490"/>
        <item x="536"/>
        <item x="540"/>
        <item x="542"/>
        <item x="499"/>
        <item x="508"/>
        <item x="513"/>
        <item x="520"/>
        <item x="523"/>
        <item x="526"/>
        <item x="529"/>
        <item x="534"/>
        <item x="407"/>
        <item x="566"/>
        <item x="424"/>
        <item x="429"/>
        <item x="444"/>
        <item x="750"/>
        <item x="926"/>
        <item x="1208"/>
        <item x="344"/>
        <item x="821"/>
        <item x="844"/>
        <item x="893"/>
        <item x="762"/>
        <item x="771"/>
        <item x="345"/>
        <item x="1222"/>
        <item x="1223"/>
        <item x="864"/>
        <item x="912"/>
        <item x="930"/>
        <item x="890"/>
        <item x="578"/>
        <item x="215"/>
        <item x="111"/>
        <item x="161"/>
        <item x="181"/>
        <item x="52"/>
        <item x="150"/>
        <item x="113"/>
        <item x="855"/>
        <item x="963"/>
        <item x="277"/>
        <item x="339"/>
        <item x="763"/>
        <item x="295"/>
        <item x="1206"/>
        <item x="612"/>
        <item x="1232"/>
        <item x="852"/>
        <item x="885"/>
        <item x="393"/>
        <item x="253"/>
        <item x="119"/>
        <item x="979"/>
        <item x="342"/>
        <item x="294"/>
        <item x="754"/>
        <item x="1210"/>
        <item x="293"/>
        <item x="807"/>
        <item x="819"/>
        <item x="831"/>
        <item x="837"/>
        <item x="863"/>
        <item x="887"/>
        <item x="920"/>
        <item x="953"/>
        <item x="976"/>
        <item x="162"/>
        <item x="83"/>
        <item x="927"/>
        <item x="986"/>
        <item x="627"/>
        <item x="923"/>
        <item x="802"/>
        <item x="479"/>
        <item x="650"/>
        <item x="916"/>
        <item x="787"/>
        <item x="811"/>
        <item x="824"/>
        <item x="859"/>
        <item x="834"/>
        <item x="911"/>
        <item x="970"/>
        <item x="826"/>
        <item x="857"/>
        <item x="985"/>
        <item x="348"/>
        <item x="773"/>
        <item x="1061"/>
        <item x="933"/>
        <item x="883"/>
        <item x="1215"/>
        <item x="1219"/>
        <item x="561"/>
        <item x="1094"/>
        <item x="304"/>
        <item x="312"/>
        <item x="330"/>
        <item x="322"/>
        <item x="881"/>
        <item x="336"/>
        <item x="333"/>
        <item x="1064"/>
        <item x="340"/>
        <item x="1197"/>
        <item x="696"/>
        <item x="486"/>
        <item x="17"/>
        <item x="18"/>
        <item x="19"/>
        <item x="20"/>
        <item x="21"/>
        <item x="23"/>
        <item x="16"/>
        <item x="752"/>
        <item x="384"/>
        <item x="385"/>
        <item x="387"/>
        <item x="389"/>
        <item x="394"/>
        <item x="397"/>
        <item x="401"/>
        <item x="408"/>
        <item x="636"/>
        <item x="836"/>
        <item x="846"/>
        <item x="853"/>
        <item x="860"/>
        <item x="868"/>
        <item x="873"/>
        <item x="878"/>
        <item x="1239"/>
        <item x="913"/>
        <item x="1207"/>
        <item x="1199"/>
        <item x="716"/>
        <item x="723"/>
        <item x="736"/>
        <item x="1009"/>
        <item x="1236"/>
        <item x="925"/>
        <item x="1096"/>
        <item x="243"/>
        <item x="354"/>
        <item x="376"/>
        <item x="608"/>
        <item x="282"/>
        <item x="297"/>
        <item x="310"/>
        <item x="379"/>
        <item x="383"/>
        <item x="350"/>
        <item x="417"/>
        <item x="988"/>
        <item x="957"/>
        <item x="128"/>
        <item x="1246"/>
        <item x="888"/>
        <item x="95"/>
        <item x="223"/>
        <item x="962"/>
        <item x="1248"/>
        <item x="1012"/>
        <item x="1016"/>
        <item x="160"/>
        <item x="122"/>
        <item x="87"/>
        <item x="144"/>
        <item x="185"/>
        <item x="224"/>
        <item x="500"/>
        <item x="1238"/>
        <item x="909"/>
        <item x="932"/>
        <item x="240"/>
        <item x="1024"/>
        <item x="663"/>
        <item x="777"/>
        <item x="796"/>
        <item x="958"/>
        <item x="191"/>
        <item x="607"/>
        <item x="785"/>
        <item x="858"/>
        <item x="838"/>
        <item x="1068"/>
        <item x="305"/>
        <item x="337"/>
        <item x="952"/>
        <item x="637"/>
        <item x="1200"/>
        <item x="511"/>
        <item x="575"/>
        <item x="827"/>
        <item x="661"/>
        <item x="662"/>
        <item x="247"/>
        <item x="89"/>
        <item x="91"/>
        <item x="94"/>
        <item x="98"/>
        <item x="949"/>
        <item x="922"/>
        <item x="1019"/>
        <item x="482"/>
        <item x="213"/>
        <item x="214"/>
        <item x="576"/>
        <item x="942"/>
        <item x="705"/>
        <item x="840"/>
        <item x="776"/>
        <item x="501"/>
        <item x="517"/>
        <item x="321"/>
        <item x="355"/>
        <item x="825"/>
        <item x="743"/>
        <item x="402"/>
        <item x="946"/>
        <item x="971"/>
        <item x="1035"/>
        <item x="1205"/>
        <item x="1240"/>
        <item x="943"/>
        <item x="990"/>
        <item x="1256"/>
        <item x="823"/>
        <item x="758"/>
        <item x="611"/>
        <item x="591"/>
        <item x="1008"/>
        <item x="533"/>
        <item x="257"/>
        <item x="260"/>
        <item x="778"/>
        <item x="764"/>
        <item x="538"/>
        <item x="588"/>
        <item x="609"/>
        <item x="502"/>
        <item x="514"/>
        <item x="532"/>
        <item x="537"/>
        <item x="545"/>
        <item x="328"/>
        <item x="779"/>
        <item x="624"/>
        <item x="54"/>
        <item x="302"/>
        <item x="466"/>
        <item x="140"/>
        <item x="732"/>
        <item x="742"/>
        <item x="753"/>
        <item x="571"/>
        <item x="1085"/>
        <item x="657"/>
        <item x="653"/>
        <item x="505"/>
        <item x="782"/>
        <item x="477"/>
        <item x="480"/>
        <item x="496"/>
        <item x="478"/>
        <item x="1218"/>
        <item x="493"/>
        <item x="524"/>
        <item x="497"/>
        <item x="531"/>
        <item x="507"/>
        <item x="544"/>
        <item x="504"/>
        <item x="518"/>
        <item x="492"/>
        <item x="556"/>
        <item x="572"/>
        <item x="494"/>
        <item x="557"/>
        <item x="539"/>
        <item x="546"/>
        <item x="515"/>
        <item x="631"/>
        <item x="522"/>
        <item x="564"/>
        <item x="1060"/>
        <item x="553"/>
        <item x="573"/>
        <item x="460"/>
        <item x="454"/>
        <item x="299"/>
        <item x="1244"/>
        <item x="409"/>
        <item x="634"/>
        <item x="237"/>
        <item x="241"/>
        <item x="242"/>
        <item x="258"/>
        <item x="263"/>
        <item x="808"/>
        <item x="656"/>
        <item x="366"/>
        <item x="375"/>
        <item x="1011"/>
        <item x="1014"/>
        <item x="1027"/>
        <item x="274"/>
        <item x="265"/>
        <item x="266"/>
        <item x="993"/>
        <item x="1000"/>
        <item x="1002"/>
        <item x="1003"/>
        <item x="1007"/>
        <item x="1010"/>
        <item x="683"/>
        <item x="664"/>
        <item x="666"/>
        <item x="1193"/>
        <item x="680"/>
        <item x="1194"/>
        <item x="667"/>
        <item x="668"/>
        <item x="669"/>
        <item x="670"/>
        <item x="671"/>
        <item x="672"/>
        <item x="673"/>
        <item x="674"/>
        <item x="675"/>
        <item x="676"/>
        <item x="677"/>
        <item x="681"/>
        <item x="678"/>
        <item x="679"/>
        <item x="665"/>
        <item x="256"/>
        <item x="595"/>
        <item x="599"/>
        <item x="600"/>
        <item x="606"/>
        <item x="586"/>
        <item x="1221"/>
        <item x="592"/>
        <item x="616"/>
        <item x="1209"/>
        <item x="632"/>
        <item x="639"/>
        <item x="644"/>
        <item x="548"/>
        <item x="489"/>
        <item x="495"/>
        <item x="509"/>
        <item x="535"/>
        <item x="1066"/>
        <item x="569"/>
        <item x="484"/>
        <item x="562"/>
        <item x="392"/>
        <item x="581"/>
        <item x="570"/>
        <item x="251"/>
        <item x="815"/>
        <item x="1245"/>
        <item x="233"/>
        <item x="235"/>
        <item x="270"/>
        <item x="271"/>
        <item x="684"/>
        <item x="262"/>
        <item x="236"/>
        <item x="877"/>
        <item x="895"/>
        <item x="903"/>
        <item x="910"/>
        <item x="918"/>
        <item x="937"/>
        <item x="947"/>
        <item x="961"/>
        <item x="974"/>
        <item x="980"/>
        <item x="997"/>
        <item x="1005"/>
        <item x="1017"/>
        <item x="1031"/>
        <item x="1040"/>
        <item x="1021"/>
        <item x="291"/>
        <item x="108"/>
        <item x="829"/>
        <item x="65"/>
        <item x="178"/>
        <item x="104"/>
        <item x="75"/>
        <item x="737"/>
        <item x="1015"/>
        <item x="892"/>
        <item x="901"/>
        <item x="412"/>
        <item x="765"/>
        <item x="1018"/>
        <item x="799"/>
        <item x="356"/>
        <item x="357"/>
        <item x="767"/>
        <item x="820"/>
        <item x="886"/>
        <item x="874"/>
        <item x="987"/>
        <item x="587"/>
        <item x="613"/>
        <item x="965"/>
        <item x="828"/>
        <item x="804"/>
        <item x="939"/>
        <item x="1247"/>
        <item x="1250"/>
        <item x="618"/>
        <item x="275"/>
        <item x="194"/>
        <item x="225"/>
        <item x="759"/>
        <item x="960"/>
        <item x="1251"/>
        <item x="404"/>
        <item x="427"/>
        <item x="467"/>
        <item x="835"/>
        <item x="854"/>
        <item x="281"/>
        <item x="117"/>
        <item x="498"/>
        <item x="512"/>
        <item x="552"/>
        <item x="558"/>
        <item x="574"/>
        <item x="629"/>
        <item x="884"/>
        <item x="582"/>
        <item x="602"/>
        <item x="617"/>
        <item x="202"/>
        <item x="487"/>
        <item x="239"/>
        <item x="249"/>
        <item x="254"/>
        <item x="245"/>
        <item x="871"/>
        <item x="915"/>
        <item x="902"/>
        <item x="430"/>
        <item x="769"/>
        <item x="814"/>
        <item x="1059"/>
        <item x="1067"/>
        <item x="398"/>
        <item x="1241"/>
        <item x="255"/>
        <item x="353"/>
        <item x="469"/>
        <item x="363"/>
        <item x="377"/>
        <item x="82"/>
        <item x="72"/>
        <item x="200"/>
        <item x="12"/>
        <item x="207"/>
        <item x="68"/>
        <item x="38"/>
        <item x="49"/>
        <item x="61"/>
        <item x="43"/>
        <item x="47"/>
        <item x="198"/>
        <item x="1022"/>
        <item x="212"/>
        <item x="35"/>
        <item x="42"/>
        <item x="63"/>
        <item x="154"/>
        <item x="177"/>
        <item x="116"/>
        <item x="830"/>
        <item x="822"/>
        <item x="740"/>
        <item x="56"/>
        <item x="334"/>
        <item x="1056"/>
        <item x="694"/>
        <item x="285"/>
        <item x="288"/>
        <item x="290"/>
        <item x="315"/>
        <item x="645"/>
        <item x="810"/>
        <item x="597"/>
        <item x="567"/>
        <item x="614"/>
        <item x="950"/>
        <item x="973"/>
        <item x="983"/>
        <item x="1001"/>
        <item x="1013"/>
        <item x="1025"/>
        <item x="1034"/>
        <item x="1033"/>
        <item x="405"/>
        <item x="279"/>
        <item x="287"/>
        <item x="1083"/>
        <item x="1089"/>
        <item x="1095"/>
        <item x="1103"/>
        <item x="1072"/>
        <item x="1078"/>
        <item x="280"/>
        <item x="944"/>
        <item x="833"/>
        <item x="850"/>
        <item x="267"/>
        <item x="919"/>
        <item x="307"/>
        <item x="621"/>
        <item x="289"/>
        <item x="326"/>
        <item x="335"/>
        <item x="446"/>
        <item x="471"/>
        <item x="473"/>
        <item x="447"/>
        <item x="457"/>
        <item x="456"/>
        <item x="458"/>
        <item x="463"/>
        <item x="461"/>
        <item x="464"/>
        <item x="462"/>
        <item x="1104"/>
        <item x="1105"/>
        <item x="1106"/>
        <item x="470"/>
        <item x="472"/>
        <item x="1108"/>
        <item x="449"/>
        <item x="450"/>
        <item x="1098"/>
        <item x="1099"/>
        <item x="1100"/>
        <item x="455"/>
        <item x="1101"/>
        <item x="411"/>
        <item x="415"/>
        <item x="426"/>
        <item x="1080"/>
        <item x="1081"/>
        <item x="1082"/>
        <item x="428"/>
        <item x="431"/>
        <item x="1086"/>
        <item x="1087"/>
        <item x="435"/>
        <item x="436"/>
        <item x="418"/>
        <item x="437"/>
        <item x="1088"/>
        <item x="438"/>
        <item x="439"/>
        <item x="440"/>
        <item x="1090"/>
        <item x="1091"/>
        <item x="441"/>
        <item x="442"/>
        <item x="419"/>
        <item x="420"/>
        <item x="1076"/>
        <item x="1077"/>
        <item x="422"/>
        <item x="423"/>
        <item x="1079"/>
        <item x="584"/>
        <item x="1202"/>
        <item x="1201"/>
        <item x="1204"/>
        <item x="594"/>
        <item x="601"/>
        <item x="908"/>
        <item x="474"/>
        <item x="1074"/>
        <item x="1253"/>
        <item x="1020"/>
        <item x="1028"/>
        <item x="577"/>
        <item x="630"/>
        <item x="1043"/>
        <item x="620"/>
        <item x="1109"/>
        <item x="1169"/>
        <item x="1166"/>
        <item x="745"/>
        <item x="1164"/>
        <item x="746"/>
        <item x="1170"/>
        <item x="741"/>
        <item x="1211"/>
        <item x="749"/>
        <item x="1171"/>
        <item x="751"/>
        <item x="1172"/>
        <item x="756"/>
        <item x="1173"/>
        <item x="775"/>
        <item x="786"/>
        <item x="789"/>
        <item x="1174"/>
        <item x="1175"/>
        <item x="1181"/>
        <item x="1176"/>
        <item x="783"/>
        <item x="1177"/>
        <item x="1178"/>
        <item x="1179"/>
        <item x="1182"/>
        <item x="1180"/>
        <item x="1183"/>
        <item x="1184"/>
        <item x="1185"/>
        <item x="1186"/>
        <item x="1187"/>
        <item x="1188"/>
        <item x="1189"/>
        <item x="1190"/>
        <item x="1191"/>
        <item x="1110"/>
        <item x="1133"/>
        <item x="687"/>
        <item x="690"/>
        <item x="688"/>
        <item x="1111"/>
        <item x="689"/>
        <item x="695"/>
        <item x="1134"/>
        <item x="693"/>
        <item x="692"/>
        <item x="698"/>
        <item x="1135"/>
        <item x="699"/>
        <item x="1136"/>
        <item x="1137"/>
        <item x="1112"/>
        <item x="700"/>
        <item x="697"/>
        <item x="1118"/>
        <item x="1119"/>
        <item x="1120"/>
        <item x="1121"/>
        <item x="1141"/>
        <item x="1138"/>
        <item x="1140"/>
        <item x="1142"/>
        <item x="703"/>
        <item x="704"/>
        <item x="1139"/>
        <item x="702"/>
        <item x="1113"/>
        <item x="1143"/>
        <item x="710"/>
        <item x="1122"/>
        <item x="1125"/>
        <item x="1123"/>
        <item x="1124"/>
        <item x="1127"/>
        <item x="1126"/>
        <item x="1128"/>
        <item x="1129"/>
        <item x="1196"/>
        <item x="706"/>
        <item x="1144"/>
        <item x="707"/>
        <item x="1145"/>
        <item x="708"/>
        <item x="709"/>
        <item x="711"/>
        <item x="1147"/>
        <item x="1114"/>
        <item x="1146"/>
        <item x="712"/>
        <item x="1130"/>
        <item x="1131"/>
        <item x="1132"/>
        <item x="714"/>
        <item x="718"/>
        <item x="715"/>
        <item x="1148"/>
        <item x="717"/>
        <item x="1150"/>
        <item x="1149"/>
        <item x="1152"/>
        <item x="1115"/>
        <item x="719"/>
        <item x="1151"/>
        <item x="721"/>
        <item x="720"/>
        <item x="1153"/>
        <item x="722"/>
        <item x="724"/>
        <item x="725"/>
        <item x="726"/>
        <item x="1154"/>
        <item x="1116"/>
        <item x="727"/>
        <item x="728"/>
        <item x="1155"/>
        <item x="1156"/>
        <item x="1157"/>
        <item x="1159"/>
        <item x="1160"/>
        <item x="730"/>
        <item x="1163"/>
        <item x="1161"/>
        <item x="1117"/>
        <item x="731"/>
        <item x="1162"/>
        <item x="1167"/>
        <item x="738"/>
        <item x="1158"/>
        <item x="733"/>
        <item x="735"/>
        <item x="744"/>
        <item x="1168"/>
        <item x="1165"/>
        <item x="292"/>
        <item x="341"/>
        <item x="93"/>
        <item x="222"/>
        <item x="230"/>
        <item x="1235"/>
        <item x="842"/>
        <item x="603"/>
        <item x="432"/>
        <item x="443"/>
        <item x="433"/>
        <item x="451"/>
        <item x="623"/>
        <item x="628"/>
        <item x="633"/>
        <item x="816"/>
        <item x="80"/>
        <item x="1249"/>
        <item x="510"/>
        <item x="519"/>
        <item x="555"/>
        <item x="795"/>
        <item x="867"/>
        <item x="403"/>
        <item x="400"/>
        <item x="793"/>
        <item x="296"/>
        <item x="605"/>
        <item x="748"/>
        <item x="1069"/>
        <item x="364"/>
        <item x="380"/>
        <item x="938"/>
        <item x="991"/>
        <item x="1032"/>
        <item x="800"/>
        <item x="1038"/>
        <item x="929"/>
        <item x="324"/>
        <item x="210"/>
        <item x="190"/>
        <item x="193"/>
        <item x="126"/>
        <item x="187"/>
        <item x="59"/>
        <item x="78"/>
        <item x="124"/>
        <item x="208"/>
        <item x="229"/>
        <item x="218"/>
        <item x="131"/>
        <item x="73"/>
        <item x="166"/>
        <item x="171"/>
        <item x="1041"/>
        <item x="81"/>
        <item x="120"/>
        <item x="173"/>
        <item x="137"/>
        <item x="143"/>
        <item x="195"/>
        <item x="211"/>
        <item x="589"/>
        <item x="598"/>
        <item x="396"/>
        <item x="434"/>
        <item x="445"/>
        <item x="452"/>
        <item x="459"/>
        <item x="465"/>
        <item x="1192"/>
        <item x="660"/>
        <item x="1258"/>
        <item x="610"/>
        <item x="1006"/>
        <item x="374"/>
        <item x="935"/>
        <item x="862"/>
        <item x="734"/>
        <item x="729"/>
        <item x="739"/>
        <item x="768"/>
        <item x="685"/>
        <item x="691"/>
        <item x="701"/>
        <item x="580"/>
        <item x="506"/>
        <item x="1257"/>
        <item x="62"/>
        <item x="747"/>
        <item x="338"/>
        <item x="85"/>
        <item x="481"/>
        <item x="284"/>
        <item x="604"/>
        <item x="1045"/>
        <item x="1036"/>
        <item x="527"/>
        <item x="549"/>
        <item x="475"/>
        <item x="975"/>
        <item x="145"/>
        <item x="148"/>
        <item x="107"/>
        <item x="169"/>
        <item x="76"/>
        <item x="619"/>
        <item x="278"/>
        <item x="306"/>
        <item x="941"/>
        <item x="46"/>
        <item x="55"/>
        <item x="58"/>
        <item x="69"/>
        <item x="96"/>
        <item x="100"/>
        <item x="179"/>
        <item x="217"/>
        <item x="203"/>
        <item x="227"/>
        <item x="231"/>
        <item x="1242"/>
        <item x="164"/>
        <item x="180"/>
        <item x="184"/>
        <item x="189"/>
        <item x="84"/>
        <item x="88"/>
        <item x="92"/>
        <item x="130"/>
        <item x="147"/>
        <item x="172"/>
        <item x="174"/>
        <item x="175"/>
        <item x="201"/>
        <item x="112"/>
        <item x="170"/>
        <item x="968"/>
        <item x="216"/>
        <item x="77"/>
        <item x="135"/>
        <item x="121"/>
        <item x="192"/>
        <item x="123"/>
        <item x="188"/>
        <item x="101"/>
        <item x="134"/>
        <item x="70"/>
        <item x="29"/>
        <item x="41"/>
        <item x="209"/>
        <item x="133"/>
        <item x="156"/>
        <item x="390"/>
        <item x="1259"/>
        <item t="default"/>
      </items>
    </pivotField>
    <pivotField showAll="0"/>
    <pivotField showAll="0"/>
    <pivotField showAll="0">
      <items count="6">
        <item h="1" x="1"/>
        <item h="1" x="2"/>
        <item h="1" x="3"/>
        <item x="0"/>
        <item h="1" x="4"/>
        <item t="default"/>
      </items>
    </pivotField>
  </pivotFields>
  <rowFields count="1">
    <field x="1"/>
  </rowFields>
  <rowItems count="7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t="grand">
      <x/>
    </i>
  </rowItems>
  <colItems count="1">
    <i/>
  </colItems>
  <dataFields count="1">
    <dataField name="Count of Mission" fld="5"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51459D-7BEC-4E99-A9AD-47FFB7A377D4}" name="PivotTable8"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D13" firstHeaderRow="0" firstDataRow="1" firstDataCol="1" rowPageCount="1" colPageCount="1"/>
  <pivotFields count="12">
    <pivotField axis="axisRow" showAll="0">
      <items count="33">
        <item x="1"/>
        <item x="27"/>
        <item x="15"/>
        <item x="0"/>
        <item x="28"/>
        <item x="29"/>
        <item x="17"/>
        <item x="12"/>
        <item x="20"/>
        <item x="23"/>
        <item x="26"/>
        <item x="14"/>
        <item x="9"/>
        <item x="21"/>
        <item x="18"/>
        <item x="11"/>
        <item x="10"/>
        <item x="8"/>
        <item x="13"/>
        <item x="6"/>
        <item x="4"/>
        <item x="22"/>
        <item x="19"/>
        <item x="7"/>
        <item x="30"/>
        <item x="2"/>
        <item x="24"/>
        <item x="3"/>
        <item x="5"/>
        <item x="25"/>
        <item x="16"/>
        <item x="31"/>
        <item t="default"/>
      </items>
    </pivotField>
    <pivotField dataField="1" showAll="0"/>
    <pivotField showAll="0">
      <items count="1184">
        <item h="1" x="1127"/>
        <item h="1" x="639"/>
        <item h="1" x="640"/>
        <item h="1" x="641"/>
        <item h="1" x="642"/>
        <item h="1" x="643"/>
        <item h="1" x="644"/>
        <item h="1" x="645"/>
        <item h="1" x="1128"/>
        <item h="1" x="1129"/>
        <item h="1" x="646"/>
        <item h="1" x="647"/>
        <item h="1" x="648"/>
        <item h="1" x="988"/>
        <item h="1" x="649"/>
        <item h="1" x="650"/>
        <item h="1" x="651"/>
        <item h="1" x="1130"/>
        <item h="1" x="652"/>
        <item h="1" x="653"/>
        <item h="1" x="654"/>
        <item h="1" x="655"/>
        <item h="1" x="656"/>
        <item h="1" x="989"/>
        <item h="1" x="657"/>
        <item h="1" x="990"/>
        <item h="1" x="658"/>
        <item h="1" x="659"/>
        <item x="660"/>
        <item h="1" x="661"/>
        <item h="1" x="991"/>
        <item h="1" x="992"/>
        <item h="1" x="993"/>
        <item h="1" x="994"/>
        <item h="1" x="995"/>
        <item h="1" x="996"/>
        <item h="1" x="997"/>
        <item h="1" x="998"/>
        <item h="1" x="1045"/>
        <item h="1" x="1046"/>
        <item h="1" x="1047"/>
        <item h="1" x="1048"/>
        <item h="1" x="0"/>
        <item h="1" x="1049"/>
        <item h="1" x="1050"/>
        <item h="1" x="1051"/>
        <item h="1" x="1"/>
        <item h="1" x="1052"/>
        <item h="1" x="1053"/>
        <item h="1" x="1054"/>
        <item h="1" x="1055"/>
        <item h="1" x="1056"/>
        <item h="1" x="2"/>
        <item h="1" x="1057"/>
        <item h="1" x="1058"/>
        <item h="1" x="1059"/>
        <item h="1" x="1060"/>
        <item h="1" x="1061"/>
        <item h="1" x="1062"/>
        <item h="1" x="1063"/>
        <item h="1" x="1064"/>
        <item h="1" x="1065"/>
        <item h="1" x="3"/>
        <item h="1" x="1066"/>
        <item h="1" x="1067"/>
        <item h="1" x="1068"/>
        <item h="1" x="1131"/>
        <item h="1" x="4"/>
        <item h="1" x="662"/>
        <item h="1" x="5"/>
        <item h="1" x="6"/>
        <item h="1" x="7"/>
        <item h="1" x="663"/>
        <item h="1" x="1069"/>
        <item h="1" x="664"/>
        <item h="1" x="665"/>
        <item h="1" x="666"/>
        <item h="1" x="667"/>
        <item h="1" x="668"/>
        <item h="1" x="669"/>
        <item h="1" x="670"/>
        <item h="1" x="671"/>
        <item h="1" x="672"/>
        <item h="1" x="1070"/>
        <item h="1" x="1071"/>
        <item h="1" x="1132"/>
        <item h="1" x="559"/>
        <item h="1" x="673"/>
        <item h="1" x="674"/>
        <item h="1" x="8"/>
        <item h="1" x="675"/>
        <item h="1" x="1072"/>
        <item h="1" x="676"/>
        <item h="1" x="677"/>
        <item h="1" x="1073"/>
        <item h="1" x="678"/>
        <item h="1" x="1133"/>
        <item h="1" x="1074"/>
        <item h="1" x="1075"/>
        <item h="1" x="1076"/>
        <item h="1" x="1077"/>
        <item h="1" x="1078"/>
        <item h="1" x="679"/>
        <item h="1" x="680"/>
        <item h="1" x="1079"/>
        <item h="1" x="681"/>
        <item h="1" x="9"/>
        <item h="1" x="682"/>
        <item h="1" x="683"/>
        <item h="1" x="10"/>
        <item h="1" x="684"/>
        <item h="1" x="1080"/>
        <item h="1" x="685"/>
        <item h="1" x="560"/>
        <item h="1" x="686"/>
        <item h="1" x="561"/>
        <item h="1" x="1081"/>
        <item h="1" x="687"/>
        <item h="1" x="688"/>
        <item h="1" x="1134"/>
        <item h="1" x="1135"/>
        <item h="1" x="11"/>
        <item h="1" x="689"/>
        <item h="1" x="690"/>
        <item h="1" x="691"/>
        <item h="1" x="1082"/>
        <item h="1" x="12"/>
        <item h="1" x="692"/>
        <item h="1" x="562"/>
        <item h="1" x="1083"/>
        <item h="1" x="1136"/>
        <item h="1" x="1137"/>
        <item h="1" x="13"/>
        <item h="1" x="1084"/>
        <item h="1" x="563"/>
        <item h="1" x="693"/>
        <item h="1" x="1085"/>
        <item h="1" x="694"/>
        <item h="1" x="695"/>
        <item h="1" x="1138"/>
        <item h="1" x="696"/>
        <item h="1" x="1086"/>
        <item h="1" x="564"/>
        <item h="1" x="1139"/>
        <item h="1" x="1087"/>
        <item h="1" x="697"/>
        <item h="1" x="1088"/>
        <item h="1" x="698"/>
        <item h="1" x="1140"/>
        <item h="1" x="1089"/>
        <item h="1" x="699"/>
        <item h="1" x="700"/>
        <item h="1" x="565"/>
        <item h="1" x="701"/>
        <item h="1" x="702"/>
        <item h="1" x="566"/>
        <item h="1" x="703"/>
        <item h="1" x="704"/>
        <item h="1" x="567"/>
        <item h="1" x="568"/>
        <item h="1" x="1090"/>
        <item h="1" x="14"/>
        <item h="1" x="1141"/>
        <item h="1" x="705"/>
        <item h="1" x="706"/>
        <item h="1" x="1091"/>
        <item h="1" x="707"/>
        <item h="1" x="569"/>
        <item h="1" x="15"/>
        <item h="1" x="1092"/>
        <item h="1" x="1093"/>
        <item h="1" x="570"/>
        <item h="1" x="1094"/>
        <item h="1" x="571"/>
        <item h="1" x="16"/>
        <item h="1" x="1095"/>
        <item h="1" x="1142"/>
        <item h="1" x="572"/>
        <item h="1" x="708"/>
        <item h="1" x="17"/>
        <item h="1" x="573"/>
        <item h="1" x="1096"/>
        <item h="1" x="574"/>
        <item h="1" x="575"/>
        <item h="1" x="18"/>
        <item h="1" x="576"/>
        <item h="1" x="709"/>
        <item h="1" x="19"/>
        <item h="1" x="710"/>
        <item h="1" x="1097"/>
        <item h="1" x="577"/>
        <item h="1" x="20"/>
        <item h="1" x="578"/>
        <item h="1" x="579"/>
        <item h="1" x="580"/>
        <item h="1" x="711"/>
        <item h="1" x="1098"/>
        <item h="1" x="581"/>
        <item h="1" x="21"/>
        <item h="1" x="582"/>
        <item h="1" x="712"/>
        <item h="1" x="22"/>
        <item h="1" x="583"/>
        <item h="1" x="713"/>
        <item h="1" x="714"/>
        <item h="1" x="23"/>
        <item h="1" x="715"/>
        <item h="1" x="716"/>
        <item h="1" x="24"/>
        <item h="1" x="584"/>
        <item h="1" x="717"/>
        <item h="1" x="1099"/>
        <item h="1" x="585"/>
        <item h="1" x="25"/>
        <item h="1" x="586"/>
        <item h="1" x="1100"/>
        <item h="1" x="587"/>
        <item h="1" x="718"/>
        <item h="1" x="1101"/>
        <item h="1" x="588"/>
        <item h="1" x="589"/>
        <item h="1" x="719"/>
        <item h="1" x="720"/>
        <item h="1" x="721"/>
        <item h="1" x="590"/>
        <item h="1" x="1102"/>
        <item h="1" x="26"/>
        <item h="1" x="722"/>
        <item h="1" x="27"/>
        <item h="1" x="1103"/>
        <item h="1" x="723"/>
        <item h="1" x="1143"/>
        <item h="1" x="1104"/>
        <item h="1" x="724"/>
        <item h="1" x="1105"/>
        <item h="1" x="725"/>
        <item h="1" x="1144"/>
        <item h="1" x="726"/>
        <item h="1" x="727"/>
        <item h="1" x="591"/>
        <item h="1" x="1106"/>
        <item h="1" x="728"/>
        <item h="1" x="729"/>
        <item h="1" x="28"/>
        <item h="1" x="1107"/>
        <item h="1" x="730"/>
        <item h="1" x="731"/>
        <item h="1" x="732"/>
        <item h="1" x="733"/>
        <item h="1" x="734"/>
        <item h="1" x="29"/>
        <item h="1" x="735"/>
        <item h="1" x="1108"/>
        <item h="1" x="1145"/>
        <item h="1" x="736"/>
        <item h="1" x="737"/>
        <item h="1" x="738"/>
        <item h="1" x="1146"/>
        <item h="1" x="592"/>
        <item h="1" x="739"/>
        <item h="1" x="593"/>
        <item h="1" x="740"/>
        <item h="1" x="741"/>
        <item h="1" x="30"/>
        <item h="1" x="594"/>
        <item h="1" x="742"/>
        <item h="1" x="743"/>
        <item h="1" x="595"/>
        <item h="1" x="744"/>
        <item h="1" x="745"/>
        <item h="1" x="746"/>
        <item h="1" x="31"/>
        <item h="1" x="747"/>
        <item h="1" x="32"/>
        <item h="1" x="33"/>
        <item h="1" x="34"/>
        <item h="1" x="270"/>
        <item h="1" x="35"/>
        <item h="1" x="596"/>
        <item h="1" x="748"/>
        <item h="1" x="271"/>
        <item h="1" x="36"/>
        <item h="1" x="37"/>
        <item h="1" x="38"/>
        <item h="1" x="749"/>
        <item h="1" x="39"/>
        <item h="1" x="40"/>
        <item h="1" x="41"/>
        <item h="1" x="750"/>
        <item h="1" x="42"/>
        <item h="1" x="751"/>
        <item h="1" x="272"/>
        <item h="1" x="1147"/>
        <item h="1" x="273"/>
        <item h="1" x="752"/>
        <item h="1" x="597"/>
        <item h="1" x="598"/>
        <item h="1" x="753"/>
        <item h="1" x="43"/>
        <item h="1" x="754"/>
        <item h="1" x="44"/>
        <item h="1" x="755"/>
        <item h="1" x="756"/>
        <item h="1" x="757"/>
        <item h="1" x="45"/>
        <item h="1" x="599"/>
        <item h="1" x="1148"/>
        <item h="1" x="274"/>
        <item h="1" x="758"/>
        <item h="1" x="275"/>
        <item h="1" x="1149"/>
        <item h="1" x="600"/>
        <item h="1" x="601"/>
        <item h="1" x="759"/>
        <item h="1" x="46"/>
        <item h="1" x="760"/>
        <item h="1" x="276"/>
        <item h="1" x="761"/>
        <item h="1" x="762"/>
        <item h="1" x="1150"/>
        <item h="1" x="763"/>
        <item h="1" x="1151"/>
        <item h="1" x="764"/>
        <item h="1" x="277"/>
        <item h="1" x="47"/>
        <item h="1" x="765"/>
        <item h="1" x="48"/>
        <item h="1" x="278"/>
        <item h="1" x="49"/>
        <item h="1" x="766"/>
        <item h="1" x="50"/>
        <item h="1" x="767"/>
        <item h="1" x="602"/>
        <item h="1" x="768"/>
        <item h="1" x="51"/>
        <item h="1" x="457"/>
        <item h="1" x="279"/>
        <item h="1" x="1152"/>
        <item h="1" x="52"/>
        <item h="1" x="53"/>
        <item h="1" x="769"/>
        <item h="1" x="770"/>
        <item h="1" x="603"/>
        <item h="1" x="604"/>
        <item h="1" x="280"/>
        <item h="1" x="54"/>
        <item h="1" x="55"/>
        <item h="1" x="56"/>
        <item h="1" x="1109"/>
        <item h="1" x="771"/>
        <item h="1" x="772"/>
        <item h="1" x="1110"/>
        <item h="1" x="281"/>
        <item h="1" x="1153"/>
        <item h="1" x="57"/>
        <item h="1" x="458"/>
        <item h="1" x="1111"/>
        <item h="1" x="58"/>
        <item h="1" x="282"/>
        <item h="1" x="459"/>
        <item h="1" x="773"/>
        <item h="1" x="1112"/>
        <item h="1" x="774"/>
        <item h="1" x="1113"/>
        <item h="1" x="460"/>
        <item h="1" x="461"/>
        <item h="1" x="605"/>
        <item h="1" x="283"/>
        <item h="1" x="59"/>
        <item h="1" x="775"/>
        <item h="1" x="776"/>
        <item h="1" x="60"/>
        <item h="1" x="1114"/>
        <item h="1" x="284"/>
        <item h="1" x="285"/>
        <item h="1" x="1154"/>
        <item h="1" x="286"/>
        <item h="1" x="777"/>
        <item h="1" x="347"/>
        <item h="1" x="778"/>
        <item h="1" x="606"/>
        <item h="1" x="779"/>
        <item h="1" x="61"/>
        <item h="1" x="62"/>
        <item h="1" x="63"/>
        <item h="1" x="1115"/>
        <item h="1" x="287"/>
        <item h="1" x="462"/>
        <item h="1" x="780"/>
        <item h="1" x="288"/>
        <item h="1" x="1155"/>
        <item h="1" x="1116"/>
        <item h="1" x="781"/>
        <item h="1" x="463"/>
        <item h="1" x="782"/>
        <item h="1" x="1117"/>
        <item h="1" x="289"/>
        <item h="1" x="607"/>
        <item h="1" x="464"/>
        <item h="1" x="465"/>
        <item h="1" x="290"/>
        <item h="1" x="783"/>
        <item h="1" x="348"/>
        <item h="1" x="1118"/>
        <item h="1" x="784"/>
        <item h="1" x="291"/>
        <item h="1" x="1119"/>
        <item h="1" x="466"/>
        <item h="1" x="785"/>
        <item h="1" x="786"/>
        <item h="1" x="292"/>
        <item h="1" x="467"/>
        <item h="1" x="787"/>
        <item h="1" x="293"/>
        <item h="1" x="788"/>
        <item h="1" x="1120"/>
        <item h="1" x="468"/>
        <item h="1" x="789"/>
        <item h="1" x="1121"/>
        <item h="1" x="469"/>
        <item h="1" x="470"/>
        <item h="1" x="1122"/>
        <item h="1" x="790"/>
        <item h="1" x="1156"/>
        <item h="1" x="471"/>
        <item h="1" x="791"/>
        <item h="1" x="1123"/>
        <item h="1" x="294"/>
        <item h="1" x="472"/>
        <item h="1" x="792"/>
        <item h="1" x="349"/>
        <item h="1" x="793"/>
        <item h="1" x="794"/>
        <item h="1" x="295"/>
        <item h="1" x="795"/>
        <item h="1" x="296"/>
        <item h="1" x="473"/>
        <item h="1" x="796"/>
        <item h="1" x="474"/>
        <item h="1" x="608"/>
        <item h="1" x="297"/>
        <item h="1" x="609"/>
        <item h="1" x="475"/>
        <item h="1" x="298"/>
        <item h="1" x="350"/>
        <item h="1" x="1157"/>
        <item h="1" x="299"/>
        <item h="1" x="476"/>
        <item h="1" x="797"/>
        <item h="1" x="1158"/>
        <item h="1" x="610"/>
        <item h="1" x="1124"/>
        <item h="1" x="1159"/>
        <item h="1" x="477"/>
        <item h="1" x="478"/>
        <item h="1" x="479"/>
        <item h="1" x="798"/>
        <item h="1" x="300"/>
        <item h="1" x="480"/>
        <item h="1" x="1125"/>
        <item h="1" x="301"/>
        <item h="1" x="611"/>
        <item h="1" x="1126"/>
        <item h="1" x="799"/>
        <item h="1" x="481"/>
        <item h="1" x="482"/>
        <item h="1" x="302"/>
        <item h="1" x="800"/>
        <item h="1" x="801"/>
        <item h="1" x="303"/>
        <item h="1" x="802"/>
        <item h="1" x="612"/>
        <item h="1" x="803"/>
        <item h="1" x="227"/>
        <item h="1" x="483"/>
        <item h="1" x="804"/>
        <item h="1" x="228"/>
        <item h="1" x="805"/>
        <item h="1" x="484"/>
        <item h="1" x="806"/>
        <item h="1" x="485"/>
        <item h="1" x="304"/>
        <item h="1" x="807"/>
        <item h="1" x="351"/>
        <item h="1" x="613"/>
        <item h="1" x="486"/>
        <item h="1" x="487"/>
        <item h="1" x="305"/>
        <item h="1" x="808"/>
        <item h="1" x="809"/>
        <item h="1" x="306"/>
        <item h="1" x="488"/>
        <item h="1" x="810"/>
        <item h="1" x="489"/>
        <item h="1" x="307"/>
        <item h="1" x="490"/>
        <item h="1" x="1160"/>
        <item h="1" x="229"/>
        <item h="1" x="308"/>
        <item h="1" x="230"/>
        <item h="1" x="491"/>
        <item h="1" x="309"/>
        <item h="1" x="1161"/>
        <item h="1" x="811"/>
        <item h="1" x="492"/>
        <item h="1" x="310"/>
        <item h="1" x="493"/>
        <item h="1" x="812"/>
        <item h="1" x="352"/>
        <item h="1" x="494"/>
        <item h="1" x="614"/>
        <item h="1" x="231"/>
        <item h="1" x="495"/>
        <item h="1" x="232"/>
        <item h="1" x="615"/>
        <item h="1" x="813"/>
        <item h="1" x="1162"/>
        <item h="1" x="496"/>
        <item h="1" x="311"/>
        <item h="1" x="814"/>
        <item h="1" x="815"/>
        <item h="1" x="497"/>
        <item h="1" x="312"/>
        <item h="1" x="616"/>
        <item h="1" x="816"/>
        <item h="1" x="617"/>
        <item h="1" x="498"/>
        <item h="1" x="353"/>
        <item h="1" x="817"/>
        <item h="1" x="499"/>
        <item h="1" x="618"/>
        <item h="1" x="818"/>
        <item h="1" x="819"/>
        <item h="1" x="354"/>
        <item h="1" x="500"/>
        <item h="1" x="233"/>
        <item h="1" x="820"/>
        <item h="1" x="821"/>
        <item h="1" x="355"/>
        <item h="1" x="619"/>
        <item h="1" x="501"/>
        <item h="1" x="313"/>
        <item h="1" x="502"/>
        <item h="1" x="822"/>
        <item h="1" x="314"/>
        <item h="1" x="234"/>
        <item h="1" x="823"/>
        <item h="1" x="503"/>
        <item h="1" x="356"/>
        <item h="1" x="235"/>
        <item h="1" x="504"/>
        <item h="1" x="505"/>
        <item h="1" x="824"/>
        <item h="1" x="825"/>
        <item h="1" x="826"/>
        <item h="1" x="827"/>
        <item h="1" x="828"/>
        <item h="1" x="236"/>
        <item h="1" x="620"/>
        <item h="1" x="357"/>
        <item h="1" x="506"/>
        <item h="1" x="507"/>
        <item h="1" x="358"/>
        <item h="1" x="508"/>
        <item h="1" x="1163"/>
        <item h="1" x="359"/>
        <item h="1" x="315"/>
        <item h="1" x="509"/>
        <item h="1" x="360"/>
        <item h="1" x="829"/>
        <item h="1" x="316"/>
        <item h="1" x="1164"/>
        <item h="1" x="510"/>
        <item h="1" x="830"/>
        <item h="1" x="831"/>
        <item h="1" x="511"/>
        <item h="1" x="317"/>
        <item h="1" x="512"/>
        <item h="1" x="237"/>
        <item h="1" x="832"/>
        <item h="1" x="361"/>
        <item h="1" x="513"/>
        <item h="1" x="833"/>
        <item h="1" x="238"/>
        <item h="1" x="362"/>
        <item h="1" x="514"/>
        <item h="1" x="515"/>
        <item h="1" x="834"/>
        <item h="1" x="239"/>
        <item h="1" x="835"/>
        <item h="1" x="836"/>
        <item h="1" x="363"/>
        <item h="1" x="318"/>
        <item h="1" x="364"/>
        <item h="1" x="516"/>
        <item h="1" x="319"/>
        <item h="1" x="240"/>
        <item h="1" x="1165"/>
        <item h="1" x="837"/>
        <item h="1" x="320"/>
        <item h="1" x="838"/>
        <item h="1" x="321"/>
        <item h="1" x="839"/>
        <item h="1" x="517"/>
        <item h="1" x="241"/>
        <item h="1" x="64"/>
        <item h="1" x="840"/>
        <item h="1" x="65"/>
        <item h="1" x="841"/>
        <item h="1" x="322"/>
        <item h="1" x="518"/>
        <item h="1" x="519"/>
        <item h="1" x="520"/>
        <item h="1" x="1166"/>
        <item h="1" x="323"/>
        <item h="1" x="242"/>
        <item h="1" x="521"/>
        <item h="1" x="842"/>
        <item h="1" x="243"/>
        <item h="1" x="365"/>
        <item h="1" x="66"/>
        <item h="1" x="366"/>
        <item h="1" x="843"/>
        <item h="1" x="324"/>
        <item h="1" x="844"/>
        <item h="1" x="522"/>
        <item h="1" x="845"/>
        <item h="1" x="846"/>
        <item h="1" x="847"/>
        <item h="1" x="367"/>
        <item h="1" x="325"/>
        <item h="1" x="848"/>
        <item h="1" x="849"/>
        <item h="1" x="850"/>
        <item h="1" x="523"/>
        <item h="1" x="851"/>
        <item h="1" x="67"/>
        <item h="1" x="852"/>
        <item h="1" x="68"/>
        <item h="1" x="368"/>
        <item h="1" x="244"/>
        <item h="1" x="853"/>
        <item h="1" x="369"/>
        <item h="1" x="69"/>
        <item h="1" x="245"/>
        <item h="1" x="370"/>
        <item h="1" x="854"/>
        <item h="1" x="70"/>
        <item h="1" x="855"/>
        <item h="1" x="856"/>
        <item h="1" x="524"/>
        <item h="1" x="71"/>
        <item h="1" x="371"/>
        <item h="1" x="326"/>
        <item h="1" x="857"/>
        <item h="1" x="525"/>
        <item h="1" x="72"/>
        <item h="1" x="372"/>
        <item h="1" x="526"/>
        <item h="1" x="73"/>
        <item h="1" x="74"/>
        <item h="1" x="373"/>
        <item h="1" x="75"/>
        <item h="1" x="527"/>
        <item h="1" x="327"/>
        <item h="1" x="1167"/>
        <item h="1" x="1168"/>
        <item h="1" x="528"/>
        <item h="1" x="246"/>
        <item h="1" x="858"/>
        <item h="1" x="328"/>
        <item h="1" x="621"/>
        <item h="1" x="859"/>
        <item h="1" x="76"/>
        <item h="1" x="77"/>
        <item h="1" x="529"/>
        <item h="1" x="78"/>
        <item h="1" x="247"/>
        <item h="1" x="860"/>
        <item h="1" x="861"/>
        <item h="1" x="79"/>
        <item h="1" x="622"/>
        <item h="1" x="530"/>
        <item h="1" x="80"/>
        <item h="1" x="1169"/>
        <item h="1" x="81"/>
        <item h="1" x="862"/>
        <item h="1" x="374"/>
        <item h="1" x="531"/>
        <item h="1" x="248"/>
        <item h="1" x="329"/>
        <item h="1" x="863"/>
        <item h="1" x="999"/>
        <item h="1" x="532"/>
        <item h="1" x="249"/>
        <item h="1" x="1000"/>
        <item h="1" x="864"/>
        <item h="1" x="1001"/>
        <item h="1" x="82"/>
        <item h="1" x="533"/>
        <item h="1" x="1002"/>
        <item h="1" x="330"/>
        <item h="1" x="865"/>
        <item h="1" x="1003"/>
        <item h="1" x="250"/>
        <item h="1" x="866"/>
        <item h="1" x="331"/>
        <item h="1" x="1004"/>
        <item h="1" x="867"/>
        <item h="1" x="868"/>
        <item h="1" x="869"/>
        <item h="1" x="83"/>
        <item h="1" x="1170"/>
        <item h="1" x="870"/>
        <item h="1" x="375"/>
        <item h="1" x="332"/>
        <item h="1" x="1005"/>
        <item h="1" x="1171"/>
        <item h="1" x="251"/>
        <item h="1" x="1006"/>
        <item h="1" x="871"/>
        <item h="1" x="534"/>
        <item h="1" x="872"/>
        <item h="1" x="376"/>
        <item h="1" x="623"/>
        <item h="1" x="1172"/>
        <item h="1" x="1007"/>
        <item h="1" x="873"/>
        <item h="1" x="535"/>
        <item h="1" x="874"/>
        <item h="1" x="84"/>
        <item h="1" x="85"/>
        <item h="1" x="1008"/>
        <item h="1" x="875"/>
        <item h="1" x="876"/>
        <item h="1" x="536"/>
        <item h="1" x="1009"/>
        <item h="1" x="624"/>
        <item h="1" x="252"/>
        <item h="1" x="625"/>
        <item h="1" x="86"/>
        <item h="1" x="87"/>
        <item h="1" x="88"/>
        <item h="1" x="1173"/>
        <item h="1" x="877"/>
        <item h="1" x="89"/>
        <item h="1" x="90"/>
        <item h="1" x="377"/>
        <item h="1" x="91"/>
        <item h="1" x="92"/>
        <item h="1" x="378"/>
        <item h="1" x="93"/>
        <item h="1" x="878"/>
        <item h="1" x="94"/>
        <item h="1" x="879"/>
        <item h="1" x="95"/>
        <item h="1" x="537"/>
        <item h="1" x="880"/>
        <item h="1" x="96"/>
        <item h="1" x="379"/>
        <item h="1" x="881"/>
        <item h="1" x="97"/>
        <item h="1" x="1010"/>
        <item h="1" x="882"/>
        <item h="1" x="380"/>
        <item h="1" x="883"/>
        <item h="1" x="538"/>
        <item h="1" x="381"/>
        <item h="1" x="253"/>
        <item h="1" x="98"/>
        <item h="1" x="884"/>
        <item h="1" x="382"/>
        <item h="1" x="99"/>
        <item h="1" x="383"/>
        <item h="1" x="333"/>
        <item h="1" x="100"/>
        <item h="1" x="885"/>
        <item h="1" x="539"/>
        <item h="1" x="384"/>
        <item h="1" x="886"/>
        <item h="1" x="101"/>
        <item h="1" x="102"/>
        <item h="1" x="540"/>
        <item h="1" x="103"/>
        <item h="1" x="1011"/>
        <item h="1" x="104"/>
        <item h="1" x="626"/>
        <item h="1" x="385"/>
        <item h="1" x="105"/>
        <item h="1" x="386"/>
        <item h="1" x="106"/>
        <item h="1" x="887"/>
        <item h="1" x="888"/>
        <item h="1" x="107"/>
        <item h="1" x="387"/>
        <item h="1" x="108"/>
        <item h="1" x="388"/>
        <item h="1" x="389"/>
        <item h="1" x="109"/>
        <item h="1" x="390"/>
        <item h="1" x="541"/>
        <item h="1" x="254"/>
        <item h="1" x="110"/>
        <item h="1" x="391"/>
        <item h="1" x="889"/>
        <item h="1" x="890"/>
        <item h="1" x="334"/>
        <item h="1" x="891"/>
        <item h="1" x="392"/>
        <item h="1" x="111"/>
        <item h="1" x="542"/>
        <item h="1" x="335"/>
        <item h="1" x="112"/>
        <item h="1" x="892"/>
        <item h="1" x="113"/>
        <item h="1" x="114"/>
        <item h="1" x="893"/>
        <item h="1" x="894"/>
        <item h="1" x="895"/>
        <item h="1" x="1012"/>
        <item h="1" x="627"/>
        <item h="1" x="115"/>
        <item h="1" x="255"/>
        <item h="1" x="896"/>
        <item h="1" x="897"/>
        <item h="1" x="393"/>
        <item h="1" x="336"/>
        <item h="1" x="394"/>
        <item h="1" x="116"/>
        <item h="1" x="898"/>
        <item h="1" x="256"/>
        <item h="1" x="117"/>
        <item h="1" x="395"/>
        <item h="1" x="118"/>
        <item h="1" x="899"/>
        <item h="1" x="119"/>
        <item h="1" x="396"/>
        <item h="1" x="900"/>
        <item h="1" x="543"/>
        <item h="1" x="120"/>
        <item h="1" x="337"/>
        <item h="1" x="901"/>
        <item h="1" x="397"/>
        <item h="1" x="1013"/>
        <item h="1" x="121"/>
        <item h="1" x="257"/>
        <item h="1" x="902"/>
        <item h="1" x="122"/>
        <item h="1" x="903"/>
        <item h="1" x="258"/>
        <item h="1" x="1014"/>
        <item h="1" x="628"/>
        <item h="1" x="123"/>
        <item h="1" x="124"/>
        <item h="1" x="398"/>
        <item h="1" x="904"/>
        <item h="1" x="125"/>
        <item h="1" x="905"/>
        <item h="1" x="399"/>
        <item h="1" x="906"/>
        <item h="1" x="907"/>
        <item h="1" x="126"/>
        <item h="1" x="400"/>
        <item h="1" x="338"/>
        <item h="1" x="127"/>
        <item h="1" x="1015"/>
        <item h="1" x="908"/>
        <item h="1" x="909"/>
        <item h="1" x="1174"/>
        <item h="1" x="910"/>
        <item h="1" x="911"/>
        <item h="1" x="401"/>
        <item h="1" x="128"/>
        <item h="1" x="912"/>
        <item h="1" x="913"/>
        <item h="1" x="914"/>
        <item h="1" x="339"/>
        <item h="1" x="544"/>
        <item h="1" x="129"/>
        <item h="1" x="130"/>
        <item h="1" x="545"/>
        <item h="1" x="915"/>
        <item h="1" x="131"/>
        <item h="1" x="132"/>
        <item h="1" x="916"/>
        <item h="1" x="133"/>
        <item h="1" x="917"/>
        <item h="1" x="134"/>
        <item h="1" x="918"/>
        <item h="1" x="629"/>
        <item h="1" x="135"/>
        <item h="1" x="630"/>
        <item h="1" x="136"/>
        <item h="1" x="137"/>
        <item h="1" x="402"/>
        <item h="1" x="138"/>
        <item h="1" x="919"/>
        <item h="1" x="340"/>
        <item h="1" x="139"/>
        <item h="1" x="403"/>
        <item h="1" x="920"/>
        <item h="1" x="921"/>
        <item h="1" x="922"/>
        <item h="1" x="404"/>
        <item h="1" x="259"/>
        <item h="1" x="140"/>
        <item h="1" x="923"/>
        <item h="1" x="924"/>
        <item h="1" x="141"/>
        <item h="1" x="142"/>
        <item h="1" x="341"/>
        <item h="1" x="1016"/>
        <item h="1" x="405"/>
        <item h="1" x="925"/>
        <item h="1" x="260"/>
        <item h="1" x="926"/>
        <item h="1" x="546"/>
        <item h="1" x="631"/>
        <item h="1" x="406"/>
        <item h="1" x="342"/>
        <item h="1" x="143"/>
        <item h="1" x="927"/>
        <item h="1" x="407"/>
        <item h="1" x="144"/>
        <item h="1" x="928"/>
        <item h="1" x="1017"/>
        <item h="1" x="261"/>
        <item h="1" x="145"/>
        <item h="1" x="547"/>
        <item h="1" x="929"/>
        <item h="1" x="1018"/>
        <item h="1" x="930"/>
        <item h="1" x="931"/>
        <item h="1" x="548"/>
        <item h="1" x="932"/>
        <item h="1" x="933"/>
        <item h="1" x="1175"/>
        <item h="1" x="146"/>
        <item h="1" x="1019"/>
        <item h="1" x="147"/>
        <item h="1" x="408"/>
        <item h="1" x="148"/>
        <item h="1" x="409"/>
        <item h="1" x="149"/>
        <item h="1" x="150"/>
        <item h="1" x="410"/>
        <item h="1" x="151"/>
        <item h="1" x="152"/>
        <item h="1" x="153"/>
        <item h="1" x="1176"/>
        <item h="1" x="632"/>
        <item h="1" x="934"/>
        <item h="1" x="411"/>
        <item h="1" x="935"/>
        <item h="1" x="154"/>
        <item h="1" x="549"/>
        <item h="1" x="155"/>
        <item h="1" x="1020"/>
        <item h="1" x="343"/>
        <item h="1" x="412"/>
        <item h="1" x="156"/>
        <item h="1" x="413"/>
        <item h="1" x="262"/>
        <item h="1" x="157"/>
        <item h="1" x="1177"/>
        <item h="1" x="158"/>
        <item h="1" x="159"/>
        <item h="1" x="160"/>
        <item h="1" x="936"/>
        <item h="1" x="633"/>
        <item h="1" x="1021"/>
        <item h="1" x="161"/>
        <item h="1" x="937"/>
        <item h="1" x="1022"/>
        <item h="1" x="414"/>
        <item h="1" x="938"/>
        <item h="1" x="162"/>
        <item h="1" x="939"/>
        <item h="1" x="415"/>
        <item h="1" x="163"/>
        <item h="1" x="940"/>
        <item h="1" x="164"/>
        <item h="1" x="550"/>
        <item h="1" x="1023"/>
        <item h="1" x="1178"/>
        <item h="1" x="941"/>
        <item h="1" x="416"/>
        <item h="1" x="417"/>
        <item h="1" x="942"/>
        <item h="1" x="263"/>
        <item h="1" x="943"/>
        <item h="1" x="165"/>
        <item h="1" x="166"/>
        <item h="1" x="551"/>
        <item h="1" x="418"/>
        <item h="1" x="944"/>
        <item h="1" x="945"/>
        <item h="1" x="946"/>
        <item h="1" x="947"/>
        <item h="1" x="1024"/>
        <item h="1" x="167"/>
        <item h="1" x="168"/>
        <item h="1" x="264"/>
        <item h="1" x="419"/>
        <item h="1" x="948"/>
        <item h="1" x="169"/>
        <item h="1" x="949"/>
        <item h="1" x="420"/>
        <item h="1" x="170"/>
        <item h="1" x="950"/>
        <item h="1" x="171"/>
        <item h="1" x="951"/>
        <item h="1" x="421"/>
        <item h="1" x="634"/>
        <item h="1" x="172"/>
        <item h="1" x="952"/>
        <item h="1" x="1025"/>
        <item h="1" x="422"/>
        <item h="1" x="173"/>
        <item h="1" x="1026"/>
        <item h="1" x="953"/>
        <item h="1" x="423"/>
        <item h="1" x="954"/>
        <item h="1" x="174"/>
        <item h="1" x="424"/>
        <item h="1" x="175"/>
        <item h="1" x="955"/>
        <item h="1" x="1027"/>
        <item h="1" x="956"/>
        <item h="1" x="552"/>
        <item h="1" x="176"/>
        <item h="1" x="265"/>
        <item h="1" x="177"/>
        <item h="1" x="1028"/>
        <item h="1" x="178"/>
        <item h="1" x="425"/>
        <item h="1" x="1029"/>
        <item h="1" x="553"/>
        <item h="1" x="179"/>
        <item h="1" x="426"/>
        <item h="1" x="957"/>
        <item h="1" x="180"/>
        <item h="1" x="1030"/>
        <item h="1" x="427"/>
        <item h="1" x="181"/>
        <item h="1" x="635"/>
        <item h="1" x="636"/>
        <item h="1" x="428"/>
        <item h="1" x="182"/>
        <item h="1" x="958"/>
        <item h="1" x="959"/>
        <item h="1" x="429"/>
        <item h="1" x="960"/>
        <item h="1" x="183"/>
        <item h="1" x="184"/>
        <item h="1" x="185"/>
        <item h="1" x="186"/>
        <item h="1" x="187"/>
        <item h="1" x="961"/>
        <item h="1" x="188"/>
        <item h="1" x="344"/>
        <item h="1" x="189"/>
        <item h="1" x="190"/>
        <item h="1" x="637"/>
        <item h="1" x="1179"/>
        <item h="1" x="266"/>
        <item h="1" x="191"/>
        <item h="1" x="962"/>
        <item h="1" x="192"/>
        <item h="1" x="1180"/>
        <item h="1" x="1031"/>
        <item h="1" x="193"/>
        <item h="1" x="194"/>
        <item h="1" x="430"/>
        <item h="1" x="1032"/>
        <item h="1" x="195"/>
        <item h="1" x="963"/>
        <item h="1" x="196"/>
        <item h="1" x="554"/>
        <item h="1" x="197"/>
        <item h="1" x="964"/>
        <item h="1" x="965"/>
        <item h="1" x="966"/>
        <item h="1" x="198"/>
        <item h="1" x="199"/>
        <item h="1" x="200"/>
        <item h="1" x="967"/>
        <item h="1" x="1033"/>
        <item h="1" x="431"/>
        <item h="1" x="267"/>
        <item h="1" x="968"/>
        <item h="1" x="201"/>
        <item h="1" x="202"/>
        <item h="1" x="432"/>
        <item h="1" x="969"/>
        <item h="1" x="203"/>
        <item h="1" x="433"/>
        <item h="1" x="268"/>
        <item h="1" x="555"/>
        <item h="1" x="970"/>
        <item h="1" x="971"/>
        <item h="1" x="204"/>
        <item h="1" x="205"/>
        <item h="1" x="1181"/>
        <item h="1" x="434"/>
        <item h="1" x="435"/>
        <item h="1" x="1034"/>
        <item h="1" x="345"/>
        <item h="1" x="206"/>
        <item h="1" x="972"/>
        <item h="1" x="207"/>
        <item h="1" x="1035"/>
        <item h="1" x="436"/>
        <item h="1" x="208"/>
        <item h="1" x="1036"/>
        <item h="1" x="556"/>
        <item h="1" x="209"/>
        <item h="1" x="437"/>
        <item h="1" x="438"/>
        <item h="1" x="1037"/>
        <item h="1" x="973"/>
        <item h="1" x="269"/>
        <item h="1" x="974"/>
        <item h="1" x="975"/>
        <item h="1" x="638"/>
        <item h="1" x="439"/>
        <item h="1" x="440"/>
        <item h="1" x="210"/>
        <item h="1" x="211"/>
        <item h="1" x="976"/>
        <item h="1" x="557"/>
        <item h="1" x="1038"/>
        <item h="1" x="212"/>
        <item h="1" x="441"/>
        <item h="1" x="977"/>
        <item h="1" x="213"/>
        <item h="1" x="978"/>
        <item h="1" x="442"/>
        <item h="1" x="979"/>
        <item h="1" x="214"/>
        <item h="1" x="443"/>
        <item h="1" x="980"/>
        <item h="1" x="215"/>
        <item h="1" x="981"/>
        <item h="1" x="1039"/>
        <item h="1" x="216"/>
        <item h="1" x="444"/>
        <item h="1" x="445"/>
        <item h="1" x="1040"/>
        <item h="1" x="217"/>
        <item h="1" x="218"/>
        <item h="1" x="982"/>
        <item h="1" x="219"/>
        <item h="1" x="1041"/>
        <item h="1" x="446"/>
        <item h="1" x="447"/>
        <item h="1" x="1042"/>
        <item h="1" x="983"/>
        <item h="1" x="220"/>
        <item h="1" x="448"/>
        <item h="1" x="221"/>
        <item h="1" x="984"/>
        <item h="1" x="449"/>
        <item h="1" x="1043"/>
        <item h="1" x="450"/>
        <item h="1" x="451"/>
        <item h="1" x="346"/>
        <item h="1" x="222"/>
        <item h="1" x="223"/>
        <item h="1" x="452"/>
        <item h="1" x="985"/>
        <item h="1" x="558"/>
        <item h="1" x="986"/>
        <item h="1" x="453"/>
        <item h="1" x="454"/>
        <item h="1" x="224"/>
        <item h="1" x="987"/>
        <item h="1" x="225"/>
        <item h="1" x="455"/>
        <item h="1" x="456"/>
        <item h="1" x="1044"/>
        <item h="1" x="226"/>
        <item h="1" x="1182"/>
        <item t="default"/>
      </items>
    </pivotField>
    <pivotField showAll="0">
      <items count="789">
        <item x="646"/>
        <item x="460"/>
        <item x="407"/>
        <item x="513"/>
        <item x="331"/>
        <item x="173"/>
        <item x="786"/>
        <item x="56"/>
        <item x="591"/>
        <item x="158"/>
        <item x="643"/>
        <item x="612"/>
        <item x="374"/>
        <item x="512"/>
        <item x="708"/>
        <item x="687"/>
        <item x="378"/>
        <item x="774"/>
        <item x="425"/>
        <item x="224"/>
        <item x="97"/>
        <item x="431"/>
        <item x="746"/>
        <item x="644"/>
        <item x="578"/>
        <item x="45"/>
        <item x="113"/>
        <item x="682"/>
        <item x="461"/>
        <item x="556"/>
        <item x="312"/>
        <item x="208"/>
        <item x="412"/>
        <item x="442"/>
        <item x="770"/>
        <item x="671"/>
        <item x="54"/>
        <item x="494"/>
        <item x="36"/>
        <item x="581"/>
        <item x="657"/>
        <item x="134"/>
        <item x="334"/>
        <item x="580"/>
        <item x="168"/>
        <item x="301"/>
        <item x="555"/>
        <item x="20"/>
        <item x="663"/>
        <item x="198"/>
        <item x="683"/>
        <item x="371"/>
        <item x="476"/>
        <item x="212"/>
        <item x="127"/>
        <item x="276"/>
        <item x="221"/>
        <item x="397"/>
        <item x="209"/>
        <item x="26"/>
        <item x="170"/>
        <item x="783"/>
        <item x="452"/>
        <item x="211"/>
        <item x="404"/>
        <item x="787"/>
        <item x="193"/>
        <item x="191"/>
        <item x="194"/>
        <item x="630"/>
        <item x="203"/>
        <item x="471"/>
        <item x="283"/>
        <item x="340"/>
        <item x="573"/>
        <item x="342"/>
        <item x="146"/>
        <item x="669"/>
        <item x="323"/>
        <item x="145"/>
        <item x="132"/>
        <item x="182"/>
        <item x="327"/>
        <item x="403"/>
        <item x="178"/>
        <item x="186"/>
        <item x="60"/>
        <item x="413"/>
        <item x="377"/>
        <item x="740"/>
        <item x="154"/>
        <item x="120"/>
        <item x="660"/>
        <item x="462"/>
        <item x="95"/>
        <item x="164"/>
        <item x="53"/>
        <item x="152"/>
        <item x="421"/>
        <item x="179"/>
        <item x="481"/>
        <item x="37"/>
        <item x="175"/>
        <item x="130"/>
        <item x="22"/>
        <item x="29"/>
        <item x="27"/>
        <item x="137"/>
        <item x="148"/>
        <item x="62"/>
        <item x="85"/>
        <item x="135"/>
        <item x="81"/>
        <item x="51"/>
        <item x="47"/>
        <item x="92"/>
        <item x="567"/>
        <item x="771"/>
        <item x="286"/>
        <item x="653"/>
        <item x="658"/>
        <item x="619"/>
        <item x="123"/>
        <item x="348"/>
        <item x="574"/>
        <item x="299"/>
        <item x="585"/>
        <item x="576"/>
        <item x="570"/>
        <item x="352"/>
        <item x="93"/>
        <item x="110"/>
        <item x="138"/>
        <item x="345"/>
        <item x="188"/>
        <item x="131"/>
        <item x="151"/>
        <item x="204"/>
        <item x="108"/>
        <item x="639"/>
        <item x="77"/>
        <item x="82"/>
        <item x="73"/>
        <item x="79"/>
        <item x="436"/>
        <item x="781"/>
        <item x="635"/>
        <item x="72"/>
        <item x="602"/>
        <item x="593"/>
        <item x="389"/>
        <item x="86"/>
        <item x="350"/>
        <item x="369"/>
        <item x="319"/>
        <item x="609"/>
        <item x="543"/>
        <item x="631"/>
        <item x="569"/>
        <item x="589"/>
        <item x="140"/>
        <item x="594"/>
        <item x="479"/>
        <item x="87"/>
        <item x="732"/>
        <item x="488"/>
        <item x="307"/>
        <item x="143"/>
        <item x="75"/>
        <item x="422"/>
        <item x="533"/>
        <item x="620"/>
        <item x="295"/>
        <item x="782"/>
        <item x="3"/>
        <item x="528"/>
        <item x="458"/>
        <item x="463"/>
        <item x="665"/>
        <item x="604"/>
        <item x="322"/>
        <item x="269"/>
        <item x="305"/>
        <item x="530"/>
        <item x="308"/>
        <item x="601"/>
        <item x="523"/>
        <item x="590"/>
        <item x="315"/>
        <item x="586"/>
        <item x="469"/>
        <item x="83"/>
        <item x="4"/>
        <item x="649"/>
        <item x="103"/>
        <item x="2"/>
        <item x="667"/>
        <item x="429"/>
        <item x="321"/>
        <item x="296"/>
        <item x="651"/>
        <item x="133"/>
        <item x="1"/>
        <item x="180"/>
        <item x="487"/>
        <item x="675"/>
        <item x="8"/>
        <item x="684"/>
        <item x="344"/>
        <item x="10"/>
        <item x="354"/>
        <item x="647"/>
        <item x="749"/>
        <item x="153"/>
        <item x="623"/>
        <item x="117"/>
        <item x="777"/>
        <item x="577"/>
        <item x="734"/>
        <item x="5"/>
        <item x="390"/>
        <item x="112"/>
        <item x="571"/>
        <item x="326"/>
        <item x="517"/>
        <item x="693"/>
        <item x="382"/>
        <item x="43"/>
        <item x="33"/>
        <item x="457"/>
        <item x="181"/>
        <item x="84"/>
        <item x="49"/>
        <item x="465"/>
        <item x="402"/>
        <item x="6"/>
        <item x="15"/>
        <item x="223"/>
        <item x="0"/>
        <item x="12"/>
        <item x="670"/>
        <item x="674"/>
        <item x="149"/>
        <item x="430"/>
        <item x="7"/>
        <item x="40"/>
        <item x="435"/>
        <item x="606"/>
        <item x="685"/>
        <item x="722"/>
        <item x="676"/>
        <item x="169"/>
        <item x="289"/>
        <item x="655"/>
        <item x="453"/>
        <item x="703"/>
        <item x="34"/>
        <item x="718"/>
        <item x="9"/>
        <item x="690"/>
        <item x="394"/>
        <item x="737"/>
        <item x="401"/>
        <item x="496"/>
        <item x="346"/>
        <item x="659"/>
        <item x="166"/>
        <item x="664"/>
        <item x="544"/>
        <item x="347"/>
        <item x="11"/>
        <item x="741"/>
        <item x="617"/>
        <item x="41"/>
        <item x="627"/>
        <item x="206"/>
        <item x="661"/>
        <item x="125"/>
        <item x="217"/>
        <item x="575"/>
        <item x="489"/>
        <item x="549"/>
        <item x="597"/>
        <item x="196"/>
        <item x="650"/>
        <item x="753"/>
        <item x="17"/>
        <item x="694"/>
        <item x="625"/>
        <item x="335"/>
        <item x="509"/>
        <item x="222"/>
        <item x="466"/>
        <item x="615"/>
        <item x="691"/>
        <item x="552"/>
        <item x="446"/>
        <item x="681"/>
        <item x="532"/>
        <item x="320"/>
        <item x="297"/>
        <item x="711"/>
        <item x="662"/>
        <item x="572"/>
        <item x="710"/>
        <item x="375"/>
        <item x="459"/>
        <item x="547"/>
        <item x="714"/>
        <item x="672"/>
        <item x="742"/>
        <item x="438"/>
        <item x="656"/>
        <item x="415"/>
        <item x="447"/>
        <item x="765"/>
        <item x="754"/>
        <item x="546"/>
        <item x="550"/>
        <item x="416"/>
        <item x="187"/>
        <item x="561"/>
        <item x="773"/>
        <item x="642"/>
        <item x="628"/>
        <item x="38"/>
        <item x="599"/>
        <item x="541"/>
        <item x="167"/>
        <item x="772"/>
        <item x="726"/>
        <item x="719"/>
        <item x="159"/>
        <item x="724"/>
        <item x="71"/>
        <item x="434"/>
        <item x="385"/>
        <item x="785"/>
        <item x="176"/>
        <item x="162"/>
        <item x="733"/>
        <item x="588"/>
        <item x="587"/>
        <item x="515"/>
        <item x="618"/>
        <item x="608"/>
        <item x="632"/>
        <item x="622"/>
        <item x="557"/>
        <item x="706"/>
        <item x="721"/>
        <item x="641"/>
        <item x="19"/>
        <item x="548"/>
        <item x="565"/>
        <item x="600"/>
        <item x="524"/>
        <item x="779"/>
        <item x="516"/>
        <item x="535"/>
        <item x="165"/>
        <item x="205"/>
        <item x="542"/>
        <item x="210"/>
        <item x="122"/>
        <item x="624"/>
        <item x="157"/>
        <item x="184"/>
        <item x="598"/>
        <item x="111"/>
        <item x="411"/>
        <item x="563"/>
        <item x="768"/>
        <item x="395"/>
        <item x="129"/>
        <item x="652"/>
        <item x="725"/>
        <item x="704"/>
        <item x="353"/>
        <item x="284"/>
        <item x="707"/>
        <item x="480"/>
        <item x="775"/>
        <item x="392"/>
        <item x="428"/>
        <item x="610"/>
        <item x="595"/>
        <item x="692"/>
        <item x="514"/>
        <item x="728"/>
        <item x="311"/>
        <item x="356"/>
        <item x="603"/>
        <item x="545"/>
        <item x="705"/>
        <item x="680"/>
        <item x="417"/>
        <item x="695"/>
        <item x="757"/>
        <item x="400"/>
        <item x="709"/>
        <item x="439"/>
        <item x="91"/>
        <item x="408"/>
        <item x="686"/>
        <item x="370"/>
        <item x="241"/>
        <item x="364"/>
        <item x="441"/>
        <item x="393"/>
        <item x="467"/>
        <item x="456"/>
        <item x="519"/>
        <item x="621"/>
        <item x="190"/>
        <item x="778"/>
        <item x="696"/>
        <item x="697"/>
        <item x="473"/>
        <item x="486"/>
        <item x="420"/>
        <item x="201"/>
        <item x="531"/>
        <item x="560"/>
        <item x="362"/>
        <item x="493"/>
        <item x="607"/>
        <item x="451"/>
        <item x="207"/>
        <item x="526"/>
        <item x="449"/>
        <item x="582"/>
        <item x="723"/>
        <item x="491"/>
        <item x="14"/>
        <item x="332"/>
        <item x="316"/>
        <item x="559"/>
        <item x="314"/>
        <item x="368"/>
        <item x="372"/>
        <item x="579"/>
        <item x="518"/>
        <item x="520"/>
        <item x="716"/>
        <item x="666"/>
        <item x="306"/>
        <item x="105"/>
        <item x="336"/>
        <item x="739"/>
        <item x="450"/>
        <item x="564"/>
        <item x="738"/>
        <item x="584"/>
        <item x="360"/>
        <item x="405"/>
        <item x="679"/>
        <item x="534"/>
        <item x="731"/>
        <item x="730"/>
        <item x="525"/>
        <item x="329"/>
        <item x="510"/>
        <item x="483"/>
        <item x="343"/>
        <item x="391"/>
        <item x="333"/>
        <item x="720"/>
        <item x="290"/>
        <item x="427"/>
        <item x="568"/>
        <item x="192"/>
        <item x="717"/>
        <item x="70"/>
        <item x="136"/>
        <item x="119"/>
        <item x="115"/>
        <item x="383"/>
        <item x="67"/>
        <item x="357"/>
        <item x="758"/>
        <item x="61"/>
        <item x="325"/>
        <item x="52"/>
        <item x="144"/>
        <item x="727"/>
        <item x="767"/>
        <item x="163"/>
        <item x="288"/>
        <item x="141"/>
        <item x="189"/>
        <item x="107"/>
        <item x="482"/>
        <item x="104"/>
        <item x="539"/>
        <item x="156"/>
        <item x="688"/>
        <item x="98"/>
        <item x="32"/>
        <item x="291"/>
        <item x="30"/>
        <item x="24"/>
        <item x="88"/>
        <item x="50"/>
        <item x="174"/>
        <item x="68"/>
        <item x="381"/>
        <item x="418"/>
        <item x="13"/>
        <item x="759"/>
        <item x="25"/>
        <item x="63"/>
        <item x="616"/>
        <item x="363"/>
        <item x="142"/>
        <item x="225"/>
        <item x="46"/>
        <item x="160"/>
        <item x="700"/>
        <item x="506"/>
        <item x="28"/>
        <item x="215"/>
        <item x="637"/>
        <item x="592"/>
        <item x="172"/>
        <item x="78"/>
        <item x="220"/>
        <item x="177"/>
        <item x="23"/>
        <item x="536"/>
        <item x="508"/>
        <item x="485"/>
        <item x="55"/>
        <item x="58"/>
        <item x="529"/>
        <item x="504"/>
        <item x="16"/>
        <item x="501"/>
        <item x="762"/>
        <item x="216"/>
        <item x="521"/>
        <item x="219"/>
        <item x="764"/>
        <item x="522"/>
        <item x="213"/>
        <item x="102"/>
        <item x="361"/>
        <item x="21"/>
        <item x="339"/>
        <item x="410"/>
        <item x="474"/>
        <item x="330"/>
        <item x="341"/>
        <item x="505"/>
        <item x="379"/>
        <item x="760"/>
        <item x="495"/>
        <item x="444"/>
        <item x="59"/>
        <item x="373"/>
        <item x="65"/>
        <item x="648"/>
        <item x="116"/>
        <item x="406"/>
        <item x="472"/>
        <item x="426"/>
        <item x="365"/>
        <item x="638"/>
        <item x="309"/>
        <item x="761"/>
        <item x="613"/>
        <item x="751"/>
        <item x="398"/>
        <item x="396"/>
        <item x="484"/>
        <item x="109"/>
        <item x="76"/>
        <item x="150"/>
        <item x="445"/>
        <item x="715"/>
        <item x="499"/>
        <item x="185"/>
        <item x="538"/>
        <item x="755"/>
        <item x="100"/>
        <item x="89"/>
        <item x="562"/>
        <item x="409"/>
        <item x="126"/>
        <item x="324"/>
        <item x="74"/>
        <item x="414"/>
        <item x="200"/>
        <item x="248"/>
        <item x="744"/>
        <item x="302"/>
        <item x="497"/>
        <item x="287"/>
        <item x="511"/>
        <item x="766"/>
        <item x="776"/>
        <item x="114"/>
        <item x="626"/>
        <item x="464"/>
        <item x="199"/>
        <item x="614"/>
        <item x="349"/>
        <item x="448"/>
        <item x="712"/>
        <item x="503"/>
        <item x="31"/>
        <item x="668"/>
        <item x="437"/>
        <item x="455"/>
        <item x="498"/>
        <item x="424"/>
        <item x="502"/>
        <item x="540"/>
        <item x="736"/>
        <item x="69"/>
        <item x="507"/>
        <item x="475"/>
        <item x="294"/>
        <item x="195"/>
        <item x="752"/>
        <item x="279"/>
        <item x="351"/>
        <item x="735"/>
        <item x="702"/>
        <item x="673"/>
        <item x="769"/>
        <item x="80"/>
        <item x="553"/>
        <item x="537"/>
        <item x="318"/>
        <item x="596"/>
        <item x="678"/>
        <item x="242"/>
        <item x="259"/>
        <item x="500"/>
        <item x="763"/>
        <item x="244"/>
        <item x="605"/>
        <item x="468"/>
        <item x="300"/>
        <item x="48"/>
        <item x="376"/>
        <item x="124"/>
        <item x="139"/>
        <item x="640"/>
        <item x="440"/>
        <item x="454"/>
        <item x="492"/>
        <item x="310"/>
        <item x="477"/>
        <item x="359"/>
        <item x="260"/>
        <item x="266"/>
        <item x="277"/>
        <item x="251"/>
        <item x="264"/>
        <item x="304"/>
        <item x="238"/>
        <item x="247"/>
        <item x="490"/>
        <item x="443"/>
        <item x="94"/>
        <item x="255"/>
        <item x="784"/>
        <item x="231"/>
        <item x="470"/>
        <item x="282"/>
        <item x="278"/>
        <item x="197"/>
        <item x="226"/>
        <item x="367"/>
        <item x="257"/>
        <item x="629"/>
        <item x="121"/>
        <item x="229"/>
        <item x="387"/>
        <item x="273"/>
        <item x="265"/>
        <item x="256"/>
        <item x="780"/>
        <item x="214"/>
        <item x="399"/>
        <item x="745"/>
        <item x="280"/>
        <item x="313"/>
        <item x="249"/>
        <item x="90"/>
        <item x="261"/>
        <item x="267"/>
        <item x="380"/>
        <item x="254"/>
        <item x="250"/>
        <item x="252"/>
        <item x="271"/>
        <item x="246"/>
        <item x="218"/>
        <item x="263"/>
        <item x="419"/>
        <item x="202"/>
        <item x="237"/>
        <item x="258"/>
        <item x="272"/>
        <item x="636"/>
        <item x="756"/>
        <item x="274"/>
        <item x="583"/>
        <item x="243"/>
        <item x="245"/>
        <item x="432"/>
        <item x="233"/>
        <item x="262"/>
        <item x="236"/>
        <item x="293"/>
        <item x="366"/>
        <item x="232"/>
        <item x="240"/>
        <item x="558"/>
        <item x="566"/>
        <item x="634"/>
        <item x="253"/>
        <item x="677"/>
        <item x="230"/>
        <item x="270"/>
        <item x="235"/>
        <item x="281"/>
        <item x="551"/>
        <item x="611"/>
        <item x="527"/>
        <item x="698"/>
        <item x="234"/>
        <item x="161"/>
        <item x="228"/>
        <item x="633"/>
        <item x="239"/>
        <item x="748"/>
        <item x="275"/>
        <item x="554"/>
        <item x="39"/>
        <item x="292"/>
        <item x="147"/>
        <item x="388"/>
        <item x="42"/>
        <item x="689"/>
        <item x="317"/>
        <item x="106"/>
        <item x="701"/>
        <item x="64"/>
        <item x="713"/>
        <item x="96"/>
        <item x="386"/>
        <item x="18"/>
        <item x="298"/>
        <item x="423"/>
        <item x="358"/>
        <item x="355"/>
        <item x="433"/>
        <item x="35"/>
        <item x="285"/>
        <item x="743"/>
        <item x="337"/>
        <item x="268"/>
        <item x="699"/>
        <item x="328"/>
        <item x="338"/>
        <item x="645"/>
        <item x="155"/>
        <item x="44"/>
        <item x="303"/>
        <item x="747"/>
        <item x="99"/>
        <item x="654"/>
        <item x="66"/>
        <item x="750"/>
        <item x="128"/>
        <item x="171"/>
        <item x="227"/>
        <item x="183"/>
        <item x="729"/>
        <item x="101"/>
        <item x="118"/>
        <item x="478"/>
        <item x="384"/>
        <item x="57"/>
        <item t="default"/>
      </items>
    </pivotField>
    <pivotField dataField="1" showAll="0">
      <items count="102">
        <item x="76"/>
        <item x="99"/>
        <item x="46"/>
        <item x="48"/>
        <item x="95"/>
        <item x="49"/>
        <item x="50"/>
        <item x="73"/>
        <item x="22"/>
        <item x="21"/>
        <item x="29"/>
        <item x="32"/>
        <item x="30"/>
        <item x="34"/>
        <item x="35"/>
        <item x="39"/>
        <item x="68"/>
        <item x="36"/>
        <item x="38"/>
        <item x="37"/>
        <item x="87"/>
        <item x="60"/>
        <item x="94"/>
        <item x="31"/>
        <item x="66"/>
        <item x="33"/>
        <item x="63"/>
        <item x="97"/>
        <item x="82"/>
        <item x="56"/>
        <item x="54"/>
        <item x="81"/>
        <item x="23"/>
        <item x="26"/>
        <item x="27"/>
        <item x="28"/>
        <item x="24"/>
        <item x="25"/>
        <item x="91"/>
        <item x="67"/>
        <item x="74"/>
        <item x="75"/>
        <item x="65"/>
        <item x="72"/>
        <item x="11"/>
        <item x="98"/>
        <item x="79"/>
        <item x="88"/>
        <item x="8"/>
        <item x="10"/>
        <item x="0"/>
        <item x="13"/>
        <item x="14"/>
        <item x="1"/>
        <item x="2"/>
        <item x="5"/>
        <item x="6"/>
        <item x="9"/>
        <item x="3"/>
        <item x="4"/>
        <item x="7"/>
        <item x="12"/>
        <item x="15"/>
        <item x="41"/>
        <item x="44"/>
        <item x="45"/>
        <item x="47"/>
        <item x="40"/>
        <item x="42"/>
        <item x="43"/>
        <item x="93"/>
        <item x="89"/>
        <item x="77"/>
        <item x="86"/>
        <item x="70"/>
        <item x="62"/>
        <item x="85"/>
        <item x="71"/>
        <item x="90"/>
        <item x="64"/>
        <item x="53"/>
        <item x="69"/>
        <item x="84"/>
        <item x="83"/>
        <item x="78"/>
        <item x="20"/>
        <item x="80"/>
        <item x="17"/>
        <item x="19"/>
        <item x="16"/>
        <item x="57"/>
        <item x="92"/>
        <item x="59"/>
        <item x="58"/>
        <item x="61"/>
        <item x="96"/>
        <item x="55"/>
        <item x="51"/>
        <item x="52"/>
        <item x="18"/>
        <item x="100"/>
        <item t="default"/>
      </items>
    </pivotField>
    <pivotField dataField="1" showAll="0">
      <items count="1261">
        <item x="1198"/>
        <item x="1026"/>
        <item x="165"/>
        <item x="319"/>
        <item x="381"/>
        <item x="372"/>
        <item x="259"/>
        <item x="565"/>
        <item x="568"/>
        <item x="491"/>
        <item x="503"/>
        <item x="516"/>
        <item x="563"/>
        <item x="560"/>
        <item x="525"/>
        <item x="547"/>
        <item x="792"/>
        <item x="625"/>
        <item x="813"/>
        <item x="90"/>
        <item x="583"/>
        <item x="317"/>
        <item x="298"/>
        <item x="899"/>
        <item x="316"/>
        <item x="772"/>
        <item x="414"/>
        <item x="1234"/>
        <item x="425"/>
        <item x="276"/>
        <item x="995"/>
        <item x="635"/>
        <item x="585"/>
        <item x="682"/>
        <item x="1049"/>
        <item x="1050"/>
        <item x="1051"/>
        <item x="1052"/>
        <item x="1053"/>
        <item x="1054"/>
        <item x="1055"/>
        <item x="1046"/>
        <item x="1195"/>
        <item x="1047"/>
        <item x="1048"/>
        <item x="102"/>
        <item x="155"/>
        <item x="1073"/>
        <item x="329"/>
        <item x="301"/>
        <item x="309"/>
        <item x="809"/>
        <item x="998"/>
        <item x="956"/>
        <item x="368"/>
        <item x="367"/>
        <item x="900"/>
        <item x="907"/>
        <item x="780"/>
        <item x="286"/>
        <item x="308"/>
        <item x="313"/>
        <item x="300"/>
        <item x="320"/>
        <item x="872"/>
        <item x="866"/>
        <item x="1102"/>
        <item x="1070"/>
        <item x="876"/>
        <item x="67"/>
        <item x="26"/>
        <item x="27"/>
        <item x="30"/>
        <item x="51"/>
        <item x="71"/>
        <item x="127"/>
        <item x="109"/>
        <item x="115"/>
        <item x="146"/>
        <item x="152"/>
        <item x="125"/>
        <item x="129"/>
        <item x="139"/>
        <item x="183"/>
        <item x="66"/>
        <item x="1216"/>
        <item x="343"/>
        <item x="969"/>
        <item x="931"/>
        <item x="897"/>
        <item x="914"/>
        <item x="351"/>
        <item x="1063"/>
        <item x="686"/>
        <item x="626"/>
        <item x="755"/>
        <item x="774"/>
        <item x="790"/>
        <item x="797"/>
        <item x="817"/>
        <item x="882"/>
        <item x="889"/>
        <item x="896"/>
        <item x="906"/>
        <item x="959"/>
        <item x="999"/>
        <item x="362"/>
        <item x="24"/>
        <item x="31"/>
        <item x="57"/>
        <item x="142"/>
        <item x="921"/>
        <item x="272"/>
        <item x="114"/>
        <item x="801"/>
        <item x="945"/>
        <item x="118"/>
        <item x="199"/>
        <item x="132"/>
        <item x="206"/>
        <item x="15"/>
        <item x="220"/>
        <item x="1237"/>
        <item x="197"/>
        <item x="33"/>
        <item x="25"/>
        <item x="48"/>
        <item x="1203"/>
        <item x="713"/>
        <item x="528"/>
        <item x="992"/>
        <item x="53"/>
        <item x="760"/>
        <item x="622"/>
        <item x="798"/>
        <item x="805"/>
        <item x="818"/>
        <item x="1224"/>
        <item x="832"/>
        <item x="1227"/>
        <item x="843"/>
        <item x="1228"/>
        <item x="847"/>
        <item x="861"/>
        <item x="865"/>
        <item x="880"/>
        <item x="904"/>
        <item x="928"/>
        <item x="940"/>
        <item x="948"/>
        <item x="951"/>
        <item x="954"/>
        <item x="964"/>
        <item x="972"/>
        <item x="977"/>
        <item x="984"/>
        <item x="996"/>
        <item x="1004"/>
        <item x="1023"/>
        <item x="1029"/>
        <item x="1037"/>
        <item x="1039"/>
        <item x="1044"/>
        <item x="359"/>
        <item x="360"/>
        <item x="1075"/>
        <item x="648"/>
        <item x="649"/>
        <item x="651"/>
        <item x="652"/>
        <item x="654"/>
        <item x="655"/>
        <item x="658"/>
        <item x="659"/>
        <item x="541"/>
        <item x="642"/>
        <item x="543"/>
        <item x="554"/>
        <item x="646"/>
        <item x="647"/>
        <item x="640"/>
        <item x="641"/>
        <item x="1230"/>
        <item x="638"/>
        <item x="1084"/>
        <item x="1092"/>
        <item x="1093"/>
        <item x="1097"/>
        <item x="1107"/>
        <item x="1226"/>
        <item x="1057"/>
        <item x="1062"/>
        <item x="1065"/>
        <item x="388"/>
        <item x="395"/>
        <item x="399"/>
        <item x="406"/>
        <item x="410"/>
        <item x="413"/>
        <item x="416"/>
        <item x="361"/>
        <item x="421"/>
        <item x="365"/>
        <item x="369"/>
        <item x="370"/>
        <item x="373"/>
        <item x="1231"/>
        <item x="378"/>
        <item x="382"/>
        <item x="1213"/>
        <item x="812"/>
        <item x="97"/>
        <item x="264"/>
        <item x="453"/>
        <item x="261"/>
        <item x="269"/>
        <item x="643"/>
        <item x="848"/>
        <item x="221"/>
        <item x="448"/>
        <item x="849"/>
        <item x="770"/>
        <item x="64"/>
        <item x="856"/>
        <item x="1217"/>
        <item x="1212"/>
        <item x="323"/>
        <item x="325"/>
        <item x="283"/>
        <item x="788"/>
        <item x="521"/>
        <item x="485"/>
        <item x="978"/>
        <item x="34"/>
        <item x="36"/>
        <item x="371"/>
        <item x="761"/>
        <item x="766"/>
        <item x="1042"/>
        <item x="476"/>
        <item x="806"/>
        <item x="841"/>
        <item x="332"/>
        <item x="551"/>
        <item x="894"/>
        <item x="1058"/>
        <item x="311"/>
        <item x="347"/>
        <item x="530"/>
        <item x="791"/>
        <item x="934"/>
        <item x="891"/>
        <item x="981"/>
        <item x="1254"/>
        <item x="994"/>
        <item x="966"/>
        <item x="936"/>
        <item x="1252"/>
        <item x="1030"/>
        <item x="1071"/>
        <item x="314"/>
        <item x="318"/>
        <item x="955"/>
        <item x="331"/>
        <item x="346"/>
        <item x="327"/>
        <item x="869"/>
        <item x="349"/>
        <item x="352"/>
        <item x="303"/>
        <item x="757"/>
        <item x="875"/>
        <item x="1243"/>
        <item x="268"/>
        <item x="1214"/>
        <item x="590"/>
        <item x="22"/>
        <item x="106"/>
        <item x="86"/>
        <item x="79"/>
        <item x="28"/>
        <item x="40"/>
        <item x="50"/>
        <item x="60"/>
        <item x="186"/>
        <item x="182"/>
        <item x="358"/>
        <item x="1220"/>
        <item x="386"/>
        <item x="593"/>
        <item x="0"/>
        <item x="1"/>
        <item x="2"/>
        <item x="3"/>
        <item x="4"/>
        <item x="5"/>
        <item x="6"/>
        <item x="7"/>
        <item x="8"/>
        <item x="10"/>
        <item x="11"/>
        <item x="9"/>
        <item x="13"/>
        <item x="14"/>
        <item x="45"/>
        <item x="32"/>
        <item x="39"/>
        <item x="44"/>
        <item x="37"/>
        <item x="252"/>
        <item x="238"/>
        <item x="615"/>
        <item x="1229"/>
        <item x="244"/>
        <item x="246"/>
        <item x="250"/>
        <item x="273"/>
        <item x="248"/>
        <item x="232"/>
        <item x="234"/>
        <item x="136"/>
        <item x="110"/>
        <item x="167"/>
        <item x="103"/>
        <item x="105"/>
        <item x="153"/>
        <item x="99"/>
        <item x="1233"/>
        <item x="159"/>
        <item x="204"/>
        <item x="141"/>
        <item x="176"/>
        <item x="228"/>
        <item x="163"/>
        <item x="74"/>
        <item x="205"/>
        <item x="219"/>
        <item x="196"/>
        <item x="138"/>
        <item x="151"/>
        <item x="157"/>
        <item x="158"/>
        <item x="149"/>
        <item x="905"/>
        <item x="168"/>
        <item x="226"/>
        <item x="1255"/>
        <item x="784"/>
        <item x="794"/>
        <item x="596"/>
        <item x="468"/>
        <item x="870"/>
        <item x="879"/>
        <item x="898"/>
        <item x="917"/>
        <item x="924"/>
        <item x="1225"/>
        <item x="803"/>
        <item x="488"/>
        <item x="781"/>
        <item x="483"/>
        <item x="550"/>
        <item x="559"/>
        <item x="579"/>
        <item x="967"/>
        <item x="839"/>
        <item x="851"/>
        <item x="982"/>
        <item x="989"/>
        <item x="391"/>
        <item x="845"/>
        <item x="490"/>
        <item x="536"/>
        <item x="540"/>
        <item x="542"/>
        <item x="499"/>
        <item x="508"/>
        <item x="513"/>
        <item x="520"/>
        <item x="523"/>
        <item x="526"/>
        <item x="529"/>
        <item x="534"/>
        <item x="407"/>
        <item x="566"/>
        <item x="424"/>
        <item x="429"/>
        <item x="444"/>
        <item x="750"/>
        <item x="926"/>
        <item x="1208"/>
        <item x="344"/>
        <item x="821"/>
        <item x="844"/>
        <item x="893"/>
        <item x="762"/>
        <item x="771"/>
        <item x="345"/>
        <item x="1222"/>
        <item x="1223"/>
        <item x="864"/>
        <item x="912"/>
        <item x="930"/>
        <item x="890"/>
        <item x="578"/>
        <item x="215"/>
        <item x="111"/>
        <item x="161"/>
        <item x="181"/>
        <item x="52"/>
        <item x="150"/>
        <item x="113"/>
        <item x="855"/>
        <item x="963"/>
        <item x="277"/>
        <item x="339"/>
        <item x="763"/>
        <item x="295"/>
        <item x="1206"/>
        <item x="612"/>
        <item x="1232"/>
        <item x="852"/>
        <item x="885"/>
        <item x="393"/>
        <item x="253"/>
        <item x="119"/>
        <item x="979"/>
        <item x="342"/>
        <item x="294"/>
        <item x="754"/>
        <item x="1210"/>
        <item x="293"/>
        <item x="807"/>
        <item x="819"/>
        <item x="831"/>
        <item x="837"/>
        <item x="863"/>
        <item x="887"/>
        <item x="920"/>
        <item x="953"/>
        <item x="976"/>
        <item x="162"/>
        <item x="83"/>
        <item x="927"/>
        <item x="986"/>
        <item x="627"/>
        <item x="923"/>
        <item x="802"/>
        <item x="479"/>
        <item x="650"/>
        <item x="916"/>
        <item x="787"/>
        <item x="811"/>
        <item x="824"/>
        <item x="859"/>
        <item x="834"/>
        <item x="911"/>
        <item x="970"/>
        <item x="826"/>
        <item x="857"/>
        <item x="985"/>
        <item x="348"/>
        <item x="773"/>
        <item x="1061"/>
        <item x="933"/>
        <item x="883"/>
        <item x="1215"/>
        <item x="1219"/>
        <item x="561"/>
        <item x="1094"/>
        <item x="304"/>
        <item x="312"/>
        <item x="330"/>
        <item x="322"/>
        <item x="881"/>
        <item x="336"/>
        <item x="333"/>
        <item x="1064"/>
        <item x="340"/>
        <item x="1197"/>
        <item x="696"/>
        <item x="486"/>
        <item x="17"/>
        <item x="18"/>
        <item x="19"/>
        <item x="20"/>
        <item x="21"/>
        <item x="23"/>
        <item x="16"/>
        <item x="752"/>
        <item x="384"/>
        <item x="385"/>
        <item x="387"/>
        <item x="389"/>
        <item x="394"/>
        <item x="397"/>
        <item x="401"/>
        <item x="408"/>
        <item x="636"/>
        <item x="836"/>
        <item x="846"/>
        <item x="853"/>
        <item x="860"/>
        <item x="868"/>
        <item x="873"/>
        <item x="878"/>
        <item x="1239"/>
        <item x="913"/>
        <item x="1207"/>
        <item x="1199"/>
        <item x="716"/>
        <item x="723"/>
        <item x="736"/>
        <item x="1009"/>
        <item x="1236"/>
        <item x="925"/>
        <item x="1096"/>
        <item x="243"/>
        <item x="354"/>
        <item x="376"/>
        <item x="608"/>
        <item x="282"/>
        <item x="297"/>
        <item x="310"/>
        <item x="379"/>
        <item x="383"/>
        <item x="350"/>
        <item x="417"/>
        <item x="988"/>
        <item x="957"/>
        <item x="128"/>
        <item x="1246"/>
        <item x="888"/>
        <item x="95"/>
        <item x="223"/>
        <item x="962"/>
        <item x="1248"/>
        <item x="1012"/>
        <item x="1016"/>
        <item x="160"/>
        <item x="122"/>
        <item x="87"/>
        <item x="144"/>
        <item x="185"/>
        <item x="224"/>
        <item x="500"/>
        <item x="1238"/>
        <item x="909"/>
        <item x="932"/>
        <item x="240"/>
        <item x="1024"/>
        <item x="663"/>
        <item x="777"/>
        <item x="796"/>
        <item x="958"/>
        <item x="191"/>
        <item x="607"/>
        <item x="785"/>
        <item x="858"/>
        <item x="838"/>
        <item x="1068"/>
        <item x="305"/>
        <item x="337"/>
        <item x="952"/>
        <item x="637"/>
        <item x="1200"/>
        <item x="511"/>
        <item x="575"/>
        <item x="827"/>
        <item x="661"/>
        <item x="662"/>
        <item x="247"/>
        <item x="89"/>
        <item x="91"/>
        <item x="94"/>
        <item x="98"/>
        <item x="949"/>
        <item x="922"/>
        <item x="1019"/>
        <item x="482"/>
        <item x="213"/>
        <item x="214"/>
        <item x="576"/>
        <item x="942"/>
        <item x="705"/>
        <item x="840"/>
        <item x="776"/>
        <item x="501"/>
        <item x="517"/>
        <item x="321"/>
        <item x="355"/>
        <item x="825"/>
        <item x="743"/>
        <item x="402"/>
        <item x="946"/>
        <item x="971"/>
        <item x="1035"/>
        <item x="1205"/>
        <item x="1240"/>
        <item x="943"/>
        <item x="990"/>
        <item x="1256"/>
        <item x="823"/>
        <item x="758"/>
        <item x="611"/>
        <item x="591"/>
        <item x="1008"/>
        <item x="533"/>
        <item x="257"/>
        <item x="260"/>
        <item x="778"/>
        <item x="764"/>
        <item x="538"/>
        <item x="588"/>
        <item x="609"/>
        <item x="502"/>
        <item x="514"/>
        <item x="532"/>
        <item x="537"/>
        <item x="545"/>
        <item x="328"/>
        <item x="779"/>
        <item x="624"/>
        <item x="54"/>
        <item x="302"/>
        <item x="466"/>
        <item x="140"/>
        <item x="732"/>
        <item x="742"/>
        <item x="753"/>
        <item x="571"/>
        <item x="1085"/>
        <item x="657"/>
        <item x="653"/>
        <item x="505"/>
        <item x="782"/>
        <item x="477"/>
        <item x="480"/>
        <item x="496"/>
        <item x="478"/>
        <item x="1218"/>
        <item x="493"/>
        <item x="524"/>
        <item x="497"/>
        <item x="531"/>
        <item x="507"/>
        <item x="544"/>
        <item x="504"/>
        <item x="518"/>
        <item x="492"/>
        <item x="556"/>
        <item x="572"/>
        <item x="494"/>
        <item x="557"/>
        <item x="539"/>
        <item x="546"/>
        <item x="515"/>
        <item x="631"/>
        <item x="522"/>
        <item x="564"/>
        <item x="1060"/>
        <item x="553"/>
        <item x="573"/>
        <item x="460"/>
        <item x="454"/>
        <item x="299"/>
        <item x="1244"/>
        <item x="409"/>
        <item x="634"/>
        <item x="237"/>
        <item x="241"/>
        <item x="242"/>
        <item x="258"/>
        <item x="263"/>
        <item x="808"/>
        <item x="656"/>
        <item x="366"/>
        <item x="375"/>
        <item x="1011"/>
        <item x="1014"/>
        <item x="1027"/>
        <item x="274"/>
        <item x="265"/>
        <item x="266"/>
        <item x="993"/>
        <item x="1000"/>
        <item x="1002"/>
        <item x="1003"/>
        <item x="1007"/>
        <item x="1010"/>
        <item x="683"/>
        <item x="664"/>
        <item x="666"/>
        <item x="1193"/>
        <item x="680"/>
        <item x="1194"/>
        <item x="667"/>
        <item x="668"/>
        <item x="669"/>
        <item x="670"/>
        <item x="671"/>
        <item x="672"/>
        <item x="673"/>
        <item x="674"/>
        <item x="675"/>
        <item x="676"/>
        <item x="677"/>
        <item x="681"/>
        <item x="678"/>
        <item x="679"/>
        <item x="665"/>
        <item x="256"/>
        <item x="595"/>
        <item x="599"/>
        <item x="600"/>
        <item x="606"/>
        <item x="586"/>
        <item x="1221"/>
        <item x="592"/>
        <item x="616"/>
        <item x="1209"/>
        <item x="632"/>
        <item x="639"/>
        <item x="644"/>
        <item x="548"/>
        <item x="489"/>
        <item x="495"/>
        <item x="509"/>
        <item x="535"/>
        <item x="1066"/>
        <item x="569"/>
        <item x="484"/>
        <item x="562"/>
        <item x="392"/>
        <item x="581"/>
        <item x="570"/>
        <item x="251"/>
        <item x="815"/>
        <item x="1245"/>
        <item x="233"/>
        <item x="235"/>
        <item x="270"/>
        <item x="271"/>
        <item x="684"/>
        <item x="262"/>
        <item x="236"/>
        <item x="877"/>
        <item x="895"/>
        <item x="903"/>
        <item x="910"/>
        <item x="918"/>
        <item x="937"/>
        <item x="947"/>
        <item x="961"/>
        <item x="974"/>
        <item x="980"/>
        <item x="997"/>
        <item x="1005"/>
        <item x="1017"/>
        <item x="1031"/>
        <item x="1040"/>
        <item x="1021"/>
        <item x="291"/>
        <item x="108"/>
        <item x="829"/>
        <item x="65"/>
        <item x="178"/>
        <item x="104"/>
        <item x="75"/>
        <item x="737"/>
        <item x="1015"/>
        <item x="892"/>
        <item x="901"/>
        <item x="412"/>
        <item x="765"/>
        <item x="1018"/>
        <item x="799"/>
        <item x="356"/>
        <item x="357"/>
        <item x="767"/>
        <item x="820"/>
        <item x="886"/>
        <item x="874"/>
        <item x="987"/>
        <item x="587"/>
        <item x="613"/>
        <item x="965"/>
        <item x="828"/>
        <item x="804"/>
        <item x="939"/>
        <item x="1247"/>
        <item x="1250"/>
        <item x="618"/>
        <item x="275"/>
        <item x="194"/>
        <item x="225"/>
        <item x="759"/>
        <item x="960"/>
        <item x="1251"/>
        <item x="404"/>
        <item x="427"/>
        <item x="467"/>
        <item x="835"/>
        <item x="854"/>
        <item x="281"/>
        <item x="117"/>
        <item x="498"/>
        <item x="512"/>
        <item x="552"/>
        <item x="558"/>
        <item x="574"/>
        <item x="629"/>
        <item x="884"/>
        <item x="582"/>
        <item x="602"/>
        <item x="617"/>
        <item x="202"/>
        <item x="487"/>
        <item x="239"/>
        <item x="249"/>
        <item x="254"/>
        <item x="245"/>
        <item x="871"/>
        <item x="915"/>
        <item x="902"/>
        <item x="430"/>
        <item x="769"/>
        <item x="814"/>
        <item x="1059"/>
        <item x="1067"/>
        <item x="398"/>
        <item x="1241"/>
        <item x="255"/>
        <item x="353"/>
        <item x="469"/>
        <item x="363"/>
        <item x="377"/>
        <item x="82"/>
        <item x="72"/>
        <item x="200"/>
        <item x="12"/>
        <item x="207"/>
        <item x="68"/>
        <item x="38"/>
        <item x="49"/>
        <item x="61"/>
        <item x="43"/>
        <item x="47"/>
        <item x="198"/>
        <item x="1022"/>
        <item x="212"/>
        <item x="35"/>
        <item x="42"/>
        <item x="63"/>
        <item x="154"/>
        <item x="177"/>
        <item x="116"/>
        <item x="830"/>
        <item x="822"/>
        <item x="740"/>
        <item x="56"/>
        <item x="334"/>
        <item x="1056"/>
        <item x="694"/>
        <item x="285"/>
        <item x="288"/>
        <item x="290"/>
        <item x="315"/>
        <item x="645"/>
        <item x="810"/>
        <item x="597"/>
        <item x="567"/>
        <item x="614"/>
        <item x="950"/>
        <item x="973"/>
        <item x="983"/>
        <item x="1001"/>
        <item x="1013"/>
        <item x="1025"/>
        <item x="1034"/>
        <item x="1033"/>
        <item x="405"/>
        <item x="279"/>
        <item x="287"/>
        <item x="1083"/>
        <item x="1089"/>
        <item x="1095"/>
        <item x="1103"/>
        <item x="1072"/>
        <item x="1078"/>
        <item x="280"/>
        <item x="944"/>
        <item x="833"/>
        <item x="850"/>
        <item x="267"/>
        <item x="919"/>
        <item x="307"/>
        <item x="621"/>
        <item x="289"/>
        <item x="326"/>
        <item x="335"/>
        <item x="446"/>
        <item x="471"/>
        <item x="473"/>
        <item x="447"/>
        <item x="457"/>
        <item x="456"/>
        <item x="458"/>
        <item x="463"/>
        <item x="461"/>
        <item x="464"/>
        <item x="462"/>
        <item x="1104"/>
        <item x="1105"/>
        <item x="1106"/>
        <item x="470"/>
        <item x="472"/>
        <item x="1108"/>
        <item x="449"/>
        <item x="450"/>
        <item x="1098"/>
        <item x="1099"/>
        <item x="1100"/>
        <item x="455"/>
        <item x="1101"/>
        <item x="411"/>
        <item x="415"/>
        <item x="426"/>
        <item x="1080"/>
        <item x="1081"/>
        <item x="1082"/>
        <item x="428"/>
        <item x="431"/>
        <item x="1086"/>
        <item x="1087"/>
        <item x="435"/>
        <item x="436"/>
        <item x="418"/>
        <item x="437"/>
        <item x="1088"/>
        <item x="438"/>
        <item x="439"/>
        <item x="440"/>
        <item x="1090"/>
        <item x="1091"/>
        <item x="441"/>
        <item x="442"/>
        <item x="419"/>
        <item x="420"/>
        <item x="1076"/>
        <item x="1077"/>
        <item x="422"/>
        <item x="423"/>
        <item x="1079"/>
        <item x="584"/>
        <item x="1202"/>
        <item x="1201"/>
        <item x="1204"/>
        <item x="594"/>
        <item x="601"/>
        <item x="908"/>
        <item x="474"/>
        <item x="1074"/>
        <item x="1253"/>
        <item x="1020"/>
        <item x="1028"/>
        <item x="577"/>
        <item x="630"/>
        <item x="1043"/>
        <item x="620"/>
        <item x="1109"/>
        <item x="1169"/>
        <item x="1166"/>
        <item x="745"/>
        <item x="1164"/>
        <item x="746"/>
        <item x="1170"/>
        <item x="741"/>
        <item x="1211"/>
        <item x="749"/>
        <item x="1171"/>
        <item x="751"/>
        <item x="1172"/>
        <item x="756"/>
        <item x="1173"/>
        <item x="775"/>
        <item x="786"/>
        <item x="789"/>
        <item x="1174"/>
        <item x="1175"/>
        <item x="1181"/>
        <item x="1176"/>
        <item x="783"/>
        <item x="1177"/>
        <item x="1178"/>
        <item x="1179"/>
        <item x="1182"/>
        <item x="1180"/>
        <item x="1183"/>
        <item x="1184"/>
        <item x="1185"/>
        <item x="1186"/>
        <item x="1187"/>
        <item x="1188"/>
        <item x="1189"/>
        <item x="1190"/>
        <item x="1191"/>
        <item x="1110"/>
        <item x="1133"/>
        <item x="687"/>
        <item x="690"/>
        <item x="688"/>
        <item x="1111"/>
        <item x="689"/>
        <item x="695"/>
        <item x="1134"/>
        <item x="693"/>
        <item x="692"/>
        <item x="698"/>
        <item x="1135"/>
        <item x="699"/>
        <item x="1136"/>
        <item x="1137"/>
        <item x="1112"/>
        <item x="700"/>
        <item x="697"/>
        <item x="1118"/>
        <item x="1119"/>
        <item x="1120"/>
        <item x="1121"/>
        <item x="1141"/>
        <item x="1138"/>
        <item x="1140"/>
        <item x="1142"/>
        <item x="703"/>
        <item x="704"/>
        <item x="1139"/>
        <item x="702"/>
        <item x="1113"/>
        <item x="1143"/>
        <item x="710"/>
        <item x="1122"/>
        <item x="1125"/>
        <item x="1123"/>
        <item x="1124"/>
        <item x="1127"/>
        <item x="1126"/>
        <item x="1128"/>
        <item x="1129"/>
        <item x="1196"/>
        <item x="706"/>
        <item x="1144"/>
        <item x="707"/>
        <item x="1145"/>
        <item x="708"/>
        <item x="709"/>
        <item x="711"/>
        <item x="1147"/>
        <item x="1114"/>
        <item x="1146"/>
        <item x="712"/>
        <item x="1130"/>
        <item x="1131"/>
        <item x="1132"/>
        <item x="714"/>
        <item x="718"/>
        <item x="715"/>
        <item x="1148"/>
        <item x="717"/>
        <item x="1150"/>
        <item x="1149"/>
        <item x="1152"/>
        <item x="1115"/>
        <item x="719"/>
        <item x="1151"/>
        <item x="721"/>
        <item x="720"/>
        <item x="1153"/>
        <item x="722"/>
        <item x="724"/>
        <item x="725"/>
        <item x="726"/>
        <item x="1154"/>
        <item x="1116"/>
        <item x="727"/>
        <item x="728"/>
        <item x="1155"/>
        <item x="1156"/>
        <item x="1157"/>
        <item x="1159"/>
        <item x="1160"/>
        <item x="730"/>
        <item x="1163"/>
        <item x="1161"/>
        <item x="1117"/>
        <item x="731"/>
        <item x="1162"/>
        <item x="1167"/>
        <item x="738"/>
        <item x="1158"/>
        <item x="733"/>
        <item x="735"/>
        <item x="744"/>
        <item x="1168"/>
        <item x="1165"/>
        <item x="292"/>
        <item x="341"/>
        <item x="93"/>
        <item x="222"/>
        <item x="230"/>
        <item x="1235"/>
        <item x="842"/>
        <item x="603"/>
        <item x="432"/>
        <item x="443"/>
        <item x="433"/>
        <item x="451"/>
        <item x="623"/>
        <item x="628"/>
        <item x="633"/>
        <item x="816"/>
        <item x="80"/>
        <item x="1249"/>
        <item x="510"/>
        <item x="519"/>
        <item x="555"/>
        <item x="795"/>
        <item x="867"/>
        <item x="403"/>
        <item x="400"/>
        <item x="793"/>
        <item x="296"/>
        <item x="605"/>
        <item x="748"/>
        <item x="1069"/>
        <item x="364"/>
        <item x="380"/>
        <item x="938"/>
        <item x="991"/>
        <item x="1032"/>
        <item x="800"/>
        <item x="1038"/>
        <item x="929"/>
        <item x="324"/>
        <item x="210"/>
        <item x="190"/>
        <item x="193"/>
        <item x="126"/>
        <item x="187"/>
        <item x="59"/>
        <item x="78"/>
        <item x="124"/>
        <item x="208"/>
        <item x="229"/>
        <item x="218"/>
        <item x="131"/>
        <item x="73"/>
        <item x="166"/>
        <item x="171"/>
        <item x="1041"/>
        <item x="81"/>
        <item x="120"/>
        <item x="173"/>
        <item x="137"/>
        <item x="143"/>
        <item x="195"/>
        <item x="211"/>
        <item x="589"/>
        <item x="598"/>
        <item x="396"/>
        <item x="434"/>
        <item x="445"/>
        <item x="452"/>
        <item x="459"/>
        <item x="465"/>
        <item x="1192"/>
        <item x="660"/>
        <item x="1258"/>
        <item x="610"/>
        <item x="1006"/>
        <item x="374"/>
        <item x="935"/>
        <item x="862"/>
        <item x="734"/>
        <item x="729"/>
        <item x="739"/>
        <item x="768"/>
        <item x="685"/>
        <item x="691"/>
        <item x="701"/>
        <item x="580"/>
        <item x="506"/>
        <item x="1257"/>
        <item x="62"/>
        <item x="747"/>
        <item x="338"/>
        <item x="85"/>
        <item x="481"/>
        <item x="284"/>
        <item x="604"/>
        <item x="1045"/>
        <item x="1036"/>
        <item x="527"/>
        <item x="549"/>
        <item x="475"/>
        <item x="975"/>
        <item x="145"/>
        <item x="148"/>
        <item x="107"/>
        <item x="169"/>
        <item x="76"/>
        <item x="619"/>
        <item x="278"/>
        <item x="306"/>
        <item x="941"/>
        <item x="46"/>
        <item x="55"/>
        <item x="58"/>
        <item x="69"/>
        <item x="96"/>
        <item x="100"/>
        <item x="179"/>
        <item x="217"/>
        <item x="203"/>
        <item x="227"/>
        <item x="231"/>
        <item x="1242"/>
        <item x="164"/>
        <item x="180"/>
        <item x="184"/>
        <item x="189"/>
        <item x="84"/>
        <item x="88"/>
        <item x="92"/>
        <item x="130"/>
        <item x="147"/>
        <item x="172"/>
        <item x="174"/>
        <item x="175"/>
        <item x="201"/>
        <item x="112"/>
        <item x="170"/>
        <item x="968"/>
        <item x="216"/>
        <item x="77"/>
        <item x="135"/>
        <item x="121"/>
        <item x="192"/>
        <item x="123"/>
        <item x="188"/>
        <item x="101"/>
        <item x="134"/>
        <item x="70"/>
        <item x="29"/>
        <item x="41"/>
        <item x="209"/>
        <item x="133"/>
        <item x="156"/>
        <item x="390"/>
        <item x="1259"/>
        <item t="default"/>
      </items>
    </pivotField>
    <pivotField showAll="0">
      <items count="4">
        <item h="1" x="0"/>
        <item x="1"/>
        <item h="1" x="2"/>
        <item t="default"/>
      </items>
    </pivotField>
    <pivotField showAll="0"/>
    <pivotField axis="axisPage" multipleItemSelectionAllowed="1" showAll="0">
      <items count="6">
        <item x="2"/>
        <item h="1" x="3"/>
        <item h="1" x="4"/>
        <item h="1" x="1"/>
        <item h="1" x="0"/>
        <item t="default"/>
      </items>
    </pivotField>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0"/>
  </rowFields>
  <rowItems count="10">
    <i>
      <x v="5"/>
    </i>
    <i>
      <x v="7"/>
    </i>
    <i>
      <x v="12"/>
    </i>
    <i>
      <x v="15"/>
    </i>
    <i>
      <x v="17"/>
    </i>
    <i>
      <x v="19"/>
    </i>
    <i>
      <x v="20"/>
    </i>
    <i>
      <x v="25"/>
    </i>
    <i>
      <x v="28"/>
    </i>
    <i t="grand">
      <x/>
    </i>
  </rowItems>
  <colFields count="1">
    <field x="-2"/>
  </colFields>
  <colItems count="3">
    <i>
      <x/>
    </i>
    <i i="1">
      <x v="1"/>
    </i>
    <i i="2">
      <x v="2"/>
    </i>
  </colItems>
  <pageFields count="1">
    <pageField fld="8" hier="-1"/>
  </pageFields>
  <dataFields count="3">
    <dataField name="Count of Mission" fld="5" subtotal="count" baseField="0" baseItem="0"/>
    <dataField name="Count of Rocket" fld="4" subtotal="count" baseField="0" baseItem="0"/>
    <dataField name="Count of Location"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5" format="15" series="1">
      <pivotArea type="data" outline="0" fieldPosition="0">
        <references count="1">
          <reference field="4294967294" count="1" selected="0">
            <x v="0"/>
          </reference>
        </references>
      </pivotArea>
    </chartFormat>
    <chartFormat chart="5" format="16" series="1">
      <pivotArea type="data" outline="0" fieldPosition="0">
        <references count="1">
          <reference field="4294967294" count="1" selected="0">
            <x v="1"/>
          </reference>
        </references>
      </pivotArea>
    </chartFormat>
    <chartFormat chart="5"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5EE810-596A-4FF3-843E-020E4F6130AC}" name="PivotTable7"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C18" firstHeaderRow="0" firstDataRow="1" firstDataCol="1"/>
  <pivotFields count="12">
    <pivotField showAll="0"/>
    <pivotField showAll="0"/>
    <pivotField showAll="0"/>
    <pivotField showAll="0">
      <items count="789">
        <item x="646"/>
        <item x="460"/>
        <item x="407"/>
        <item x="513"/>
        <item x="331"/>
        <item x="173"/>
        <item x="786"/>
        <item x="56"/>
        <item x="591"/>
        <item x="158"/>
        <item x="643"/>
        <item x="612"/>
        <item x="374"/>
        <item x="512"/>
        <item x="708"/>
        <item x="687"/>
        <item x="378"/>
        <item x="774"/>
        <item x="425"/>
        <item x="224"/>
        <item x="97"/>
        <item x="431"/>
        <item x="746"/>
        <item x="644"/>
        <item x="578"/>
        <item x="45"/>
        <item x="113"/>
        <item x="682"/>
        <item x="461"/>
        <item x="556"/>
        <item x="312"/>
        <item x="208"/>
        <item x="412"/>
        <item x="442"/>
        <item x="770"/>
        <item x="671"/>
        <item x="54"/>
        <item x="494"/>
        <item x="36"/>
        <item x="581"/>
        <item x="657"/>
        <item x="134"/>
        <item x="334"/>
        <item x="580"/>
        <item x="168"/>
        <item x="301"/>
        <item x="555"/>
        <item x="20"/>
        <item x="663"/>
        <item x="198"/>
        <item x="683"/>
        <item x="371"/>
        <item x="476"/>
        <item x="212"/>
        <item x="127"/>
        <item x="276"/>
        <item x="221"/>
        <item x="397"/>
        <item x="209"/>
        <item x="26"/>
        <item x="170"/>
        <item x="783"/>
        <item x="452"/>
        <item x="211"/>
        <item x="404"/>
        <item x="787"/>
        <item x="193"/>
        <item x="191"/>
        <item x="194"/>
        <item x="630"/>
        <item x="203"/>
        <item x="471"/>
        <item x="283"/>
        <item x="340"/>
        <item x="573"/>
        <item x="342"/>
        <item x="146"/>
        <item x="669"/>
        <item x="323"/>
        <item x="145"/>
        <item x="132"/>
        <item x="182"/>
        <item x="327"/>
        <item x="403"/>
        <item x="178"/>
        <item x="186"/>
        <item x="60"/>
        <item x="413"/>
        <item x="377"/>
        <item x="740"/>
        <item x="154"/>
        <item x="120"/>
        <item x="660"/>
        <item x="462"/>
        <item x="95"/>
        <item x="164"/>
        <item x="53"/>
        <item x="152"/>
        <item x="421"/>
        <item x="179"/>
        <item x="481"/>
        <item x="37"/>
        <item x="175"/>
        <item x="130"/>
        <item x="22"/>
        <item x="29"/>
        <item x="27"/>
        <item x="137"/>
        <item x="148"/>
        <item x="62"/>
        <item x="85"/>
        <item x="135"/>
        <item x="81"/>
        <item x="51"/>
        <item x="47"/>
        <item x="92"/>
        <item x="567"/>
        <item x="771"/>
        <item x="286"/>
        <item x="653"/>
        <item x="658"/>
        <item x="619"/>
        <item x="123"/>
        <item x="348"/>
        <item x="574"/>
        <item x="299"/>
        <item x="585"/>
        <item x="576"/>
        <item x="570"/>
        <item x="352"/>
        <item x="93"/>
        <item x="110"/>
        <item x="138"/>
        <item x="345"/>
        <item x="188"/>
        <item x="131"/>
        <item x="151"/>
        <item x="204"/>
        <item x="108"/>
        <item x="639"/>
        <item x="77"/>
        <item x="82"/>
        <item x="73"/>
        <item x="79"/>
        <item x="436"/>
        <item x="781"/>
        <item x="635"/>
        <item x="72"/>
        <item x="602"/>
        <item x="593"/>
        <item x="389"/>
        <item x="86"/>
        <item x="350"/>
        <item x="369"/>
        <item x="319"/>
        <item x="609"/>
        <item x="543"/>
        <item x="631"/>
        <item x="569"/>
        <item x="589"/>
        <item x="140"/>
        <item x="594"/>
        <item x="479"/>
        <item x="87"/>
        <item x="732"/>
        <item x="488"/>
        <item x="307"/>
        <item x="143"/>
        <item x="75"/>
        <item x="422"/>
        <item x="533"/>
        <item x="620"/>
        <item x="295"/>
        <item x="782"/>
        <item x="3"/>
        <item x="528"/>
        <item x="458"/>
        <item x="463"/>
        <item x="665"/>
        <item x="604"/>
        <item x="322"/>
        <item x="269"/>
        <item x="305"/>
        <item x="530"/>
        <item x="308"/>
        <item x="601"/>
        <item x="523"/>
        <item x="590"/>
        <item x="315"/>
        <item x="586"/>
        <item x="469"/>
        <item x="83"/>
        <item x="4"/>
        <item x="649"/>
        <item x="103"/>
        <item x="2"/>
        <item x="667"/>
        <item x="429"/>
        <item x="321"/>
        <item x="296"/>
        <item x="651"/>
        <item x="133"/>
        <item x="1"/>
        <item x="180"/>
        <item x="487"/>
        <item x="675"/>
        <item x="8"/>
        <item x="684"/>
        <item x="344"/>
        <item x="10"/>
        <item x="354"/>
        <item x="647"/>
        <item x="749"/>
        <item x="153"/>
        <item x="623"/>
        <item x="117"/>
        <item x="777"/>
        <item x="577"/>
        <item x="734"/>
        <item x="5"/>
        <item x="390"/>
        <item x="112"/>
        <item x="571"/>
        <item x="326"/>
        <item x="517"/>
        <item x="693"/>
        <item x="382"/>
        <item x="43"/>
        <item x="33"/>
        <item x="457"/>
        <item x="181"/>
        <item x="84"/>
        <item x="49"/>
        <item x="465"/>
        <item x="402"/>
        <item x="6"/>
        <item x="15"/>
        <item x="223"/>
        <item x="0"/>
        <item x="12"/>
        <item x="670"/>
        <item x="674"/>
        <item x="149"/>
        <item x="430"/>
        <item x="7"/>
        <item x="40"/>
        <item x="435"/>
        <item x="606"/>
        <item x="685"/>
        <item x="722"/>
        <item x="676"/>
        <item x="169"/>
        <item x="289"/>
        <item x="655"/>
        <item x="453"/>
        <item x="703"/>
        <item x="34"/>
        <item x="718"/>
        <item x="9"/>
        <item x="690"/>
        <item x="394"/>
        <item x="737"/>
        <item x="401"/>
        <item x="496"/>
        <item x="346"/>
        <item x="659"/>
        <item x="166"/>
        <item x="664"/>
        <item x="544"/>
        <item x="347"/>
        <item x="11"/>
        <item x="741"/>
        <item x="617"/>
        <item x="41"/>
        <item x="627"/>
        <item x="206"/>
        <item x="661"/>
        <item x="125"/>
        <item x="217"/>
        <item x="575"/>
        <item x="489"/>
        <item x="549"/>
        <item x="597"/>
        <item x="196"/>
        <item x="650"/>
        <item x="753"/>
        <item x="17"/>
        <item x="694"/>
        <item x="625"/>
        <item x="335"/>
        <item x="509"/>
        <item x="222"/>
        <item x="466"/>
        <item x="615"/>
        <item x="691"/>
        <item x="552"/>
        <item x="446"/>
        <item x="681"/>
        <item x="532"/>
        <item x="320"/>
        <item x="297"/>
        <item x="711"/>
        <item x="662"/>
        <item x="572"/>
        <item x="710"/>
        <item x="375"/>
        <item x="459"/>
        <item x="547"/>
        <item x="714"/>
        <item x="672"/>
        <item x="742"/>
        <item x="438"/>
        <item x="656"/>
        <item x="415"/>
        <item x="447"/>
        <item x="765"/>
        <item x="754"/>
        <item x="546"/>
        <item x="550"/>
        <item x="416"/>
        <item x="187"/>
        <item x="561"/>
        <item x="773"/>
        <item x="642"/>
        <item x="628"/>
        <item x="38"/>
        <item x="599"/>
        <item x="541"/>
        <item x="167"/>
        <item x="772"/>
        <item x="726"/>
        <item x="719"/>
        <item x="159"/>
        <item x="724"/>
        <item x="71"/>
        <item x="434"/>
        <item x="385"/>
        <item x="785"/>
        <item x="176"/>
        <item x="162"/>
        <item x="733"/>
        <item x="588"/>
        <item x="587"/>
        <item x="515"/>
        <item x="618"/>
        <item x="608"/>
        <item x="632"/>
        <item x="622"/>
        <item x="557"/>
        <item x="706"/>
        <item x="721"/>
        <item x="641"/>
        <item x="19"/>
        <item x="548"/>
        <item x="565"/>
        <item x="600"/>
        <item x="524"/>
        <item x="779"/>
        <item x="516"/>
        <item x="535"/>
        <item x="165"/>
        <item x="205"/>
        <item x="542"/>
        <item x="210"/>
        <item x="122"/>
        <item x="624"/>
        <item x="157"/>
        <item x="184"/>
        <item x="598"/>
        <item x="111"/>
        <item x="411"/>
        <item x="563"/>
        <item x="768"/>
        <item x="395"/>
        <item x="129"/>
        <item x="652"/>
        <item x="725"/>
        <item x="704"/>
        <item x="353"/>
        <item x="284"/>
        <item x="707"/>
        <item x="480"/>
        <item x="775"/>
        <item x="392"/>
        <item x="428"/>
        <item x="610"/>
        <item x="595"/>
        <item x="692"/>
        <item x="514"/>
        <item x="728"/>
        <item x="311"/>
        <item x="356"/>
        <item x="603"/>
        <item x="545"/>
        <item x="705"/>
        <item x="680"/>
        <item x="417"/>
        <item x="695"/>
        <item x="757"/>
        <item x="400"/>
        <item x="709"/>
        <item x="439"/>
        <item x="91"/>
        <item x="408"/>
        <item x="686"/>
        <item x="370"/>
        <item x="241"/>
        <item x="364"/>
        <item x="441"/>
        <item x="393"/>
        <item x="467"/>
        <item x="456"/>
        <item x="519"/>
        <item x="621"/>
        <item x="190"/>
        <item x="778"/>
        <item x="696"/>
        <item x="697"/>
        <item x="473"/>
        <item x="486"/>
        <item x="420"/>
        <item x="201"/>
        <item x="531"/>
        <item x="560"/>
        <item x="362"/>
        <item x="493"/>
        <item x="607"/>
        <item x="451"/>
        <item x="207"/>
        <item x="526"/>
        <item x="449"/>
        <item x="582"/>
        <item x="723"/>
        <item x="491"/>
        <item x="14"/>
        <item x="332"/>
        <item x="316"/>
        <item x="559"/>
        <item x="314"/>
        <item x="368"/>
        <item x="372"/>
        <item x="579"/>
        <item x="518"/>
        <item x="520"/>
        <item x="716"/>
        <item x="666"/>
        <item x="306"/>
        <item x="105"/>
        <item x="336"/>
        <item x="739"/>
        <item x="450"/>
        <item x="564"/>
        <item x="738"/>
        <item x="584"/>
        <item x="360"/>
        <item x="405"/>
        <item x="679"/>
        <item x="534"/>
        <item x="731"/>
        <item x="730"/>
        <item x="525"/>
        <item x="329"/>
        <item x="510"/>
        <item x="483"/>
        <item x="343"/>
        <item x="391"/>
        <item x="333"/>
        <item x="720"/>
        <item x="290"/>
        <item x="427"/>
        <item x="568"/>
        <item x="192"/>
        <item x="717"/>
        <item x="70"/>
        <item x="136"/>
        <item x="119"/>
        <item x="115"/>
        <item x="383"/>
        <item x="67"/>
        <item x="357"/>
        <item x="758"/>
        <item x="61"/>
        <item x="325"/>
        <item x="52"/>
        <item x="144"/>
        <item x="727"/>
        <item x="767"/>
        <item x="163"/>
        <item x="288"/>
        <item x="141"/>
        <item x="189"/>
        <item x="107"/>
        <item x="482"/>
        <item x="104"/>
        <item x="539"/>
        <item x="156"/>
        <item x="688"/>
        <item x="98"/>
        <item x="32"/>
        <item x="291"/>
        <item x="30"/>
        <item x="24"/>
        <item x="88"/>
        <item x="50"/>
        <item x="174"/>
        <item x="68"/>
        <item x="381"/>
        <item x="418"/>
        <item x="13"/>
        <item x="759"/>
        <item x="25"/>
        <item x="63"/>
        <item x="616"/>
        <item x="363"/>
        <item x="142"/>
        <item x="225"/>
        <item x="46"/>
        <item x="160"/>
        <item x="700"/>
        <item x="506"/>
        <item x="28"/>
        <item x="215"/>
        <item x="637"/>
        <item x="592"/>
        <item x="172"/>
        <item x="78"/>
        <item x="220"/>
        <item x="177"/>
        <item x="23"/>
        <item x="536"/>
        <item x="508"/>
        <item x="485"/>
        <item x="55"/>
        <item x="58"/>
        <item x="529"/>
        <item x="504"/>
        <item x="16"/>
        <item x="501"/>
        <item x="762"/>
        <item x="216"/>
        <item x="521"/>
        <item x="219"/>
        <item x="764"/>
        <item x="522"/>
        <item x="213"/>
        <item x="102"/>
        <item x="361"/>
        <item x="21"/>
        <item x="339"/>
        <item x="410"/>
        <item x="474"/>
        <item x="330"/>
        <item x="341"/>
        <item x="505"/>
        <item x="379"/>
        <item x="760"/>
        <item x="495"/>
        <item x="444"/>
        <item x="59"/>
        <item x="373"/>
        <item x="65"/>
        <item x="648"/>
        <item x="116"/>
        <item x="406"/>
        <item x="472"/>
        <item x="426"/>
        <item x="365"/>
        <item x="638"/>
        <item x="309"/>
        <item x="761"/>
        <item x="613"/>
        <item x="751"/>
        <item x="398"/>
        <item x="396"/>
        <item x="484"/>
        <item x="109"/>
        <item x="76"/>
        <item x="150"/>
        <item x="445"/>
        <item x="715"/>
        <item x="499"/>
        <item x="185"/>
        <item x="538"/>
        <item x="755"/>
        <item x="100"/>
        <item x="89"/>
        <item x="562"/>
        <item x="409"/>
        <item x="126"/>
        <item x="324"/>
        <item x="74"/>
        <item x="414"/>
        <item x="200"/>
        <item x="248"/>
        <item x="744"/>
        <item x="302"/>
        <item x="497"/>
        <item x="287"/>
        <item x="511"/>
        <item x="766"/>
        <item x="776"/>
        <item x="114"/>
        <item x="626"/>
        <item x="464"/>
        <item x="199"/>
        <item x="614"/>
        <item x="349"/>
        <item x="448"/>
        <item x="712"/>
        <item x="503"/>
        <item x="31"/>
        <item x="668"/>
        <item x="437"/>
        <item x="455"/>
        <item x="498"/>
        <item x="424"/>
        <item x="502"/>
        <item x="540"/>
        <item x="736"/>
        <item x="69"/>
        <item x="507"/>
        <item x="475"/>
        <item x="294"/>
        <item x="195"/>
        <item x="752"/>
        <item x="279"/>
        <item x="351"/>
        <item x="735"/>
        <item x="702"/>
        <item x="673"/>
        <item x="769"/>
        <item x="80"/>
        <item x="553"/>
        <item x="537"/>
        <item x="318"/>
        <item x="596"/>
        <item x="678"/>
        <item x="242"/>
        <item x="259"/>
        <item x="500"/>
        <item x="763"/>
        <item x="244"/>
        <item x="605"/>
        <item x="468"/>
        <item x="300"/>
        <item x="48"/>
        <item x="376"/>
        <item x="124"/>
        <item x="139"/>
        <item x="640"/>
        <item x="440"/>
        <item x="454"/>
        <item x="492"/>
        <item x="310"/>
        <item x="477"/>
        <item x="359"/>
        <item x="260"/>
        <item x="266"/>
        <item x="277"/>
        <item x="251"/>
        <item x="264"/>
        <item x="304"/>
        <item x="238"/>
        <item x="247"/>
        <item x="490"/>
        <item x="443"/>
        <item x="94"/>
        <item x="255"/>
        <item x="784"/>
        <item x="231"/>
        <item x="470"/>
        <item x="282"/>
        <item x="278"/>
        <item x="197"/>
        <item x="226"/>
        <item x="367"/>
        <item x="257"/>
        <item x="629"/>
        <item x="121"/>
        <item x="229"/>
        <item x="387"/>
        <item x="273"/>
        <item x="265"/>
        <item x="256"/>
        <item x="780"/>
        <item x="214"/>
        <item x="399"/>
        <item x="745"/>
        <item x="280"/>
        <item x="313"/>
        <item x="249"/>
        <item x="90"/>
        <item x="261"/>
        <item x="267"/>
        <item x="380"/>
        <item x="254"/>
        <item x="250"/>
        <item x="252"/>
        <item x="271"/>
        <item x="246"/>
        <item x="218"/>
        <item x="263"/>
        <item x="419"/>
        <item x="202"/>
        <item x="237"/>
        <item x="258"/>
        <item x="272"/>
        <item x="636"/>
        <item x="756"/>
        <item x="274"/>
        <item x="583"/>
        <item x="243"/>
        <item x="245"/>
        <item x="432"/>
        <item x="233"/>
        <item x="262"/>
        <item x="236"/>
        <item x="293"/>
        <item x="366"/>
        <item x="232"/>
        <item x="240"/>
        <item x="558"/>
        <item x="566"/>
        <item x="634"/>
        <item x="253"/>
        <item x="677"/>
        <item x="230"/>
        <item x="270"/>
        <item x="235"/>
        <item x="281"/>
        <item x="551"/>
        <item x="611"/>
        <item x="527"/>
        <item x="698"/>
        <item x="234"/>
        <item x="161"/>
        <item x="228"/>
        <item x="633"/>
        <item x="239"/>
        <item x="748"/>
        <item x="275"/>
        <item x="554"/>
        <item x="39"/>
        <item x="292"/>
        <item x="147"/>
        <item x="388"/>
        <item x="42"/>
        <item x="689"/>
        <item x="317"/>
        <item x="106"/>
        <item x="701"/>
        <item x="64"/>
        <item x="713"/>
        <item x="96"/>
        <item x="386"/>
        <item x="18"/>
        <item x="298"/>
        <item x="423"/>
        <item x="358"/>
        <item x="355"/>
        <item x="433"/>
        <item x="35"/>
        <item x="285"/>
        <item x="743"/>
        <item x="337"/>
        <item x="268"/>
        <item x="699"/>
        <item x="328"/>
        <item x="338"/>
        <item x="645"/>
        <item x="155"/>
        <item x="44"/>
        <item x="303"/>
        <item x="747"/>
        <item x="99"/>
        <item x="654"/>
        <item x="66"/>
        <item x="750"/>
        <item x="128"/>
        <item x="171"/>
        <item x="227"/>
        <item x="183"/>
        <item x="729"/>
        <item x="101"/>
        <item x="118"/>
        <item x="478"/>
        <item x="384"/>
        <item x="57"/>
        <item t="default"/>
      </items>
    </pivotField>
    <pivotField dataField="1" showAll="0"/>
    <pivotField dataField="1" showAll="0">
      <items count="1261">
        <item x="1198"/>
        <item x="1026"/>
        <item x="165"/>
        <item x="319"/>
        <item x="381"/>
        <item x="372"/>
        <item x="259"/>
        <item x="565"/>
        <item x="568"/>
        <item x="491"/>
        <item x="503"/>
        <item x="516"/>
        <item x="563"/>
        <item x="560"/>
        <item x="525"/>
        <item x="547"/>
        <item x="792"/>
        <item x="625"/>
        <item x="813"/>
        <item x="90"/>
        <item x="583"/>
        <item x="317"/>
        <item x="298"/>
        <item x="899"/>
        <item x="316"/>
        <item x="772"/>
        <item x="414"/>
        <item x="1234"/>
        <item x="425"/>
        <item x="276"/>
        <item x="995"/>
        <item x="635"/>
        <item x="585"/>
        <item x="682"/>
        <item x="1049"/>
        <item x="1050"/>
        <item x="1051"/>
        <item x="1052"/>
        <item x="1053"/>
        <item x="1054"/>
        <item x="1055"/>
        <item x="1046"/>
        <item x="1195"/>
        <item x="1047"/>
        <item x="1048"/>
        <item x="102"/>
        <item x="155"/>
        <item x="1073"/>
        <item x="329"/>
        <item x="301"/>
        <item x="309"/>
        <item x="809"/>
        <item x="998"/>
        <item x="956"/>
        <item x="368"/>
        <item x="367"/>
        <item x="900"/>
        <item x="907"/>
        <item x="780"/>
        <item x="286"/>
        <item x="308"/>
        <item x="313"/>
        <item x="300"/>
        <item x="320"/>
        <item x="872"/>
        <item x="866"/>
        <item x="1102"/>
        <item x="1070"/>
        <item x="876"/>
        <item x="67"/>
        <item x="26"/>
        <item x="27"/>
        <item x="30"/>
        <item x="51"/>
        <item x="71"/>
        <item x="127"/>
        <item x="109"/>
        <item x="115"/>
        <item x="146"/>
        <item x="152"/>
        <item x="125"/>
        <item x="129"/>
        <item x="139"/>
        <item x="183"/>
        <item x="66"/>
        <item x="1216"/>
        <item x="343"/>
        <item x="969"/>
        <item x="931"/>
        <item x="897"/>
        <item x="914"/>
        <item x="351"/>
        <item x="1063"/>
        <item x="686"/>
        <item x="626"/>
        <item x="755"/>
        <item x="774"/>
        <item x="790"/>
        <item x="797"/>
        <item x="817"/>
        <item x="882"/>
        <item x="889"/>
        <item x="896"/>
        <item x="906"/>
        <item x="959"/>
        <item x="999"/>
        <item x="362"/>
        <item x="24"/>
        <item x="31"/>
        <item x="57"/>
        <item x="142"/>
        <item x="921"/>
        <item x="272"/>
        <item x="114"/>
        <item x="801"/>
        <item x="945"/>
        <item x="118"/>
        <item x="199"/>
        <item x="132"/>
        <item x="206"/>
        <item x="15"/>
        <item x="220"/>
        <item x="1237"/>
        <item x="197"/>
        <item x="33"/>
        <item x="25"/>
        <item x="48"/>
        <item x="1203"/>
        <item x="713"/>
        <item x="528"/>
        <item x="992"/>
        <item x="53"/>
        <item x="760"/>
        <item x="622"/>
        <item x="798"/>
        <item x="805"/>
        <item x="818"/>
        <item x="1224"/>
        <item x="832"/>
        <item x="1227"/>
        <item x="843"/>
        <item x="1228"/>
        <item x="847"/>
        <item x="861"/>
        <item x="865"/>
        <item x="880"/>
        <item x="904"/>
        <item x="928"/>
        <item x="940"/>
        <item x="948"/>
        <item x="951"/>
        <item x="954"/>
        <item x="964"/>
        <item x="972"/>
        <item x="977"/>
        <item x="984"/>
        <item x="996"/>
        <item x="1004"/>
        <item x="1023"/>
        <item x="1029"/>
        <item x="1037"/>
        <item x="1039"/>
        <item x="1044"/>
        <item x="359"/>
        <item x="360"/>
        <item x="1075"/>
        <item x="648"/>
        <item x="649"/>
        <item x="651"/>
        <item x="652"/>
        <item x="654"/>
        <item x="655"/>
        <item x="658"/>
        <item x="659"/>
        <item x="541"/>
        <item x="642"/>
        <item x="543"/>
        <item x="554"/>
        <item x="646"/>
        <item x="647"/>
        <item x="640"/>
        <item x="641"/>
        <item x="1230"/>
        <item x="638"/>
        <item x="1084"/>
        <item x="1092"/>
        <item x="1093"/>
        <item x="1097"/>
        <item x="1107"/>
        <item x="1226"/>
        <item x="1057"/>
        <item x="1062"/>
        <item x="1065"/>
        <item x="388"/>
        <item x="395"/>
        <item x="399"/>
        <item x="406"/>
        <item x="410"/>
        <item x="413"/>
        <item x="416"/>
        <item x="361"/>
        <item x="421"/>
        <item x="365"/>
        <item x="369"/>
        <item x="370"/>
        <item x="373"/>
        <item x="1231"/>
        <item x="378"/>
        <item x="382"/>
        <item x="1213"/>
        <item x="812"/>
        <item x="97"/>
        <item x="264"/>
        <item x="453"/>
        <item x="261"/>
        <item x="269"/>
        <item x="643"/>
        <item x="848"/>
        <item x="221"/>
        <item x="448"/>
        <item x="849"/>
        <item x="770"/>
        <item x="64"/>
        <item x="856"/>
        <item x="1217"/>
        <item x="1212"/>
        <item x="323"/>
        <item x="325"/>
        <item x="283"/>
        <item x="788"/>
        <item x="521"/>
        <item x="485"/>
        <item x="978"/>
        <item x="34"/>
        <item x="36"/>
        <item x="371"/>
        <item x="761"/>
        <item x="766"/>
        <item x="1042"/>
        <item x="476"/>
        <item x="806"/>
        <item x="841"/>
        <item x="332"/>
        <item x="551"/>
        <item x="894"/>
        <item x="1058"/>
        <item x="311"/>
        <item x="347"/>
        <item x="530"/>
        <item x="791"/>
        <item x="934"/>
        <item x="891"/>
        <item x="981"/>
        <item x="1254"/>
        <item x="994"/>
        <item x="966"/>
        <item x="936"/>
        <item x="1252"/>
        <item x="1030"/>
        <item x="1071"/>
        <item x="314"/>
        <item x="318"/>
        <item x="955"/>
        <item x="331"/>
        <item x="346"/>
        <item x="327"/>
        <item x="869"/>
        <item x="349"/>
        <item x="352"/>
        <item x="303"/>
        <item x="757"/>
        <item x="875"/>
        <item x="1243"/>
        <item x="268"/>
        <item x="1214"/>
        <item x="590"/>
        <item x="22"/>
        <item x="106"/>
        <item x="86"/>
        <item x="79"/>
        <item x="28"/>
        <item x="40"/>
        <item x="50"/>
        <item x="60"/>
        <item x="186"/>
        <item x="182"/>
        <item x="358"/>
        <item x="1220"/>
        <item x="386"/>
        <item x="593"/>
        <item x="0"/>
        <item x="1"/>
        <item x="2"/>
        <item x="3"/>
        <item x="4"/>
        <item x="5"/>
        <item x="6"/>
        <item x="7"/>
        <item x="8"/>
        <item x="10"/>
        <item x="11"/>
        <item x="9"/>
        <item x="13"/>
        <item x="14"/>
        <item x="45"/>
        <item x="32"/>
        <item x="39"/>
        <item x="44"/>
        <item x="37"/>
        <item x="252"/>
        <item x="238"/>
        <item x="615"/>
        <item x="1229"/>
        <item x="244"/>
        <item x="246"/>
        <item x="250"/>
        <item x="273"/>
        <item x="248"/>
        <item x="232"/>
        <item x="234"/>
        <item x="136"/>
        <item x="110"/>
        <item x="167"/>
        <item x="103"/>
        <item x="105"/>
        <item x="153"/>
        <item x="99"/>
        <item x="1233"/>
        <item x="159"/>
        <item x="204"/>
        <item x="141"/>
        <item x="176"/>
        <item x="228"/>
        <item x="163"/>
        <item x="74"/>
        <item x="205"/>
        <item x="219"/>
        <item x="196"/>
        <item x="138"/>
        <item x="151"/>
        <item x="157"/>
        <item x="158"/>
        <item x="149"/>
        <item x="905"/>
        <item x="168"/>
        <item x="226"/>
        <item x="1255"/>
        <item x="784"/>
        <item x="794"/>
        <item x="596"/>
        <item x="468"/>
        <item x="870"/>
        <item x="879"/>
        <item x="898"/>
        <item x="917"/>
        <item x="924"/>
        <item x="1225"/>
        <item x="803"/>
        <item x="488"/>
        <item x="781"/>
        <item x="483"/>
        <item x="550"/>
        <item x="559"/>
        <item x="579"/>
        <item x="967"/>
        <item x="839"/>
        <item x="851"/>
        <item x="982"/>
        <item x="989"/>
        <item x="391"/>
        <item x="845"/>
        <item x="490"/>
        <item x="536"/>
        <item x="540"/>
        <item x="542"/>
        <item x="499"/>
        <item x="508"/>
        <item x="513"/>
        <item x="520"/>
        <item x="523"/>
        <item x="526"/>
        <item x="529"/>
        <item x="534"/>
        <item x="407"/>
        <item x="566"/>
        <item x="424"/>
        <item x="429"/>
        <item x="444"/>
        <item x="750"/>
        <item x="926"/>
        <item x="1208"/>
        <item x="344"/>
        <item x="821"/>
        <item x="844"/>
        <item x="893"/>
        <item x="762"/>
        <item x="771"/>
        <item x="345"/>
        <item x="1222"/>
        <item x="1223"/>
        <item x="864"/>
        <item x="912"/>
        <item x="930"/>
        <item x="890"/>
        <item x="578"/>
        <item x="215"/>
        <item x="111"/>
        <item x="161"/>
        <item x="181"/>
        <item x="52"/>
        <item x="150"/>
        <item x="113"/>
        <item x="855"/>
        <item x="963"/>
        <item x="277"/>
        <item x="339"/>
        <item x="763"/>
        <item x="295"/>
        <item x="1206"/>
        <item x="612"/>
        <item x="1232"/>
        <item x="852"/>
        <item x="885"/>
        <item x="393"/>
        <item x="253"/>
        <item x="119"/>
        <item x="979"/>
        <item x="342"/>
        <item x="294"/>
        <item x="754"/>
        <item x="1210"/>
        <item x="293"/>
        <item x="807"/>
        <item x="819"/>
        <item x="831"/>
        <item x="837"/>
        <item x="863"/>
        <item x="887"/>
        <item x="920"/>
        <item x="953"/>
        <item x="976"/>
        <item x="162"/>
        <item x="83"/>
        <item x="927"/>
        <item x="986"/>
        <item x="627"/>
        <item x="923"/>
        <item x="802"/>
        <item x="479"/>
        <item x="650"/>
        <item x="916"/>
        <item x="787"/>
        <item x="811"/>
        <item x="824"/>
        <item x="859"/>
        <item x="834"/>
        <item x="911"/>
        <item x="970"/>
        <item x="826"/>
        <item x="857"/>
        <item x="985"/>
        <item x="348"/>
        <item x="773"/>
        <item x="1061"/>
        <item x="933"/>
        <item x="883"/>
        <item x="1215"/>
        <item x="1219"/>
        <item x="561"/>
        <item x="1094"/>
        <item x="304"/>
        <item x="312"/>
        <item x="330"/>
        <item x="322"/>
        <item x="881"/>
        <item x="336"/>
        <item x="333"/>
        <item x="1064"/>
        <item x="340"/>
        <item x="1197"/>
        <item x="696"/>
        <item x="486"/>
        <item x="17"/>
        <item x="18"/>
        <item x="19"/>
        <item x="20"/>
        <item x="21"/>
        <item x="23"/>
        <item x="16"/>
        <item x="752"/>
        <item x="384"/>
        <item x="385"/>
        <item x="387"/>
        <item x="389"/>
        <item x="394"/>
        <item x="397"/>
        <item x="401"/>
        <item x="408"/>
        <item x="636"/>
        <item x="836"/>
        <item x="846"/>
        <item x="853"/>
        <item x="860"/>
        <item x="868"/>
        <item x="873"/>
        <item x="878"/>
        <item x="1239"/>
        <item x="913"/>
        <item x="1207"/>
        <item x="1199"/>
        <item x="716"/>
        <item x="723"/>
        <item x="736"/>
        <item x="1009"/>
        <item x="1236"/>
        <item x="925"/>
        <item x="1096"/>
        <item x="243"/>
        <item x="354"/>
        <item x="376"/>
        <item x="608"/>
        <item x="282"/>
        <item x="297"/>
        <item x="310"/>
        <item x="379"/>
        <item x="383"/>
        <item x="350"/>
        <item x="417"/>
        <item x="988"/>
        <item x="957"/>
        <item x="128"/>
        <item x="1246"/>
        <item x="888"/>
        <item x="95"/>
        <item x="223"/>
        <item x="962"/>
        <item x="1248"/>
        <item x="1012"/>
        <item x="1016"/>
        <item x="160"/>
        <item x="122"/>
        <item x="87"/>
        <item x="144"/>
        <item x="185"/>
        <item x="224"/>
        <item x="500"/>
        <item x="1238"/>
        <item x="909"/>
        <item x="932"/>
        <item x="240"/>
        <item x="1024"/>
        <item x="663"/>
        <item x="777"/>
        <item x="796"/>
        <item x="958"/>
        <item x="191"/>
        <item x="607"/>
        <item x="785"/>
        <item x="858"/>
        <item x="838"/>
        <item x="1068"/>
        <item x="305"/>
        <item x="337"/>
        <item x="952"/>
        <item x="637"/>
        <item x="1200"/>
        <item x="511"/>
        <item x="575"/>
        <item x="827"/>
        <item x="661"/>
        <item x="662"/>
        <item x="247"/>
        <item x="89"/>
        <item x="91"/>
        <item x="94"/>
        <item x="98"/>
        <item x="949"/>
        <item x="922"/>
        <item x="1019"/>
        <item x="482"/>
        <item x="213"/>
        <item x="214"/>
        <item x="576"/>
        <item x="942"/>
        <item x="705"/>
        <item x="840"/>
        <item x="776"/>
        <item x="501"/>
        <item x="517"/>
        <item x="321"/>
        <item x="355"/>
        <item x="825"/>
        <item x="743"/>
        <item x="402"/>
        <item x="946"/>
        <item x="971"/>
        <item x="1035"/>
        <item x="1205"/>
        <item x="1240"/>
        <item x="943"/>
        <item x="990"/>
        <item x="1256"/>
        <item x="823"/>
        <item x="758"/>
        <item x="611"/>
        <item x="591"/>
        <item x="1008"/>
        <item x="533"/>
        <item x="257"/>
        <item x="260"/>
        <item x="778"/>
        <item x="764"/>
        <item x="538"/>
        <item x="588"/>
        <item x="609"/>
        <item x="502"/>
        <item x="514"/>
        <item x="532"/>
        <item x="537"/>
        <item x="545"/>
        <item x="328"/>
        <item x="779"/>
        <item x="624"/>
        <item x="54"/>
        <item x="302"/>
        <item x="466"/>
        <item x="140"/>
        <item x="732"/>
        <item x="742"/>
        <item x="753"/>
        <item x="571"/>
        <item x="1085"/>
        <item x="657"/>
        <item x="653"/>
        <item x="505"/>
        <item x="782"/>
        <item x="477"/>
        <item x="480"/>
        <item x="496"/>
        <item x="478"/>
        <item x="1218"/>
        <item x="493"/>
        <item x="524"/>
        <item x="497"/>
        <item x="531"/>
        <item x="507"/>
        <item x="544"/>
        <item x="504"/>
        <item x="518"/>
        <item x="492"/>
        <item x="556"/>
        <item x="572"/>
        <item x="494"/>
        <item x="557"/>
        <item x="539"/>
        <item x="546"/>
        <item x="515"/>
        <item x="631"/>
        <item x="522"/>
        <item x="564"/>
        <item x="1060"/>
        <item x="553"/>
        <item x="573"/>
        <item x="460"/>
        <item x="454"/>
        <item x="299"/>
        <item x="1244"/>
        <item x="409"/>
        <item x="634"/>
        <item x="237"/>
        <item x="241"/>
        <item x="242"/>
        <item x="258"/>
        <item x="263"/>
        <item x="808"/>
        <item x="656"/>
        <item x="366"/>
        <item x="375"/>
        <item x="1011"/>
        <item x="1014"/>
        <item x="1027"/>
        <item x="274"/>
        <item x="265"/>
        <item x="266"/>
        <item x="993"/>
        <item x="1000"/>
        <item x="1002"/>
        <item x="1003"/>
        <item x="1007"/>
        <item x="1010"/>
        <item x="683"/>
        <item x="664"/>
        <item x="666"/>
        <item x="1193"/>
        <item x="680"/>
        <item x="1194"/>
        <item x="667"/>
        <item x="668"/>
        <item x="669"/>
        <item x="670"/>
        <item x="671"/>
        <item x="672"/>
        <item x="673"/>
        <item x="674"/>
        <item x="675"/>
        <item x="676"/>
        <item x="677"/>
        <item x="681"/>
        <item x="678"/>
        <item x="679"/>
        <item x="665"/>
        <item x="256"/>
        <item x="595"/>
        <item x="599"/>
        <item x="600"/>
        <item x="606"/>
        <item x="586"/>
        <item x="1221"/>
        <item x="592"/>
        <item x="616"/>
        <item x="1209"/>
        <item x="632"/>
        <item x="639"/>
        <item x="644"/>
        <item x="548"/>
        <item x="489"/>
        <item x="495"/>
        <item x="509"/>
        <item x="535"/>
        <item x="1066"/>
        <item x="569"/>
        <item x="484"/>
        <item x="562"/>
        <item x="392"/>
        <item x="581"/>
        <item x="570"/>
        <item x="251"/>
        <item x="815"/>
        <item x="1245"/>
        <item x="233"/>
        <item x="235"/>
        <item x="270"/>
        <item x="271"/>
        <item x="684"/>
        <item x="262"/>
        <item x="236"/>
        <item x="877"/>
        <item x="895"/>
        <item x="903"/>
        <item x="910"/>
        <item x="918"/>
        <item x="937"/>
        <item x="947"/>
        <item x="961"/>
        <item x="974"/>
        <item x="980"/>
        <item x="997"/>
        <item x="1005"/>
        <item x="1017"/>
        <item x="1031"/>
        <item x="1040"/>
        <item x="1021"/>
        <item x="291"/>
        <item x="108"/>
        <item x="829"/>
        <item x="65"/>
        <item x="178"/>
        <item x="104"/>
        <item x="75"/>
        <item x="737"/>
        <item x="1015"/>
        <item x="892"/>
        <item x="901"/>
        <item x="412"/>
        <item x="765"/>
        <item x="1018"/>
        <item x="799"/>
        <item x="356"/>
        <item x="357"/>
        <item x="767"/>
        <item x="820"/>
        <item x="886"/>
        <item x="874"/>
        <item x="987"/>
        <item x="587"/>
        <item x="613"/>
        <item x="965"/>
        <item x="828"/>
        <item x="804"/>
        <item x="939"/>
        <item x="1247"/>
        <item x="1250"/>
        <item x="618"/>
        <item x="275"/>
        <item x="194"/>
        <item x="225"/>
        <item x="759"/>
        <item x="960"/>
        <item x="1251"/>
        <item x="404"/>
        <item x="427"/>
        <item x="467"/>
        <item x="835"/>
        <item x="854"/>
        <item x="281"/>
        <item x="117"/>
        <item x="498"/>
        <item x="512"/>
        <item x="552"/>
        <item x="558"/>
        <item x="574"/>
        <item x="629"/>
        <item x="884"/>
        <item x="582"/>
        <item x="602"/>
        <item x="617"/>
        <item x="202"/>
        <item x="487"/>
        <item x="239"/>
        <item x="249"/>
        <item x="254"/>
        <item x="245"/>
        <item x="871"/>
        <item x="915"/>
        <item x="902"/>
        <item x="430"/>
        <item x="769"/>
        <item x="814"/>
        <item x="1059"/>
        <item x="1067"/>
        <item x="398"/>
        <item x="1241"/>
        <item x="255"/>
        <item x="353"/>
        <item x="469"/>
        <item x="363"/>
        <item x="377"/>
        <item x="82"/>
        <item x="72"/>
        <item x="200"/>
        <item x="12"/>
        <item x="207"/>
        <item x="68"/>
        <item x="38"/>
        <item x="49"/>
        <item x="61"/>
        <item x="43"/>
        <item x="47"/>
        <item x="198"/>
        <item x="1022"/>
        <item x="212"/>
        <item x="35"/>
        <item x="42"/>
        <item x="63"/>
        <item x="154"/>
        <item x="177"/>
        <item x="116"/>
        <item x="830"/>
        <item x="822"/>
        <item x="740"/>
        <item x="56"/>
        <item x="334"/>
        <item x="1056"/>
        <item x="694"/>
        <item x="285"/>
        <item x="288"/>
        <item x="290"/>
        <item x="315"/>
        <item x="645"/>
        <item x="810"/>
        <item x="597"/>
        <item x="567"/>
        <item x="614"/>
        <item x="950"/>
        <item x="973"/>
        <item x="983"/>
        <item x="1001"/>
        <item x="1013"/>
        <item x="1025"/>
        <item x="1034"/>
        <item x="1033"/>
        <item x="405"/>
        <item x="279"/>
        <item x="287"/>
        <item x="1083"/>
        <item x="1089"/>
        <item x="1095"/>
        <item x="1103"/>
        <item x="1072"/>
        <item x="1078"/>
        <item x="280"/>
        <item x="944"/>
        <item x="833"/>
        <item x="850"/>
        <item x="267"/>
        <item x="919"/>
        <item x="307"/>
        <item x="621"/>
        <item x="289"/>
        <item x="326"/>
        <item x="335"/>
        <item x="446"/>
        <item x="471"/>
        <item x="473"/>
        <item x="447"/>
        <item x="457"/>
        <item x="456"/>
        <item x="458"/>
        <item x="463"/>
        <item x="461"/>
        <item x="464"/>
        <item x="462"/>
        <item x="1104"/>
        <item x="1105"/>
        <item x="1106"/>
        <item x="470"/>
        <item x="472"/>
        <item x="1108"/>
        <item x="449"/>
        <item x="450"/>
        <item x="1098"/>
        <item x="1099"/>
        <item x="1100"/>
        <item x="455"/>
        <item x="1101"/>
        <item x="411"/>
        <item x="415"/>
        <item x="426"/>
        <item x="1080"/>
        <item x="1081"/>
        <item x="1082"/>
        <item x="428"/>
        <item x="431"/>
        <item x="1086"/>
        <item x="1087"/>
        <item x="435"/>
        <item x="436"/>
        <item x="418"/>
        <item x="437"/>
        <item x="1088"/>
        <item x="438"/>
        <item x="439"/>
        <item x="440"/>
        <item x="1090"/>
        <item x="1091"/>
        <item x="441"/>
        <item x="442"/>
        <item x="419"/>
        <item x="420"/>
        <item x="1076"/>
        <item x="1077"/>
        <item x="422"/>
        <item x="423"/>
        <item x="1079"/>
        <item x="584"/>
        <item x="1202"/>
        <item x="1201"/>
        <item x="1204"/>
        <item x="594"/>
        <item x="601"/>
        <item x="908"/>
        <item x="474"/>
        <item x="1074"/>
        <item x="1253"/>
        <item x="1020"/>
        <item x="1028"/>
        <item x="577"/>
        <item x="630"/>
        <item x="1043"/>
        <item x="620"/>
        <item x="1109"/>
        <item x="1169"/>
        <item x="1166"/>
        <item x="745"/>
        <item x="1164"/>
        <item x="746"/>
        <item x="1170"/>
        <item x="741"/>
        <item x="1211"/>
        <item x="749"/>
        <item x="1171"/>
        <item x="751"/>
        <item x="1172"/>
        <item x="756"/>
        <item x="1173"/>
        <item x="775"/>
        <item x="786"/>
        <item x="789"/>
        <item x="1174"/>
        <item x="1175"/>
        <item x="1181"/>
        <item x="1176"/>
        <item x="783"/>
        <item x="1177"/>
        <item x="1178"/>
        <item x="1179"/>
        <item x="1182"/>
        <item x="1180"/>
        <item x="1183"/>
        <item x="1184"/>
        <item x="1185"/>
        <item x="1186"/>
        <item x="1187"/>
        <item x="1188"/>
        <item x="1189"/>
        <item x="1190"/>
        <item x="1191"/>
        <item x="1110"/>
        <item x="1133"/>
        <item x="687"/>
        <item x="690"/>
        <item x="688"/>
        <item x="1111"/>
        <item x="689"/>
        <item x="695"/>
        <item x="1134"/>
        <item x="693"/>
        <item x="692"/>
        <item x="698"/>
        <item x="1135"/>
        <item x="699"/>
        <item x="1136"/>
        <item x="1137"/>
        <item x="1112"/>
        <item x="700"/>
        <item x="697"/>
        <item x="1118"/>
        <item x="1119"/>
        <item x="1120"/>
        <item x="1121"/>
        <item x="1141"/>
        <item x="1138"/>
        <item x="1140"/>
        <item x="1142"/>
        <item x="703"/>
        <item x="704"/>
        <item x="1139"/>
        <item x="702"/>
        <item x="1113"/>
        <item x="1143"/>
        <item x="710"/>
        <item x="1122"/>
        <item x="1125"/>
        <item x="1123"/>
        <item x="1124"/>
        <item x="1127"/>
        <item x="1126"/>
        <item x="1128"/>
        <item x="1129"/>
        <item x="1196"/>
        <item x="706"/>
        <item x="1144"/>
        <item x="707"/>
        <item x="1145"/>
        <item x="708"/>
        <item x="709"/>
        <item x="711"/>
        <item x="1147"/>
        <item x="1114"/>
        <item x="1146"/>
        <item x="712"/>
        <item x="1130"/>
        <item x="1131"/>
        <item x="1132"/>
        <item x="714"/>
        <item x="718"/>
        <item x="715"/>
        <item x="1148"/>
        <item x="717"/>
        <item x="1150"/>
        <item x="1149"/>
        <item x="1152"/>
        <item x="1115"/>
        <item x="719"/>
        <item x="1151"/>
        <item x="721"/>
        <item x="720"/>
        <item x="1153"/>
        <item x="722"/>
        <item x="724"/>
        <item x="725"/>
        <item x="726"/>
        <item x="1154"/>
        <item x="1116"/>
        <item x="727"/>
        <item x="728"/>
        <item x="1155"/>
        <item x="1156"/>
        <item x="1157"/>
        <item x="1159"/>
        <item x="1160"/>
        <item x="730"/>
        <item x="1163"/>
        <item x="1161"/>
        <item x="1117"/>
        <item x="731"/>
        <item x="1162"/>
        <item x="1167"/>
        <item x="738"/>
        <item x="1158"/>
        <item x="733"/>
        <item x="735"/>
        <item x="744"/>
        <item x="1168"/>
        <item x="1165"/>
        <item x="292"/>
        <item x="341"/>
        <item x="93"/>
        <item x="222"/>
        <item x="230"/>
        <item x="1235"/>
        <item x="842"/>
        <item x="603"/>
        <item x="432"/>
        <item x="443"/>
        <item x="433"/>
        <item x="451"/>
        <item x="623"/>
        <item x="628"/>
        <item x="633"/>
        <item x="816"/>
        <item x="80"/>
        <item x="1249"/>
        <item x="510"/>
        <item x="519"/>
        <item x="555"/>
        <item x="795"/>
        <item x="867"/>
        <item x="403"/>
        <item x="400"/>
        <item x="793"/>
        <item x="296"/>
        <item x="605"/>
        <item x="748"/>
        <item x="1069"/>
        <item x="364"/>
        <item x="380"/>
        <item x="938"/>
        <item x="991"/>
        <item x="1032"/>
        <item x="800"/>
        <item x="1038"/>
        <item x="929"/>
        <item x="324"/>
        <item x="210"/>
        <item x="190"/>
        <item x="193"/>
        <item x="126"/>
        <item x="187"/>
        <item x="59"/>
        <item x="78"/>
        <item x="124"/>
        <item x="208"/>
        <item x="229"/>
        <item x="218"/>
        <item x="131"/>
        <item x="73"/>
        <item x="166"/>
        <item x="171"/>
        <item x="1041"/>
        <item x="81"/>
        <item x="120"/>
        <item x="173"/>
        <item x="137"/>
        <item x="143"/>
        <item x="195"/>
        <item x="211"/>
        <item x="589"/>
        <item x="598"/>
        <item x="396"/>
        <item x="434"/>
        <item x="445"/>
        <item x="452"/>
        <item x="459"/>
        <item x="465"/>
        <item x="1192"/>
        <item x="660"/>
        <item x="1258"/>
        <item x="610"/>
        <item x="1006"/>
        <item x="374"/>
        <item x="935"/>
        <item x="862"/>
        <item x="734"/>
        <item x="729"/>
        <item x="739"/>
        <item x="768"/>
        <item x="685"/>
        <item x="691"/>
        <item x="701"/>
        <item x="580"/>
        <item x="506"/>
        <item x="1257"/>
        <item x="62"/>
        <item x="747"/>
        <item x="338"/>
        <item x="85"/>
        <item x="481"/>
        <item x="284"/>
        <item x="604"/>
        <item x="1045"/>
        <item x="1036"/>
        <item x="527"/>
        <item x="549"/>
        <item x="475"/>
        <item x="975"/>
        <item x="145"/>
        <item x="148"/>
        <item x="107"/>
        <item x="169"/>
        <item x="76"/>
        <item x="619"/>
        <item x="278"/>
        <item x="306"/>
        <item x="941"/>
        <item x="46"/>
        <item x="55"/>
        <item x="58"/>
        <item x="69"/>
        <item x="96"/>
        <item x="100"/>
        <item x="179"/>
        <item x="217"/>
        <item x="203"/>
        <item x="227"/>
        <item x="231"/>
        <item x="1242"/>
        <item x="164"/>
        <item x="180"/>
        <item x="184"/>
        <item x="189"/>
        <item x="84"/>
        <item x="88"/>
        <item x="92"/>
        <item x="130"/>
        <item x="147"/>
        <item x="172"/>
        <item x="174"/>
        <item x="175"/>
        <item x="201"/>
        <item x="112"/>
        <item x="170"/>
        <item x="968"/>
        <item x="216"/>
        <item x="77"/>
        <item x="135"/>
        <item x="121"/>
        <item x="192"/>
        <item x="123"/>
        <item x="188"/>
        <item x="101"/>
        <item x="134"/>
        <item x="70"/>
        <item x="29"/>
        <item x="41"/>
        <item x="209"/>
        <item x="133"/>
        <item x="156"/>
        <item x="390"/>
        <item x="1259"/>
        <item t="default"/>
      </items>
    </pivotField>
    <pivotField showAll="0">
      <items count="4">
        <item h="1" x="0"/>
        <item x="1"/>
        <item h="1" x="2"/>
        <item t="default"/>
      </items>
    </pivotField>
    <pivotField showAll="0"/>
    <pivotField showAll="0">
      <items count="6">
        <item x="2"/>
        <item h="1" x="3"/>
        <item h="1" x="4"/>
        <item h="1" x="1"/>
        <item h="1" x="0"/>
        <item t="default"/>
      </items>
    </pivotField>
    <pivotField axis="axisRow" showAll="0">
      <items count="55">
        <item x="52"/>
        <item x="38"/>
        <item x="39"/>
        <item x="40"/>
        <item x="41"/>
        <item x="42"/>
        <item x="43"/>
        <item x="47"/>
        <item x="48"/>
        <item x="49"/>
        <item x="50"/>
        <item x="51"/>
        <item x="0"/>
        <item x="1"/>
        <item x="2"/>
        <item x="3"/>
        <item x="4"/>
        <item x="5"/>
        <item x="6"/>
        <item x="44"/>
        <item x="7"/>
        <item x="45"/>
        <item x="8"/>
        <item x="9"/>
        <item x="10"/>
        <item x="37"/>
        <item x="11"/>
        <item x="12"/>
        <item x="13"/>
        <item x="14"/>
        <item x="15"/>
        <item x="46"/>
        <item x="16"/>
        <item x="17"/>
        <item x="18"/>
        <item x="19"/>
        <item x="20"/>
        <item x="21"/>
        <item x="22"/>
        <item x="35"/>
        <item x="36"/>
        <item x="31"/>
        <item x="32"/>
        <item x="33"/>
        <item x="34"/>
        <item x="23"/>
        <item x="24"/>
        <item x="25"/>
        <item x="26"/>
        <item x="27"/>
        <item x="28"/>
        <item x="29"/>
        <item x="30"/>
        <item x="53"/>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9"/>
  </rowFields>
  <rowItems count="15">
    <i>
      <x v="1"/>
    </i>
    <i>
      <x v="4"/>
    </i>
    <i>
      <x v="16"/>
    </i>
    <i>
      <x v="20"/>
    </i>
    <i>
      <x v="23"/>
    </i>
    <i>
      <x v="25"/>
    </i>
    <i>
      <x v="33"/>
    </i>
    <i>
      <x v="35"/>
    </i>
    <i>
      <x v="36"/>
    </i>
    <i>
      <x v="37"/>
    </i>
    <i>
      <x v="38"/>
    </i>
    <i>
      <x v="40"/>
    </i>
    <i>
      <x v="44"/>
    </i>
    <i>
      <x v="45"/>
    </i>
    <i t="grand">
      <x/>
    </i>
  </rowItems>
  <colFields count="1">
    <field x="-2"/>
  </colFields>
  <colItems count="2">
    <i>
      <x/>
    </i>
    <i i="1">
      <x v="1"/>
    </i>
  </colItems>
  <dataFields count="2">
    <dataField name="Count of Mission" fld="5" subtotal="count" baseField="0" baseItem="0"/>
    <dataField name="Count of Rocket" fld="4"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986CAC-1E8E-4FB3-8732-1B4CED737ACE}" name="PivotTable9"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3:B5" firstHeaderRow="1" firstDataRow="1" firstDataCol="1"/>
  <pivotFields count="12">
    <pivotField showAll="0"/>
    <pivotField showAll="0"/>
    <pivotField showAll="0"/>
    <pivotField showAll="0">
      <items count="789">
        <item x="646"/>
        <item x="460"/>
        <item x="407"/>
        <item x="513"/>
        <item x="331"/>
        <item x="173"/>
        <item x="786"/>
        <item x="56"/>
        <item x="591"/>
        <item x="158"/>
        <item x="643"/>
        <item x="612"/>
        <item x="374"/>
        <item x="512"/>
        <item x="708"/>
        <item x="687"/>
        <item x="378"/>
        <item x="774"/>
        <item x="425"/>
        <item x="224"/>
        <item x="97"/>
        <item x="431"/>
        <item x="746"/>
        <item x="644"/>
        <item x="578"/>
        <item x="45"/>
        <item x="113"/>
        <item x="682"/>
        <item x="461"/>
        <item x="556"/>
        <item x="312"/>
        <item x="208"/>
        <item x="412"/>
        <item x="442"/>
        <item x="770"/>
        <item x="671"/>
        <item x="54"/>
        <item x="494"/>
        <item x="36"/>
        <item x="581"/>
        <item x="657"/>
        <item x="134"/>
        <item x="334"/>
        <item x="580"/>
        <item x="168"/>
        <item x="301"/>
        <item x="555"/>
        <item x="20"/>
        <item x="663"/>
        <item x="198"/>
        <item x="683"/>
        <item x="371"/>
        <item x="476"/>
        <item x="212"/>
        <item x="127"/>
        <item x="276"/>
        <item x="221"/>
        <item x="397"/>
        <item x="209"/>
        <item x="26"/>
        <item x="170"/>
        <item x="783"/>
        <item x="452"/>
        <item x="211"/>
        <item x="404"/>
        <item x="787"/>
        <item x="193"/>
        <item x="191"/>
        <item x="194"/>
        <item x="630"/>
        <item x="203"/>
        <item x="471"/>
        <item x="283"/>
        <item x="340"/>
        <item x="573"/>
        <item x="342"/>
        <item x="146"/>
        <item x="669"/>
        <item x="323"/>
        <item x="145"/>
        <item x="132"/>
        <item x="182"/>
        <item x="327"/>
        <item x="403"/>
        <item x="178"/>
        <item x="186"/>
        <item x="60"/>
        <item x="413"/>
        <item x="377"/>
        <item x="740"/>
        <item x="154"/>
        <item x="120"/>
        <item x="660"/>
        <item x="462"/>
        <item x="95"/>
        <item x="164"/>
        <item x="53"/>
        <item x="152"/>
        <item x="421"/>
        <item x="179"/>
        <item x="481"/>
        <item x="37"/>
        <item x="175"/>
        <item x="130"/>
        <item x="22"/>
        <item x="29"/>
        <item x="27"/>
        <item x="137"/>
        <item x="148"/>
        <item x="62"/>
        <item x="85"/>
        <item x="135"/>
        <item x="81"/>
        <item x="51"/>
        <item x="47"/>
        <item x="92"/>
        <item x="567"/>
        <item x="771"/>
        <item x="286"/>
        <item x="653"/>
        <item x="658"/>
        <item x="619"/>
        <item x="123"/>
        <item x="348"/>
        <item x="574"/>
        <item x="299"/>
        <item x="585"/>
        <item x="576"/>
        <item x="570"/>
        <item x="352"/>
        <item x="93"/>
        <item x="110"/>
        <item x="138"/>
        <item x="345"/>
        <item x="188"/>
        <item x="131"/>
        <item x="151"/>
        <item x="204"/>
        <item x="108"/>
        <item x="639"/>
        <item x="77"/>
        <item x="82"/>
        <item x="73"/>
        <item x="79"/>
        <item x="436"/>
        <item x="781"/>
        <item x="635"/>
        <item x="72"/>
        <item x="602"/>
        <item x="593"/>
        <item x="389"/>
        <item x="86"/>
        <item x="350"/>
        <item x="369"/>
        <item x="319"/>
        <item x="609"/>
        <item x="543"/>
        <item x="631"/>
        <item x="569"/>
        <item x="589"/>
        <item x="140"/>
        <item x="594"/>
        <item x="479"/>
        <item x="87"/>
        <item x="732"/>
        <item x="488"/>
        <item x="307"/>
        <item x="143"/>
        <item x="75"/>
        <item x="422"/>
        <item x="533"/>
        <item x="620"/>
        <item x="295"/>
        <item x="782"/>
        <item x="3"/>
        <item x="528"/>
        <item x="458"/>
        <item x="463"/>
        <item x="665"/>
        <item x="604"/>
        <item x="322"/>
        <item x="269"/>
        <item x="305"/>
        <item x="530"/>
        <item x="308"/>
        <item x="601"/>
        <item x="523"/>
        <item x="590"/>
        <item x="315"/>
        <item x="586"/>
        <item x="469"/>
        <item x="83"/>
        <item x="4"/>
        <item x="649"/>
        <item x="103"/>
        <item x="2"/>
        <item x="667"/>
        <item x="429"/>
        <item x="321"/>
        <item x="296"/>
        <item x="651"/>
        <item x="133"/>
        <item x="1"/>
        <item x="180"/>
        <item x="487"/>
        <item x="675"/>
        <item x="8"/>
        <item x="684"/>
        <item x="344"/>
        <item x="10"/>
        <item x="354"/>
        <item x="647"/>
        <item x="749"/>
        <item x="153"/>
        <item x="623"/>
        <item x="117"/>
        <item x="777"/>
        <item x="577"/>
        <item x="734"/>
        <item x="5"/>
        <item x="390"/>
        <item x="112"/>
        <item x="571"/>
        <item x="326"/>
        <item x="517"/>
        <item x="693"/>
        <item x="382"/>
        <item x="43"/>
        <item x="33"/>
        <item x="457"/>
        <item x="181"/>
        <item x="84"/>
        <item x="49"/>
        <item x="465"/>
        <item x="402"/>
        <item x="6"/>
        <item x="15"/>
        <item x="223"/>
        <item x="0"/>
        <item x="12"/>
        <item x="670"/>
        <item x="674"/>
        <item x="149"/>
        <item x="430"/>
        <item x="7"/>
        <item x="40"/>
        <item x="435"/>
        <item x="606"/>
        <item x="685"/>
        <item x="722"/>
        <item x="676"/>
        <item x="169"/>
        <item x="289"/>
        <item x="655"/>
        <item x="453"/>
        <item x="703"/>
        <item x="34"/>
        <item x="718"/>
        <item x="9"/>
        <item x="690"/>
        <item x="394"/>
        <item x="737"/>
        <item x="401"/>
        <item x="496"/>
        <item x="346"/>
        <item x="659"/>
        <item x="166"/>
        <item x="664"/>
        <item x="544"/>
        <item x="347"/>
        <item x="11"/>
        <item x="741"/>
        <item x="617"/>
        <item x="41"/>
        <item x="627"/>
        <item x="206"/>
        <item x="661"/>
        <item x="125"/>
        <item x="217"/>
        <item x="575"/>
        <item x="489"/>
        <item x="549"/>
        <item x="597"/>
        <item x="196"/>
        <item x="650"/>
        <item x="753"/>
        <item x="17"/>
        <item x="694"/>
        <item x="625"/>
        <item x="335"/>
        <item x="509"/>
        <item x="222"/>
        <item x="466"/>
        <item x="615"/>
        <item x="691"/>
        <item x="552"/>
        <item x="446"/>
        <item x="681"/>
        <item x="532"/>
        <item x="320"/>
        <item x="297"/>
        <item x="711"/>
        <item x="662"/>
        <item x="572"/>
        <item x="710"/>
        <item x="375"/>
        <item x="459"/>
        <item x="547"/>
        <item x="714"/>
        <item x="672"/>
        <item x="742"/>
        <item x="438"/>
        <item x="656"/>
        <item x="415"/>
        <item x="447"/>
        <item x="765"/>
        <item x="754"/>
        <item x="546"/>
        <item x="550"/>
        <item x="416"/>
        <item x="187"/>
        <item x="561"/>
        <item x="773"/>
        <item x="642"/>
        <item x="628"/>
        <item x="38"/>
        <item x="599"/>
        <item x="541"/>
        <item x="167"/>
        <item x="772"/>
        <item x="726"/>
        <item x="719"/>
        <item x="159"/>
        <item x="724"/>
        <item x="71"/>
        <item x="434"/>
        <item x="385"/>
        <item x="785"/>
        <item x="176"/>
        <item x="162"/>
        <item x="733"/>
        <item x="588"/>
        <item x="587"/>
        <item x="515"/>
        <item x="618"/>
        <item x="608"/>
        <item x="632"/>
        <item x="622"/>
        <item x="557"/>
        <item x="706"/>
        <item x="721"/>
        <item x="641"/>
        <item x="19"/>
        <item x="548"/>
        <item x="565"/>
        <item x="600"/>
        <item x="524"/>
        <item x="779"/>
        <item x="516"/>
        <item x="535"/>
        <item x="165"/>
        <item x="205"/>
        <item x="542"/>
        <item x="210"/>
        <item x="122"/>
        <item x="624"/>
        <item x="157"/>
        <item x="184"/>
        <item x="598"/>
        <item x="111"/>
        <item x="411"/>
        <item x="563"/>
        <item x="768"/>
        <item x="395"/>
        <item x="129"/>
        <item x="652"/>
        <item x="725"/>
        <item x="704"/>
        <item x="353"/>
        <item x="284"/>
        <item x="707"/>
        <item x="480"/>
        <item x="775"/>
        <item x="392"/>
        <item x="428"/>
        <item x="610"/>
        <item x="595"/>
        <item x="692"/>
        <item x="514"/>
        <item x="728"/>
        <item x="311"/>
        <item x="356"/>
        <item x="603"/>
        <item x="545"/>
        <item x="705"/>
        <item x="680"/>
        <item x="417"/>
        <item x="695"/>
        <item x="757"/>
        <item x="400"/>
        <item x="709"/>
        <item x="439"/>
        <item x="91"/>
        <item x="408"/>
        <item x="686"/>
        <item x="370"/>
        <item x="241"/>
        <item x="364"/>
        <item x="441"/>
        <item x="393"/>
        <item x="467"/>
        <item x="456"/>
        <item x="519"/>
        <item x="621"/>
        <item x="190"/>
        <item x="778"/>
        <item x="696"/>
        <item x="697"/>
        <item x="473"/>
        <item x="486"/>
        <item x="420"/>
        <item x="201"/>
        <item x="531"/>
        <item x="560"/>
        <item x="362"/>
        <item x="493"/>
        <item x="607"/>
        <item x="451"/>
        <item x="207"/>
        <item x="526"/>
        <item x="449"/>
        <item x="582"/>
        <item x="723"/>
        <item x="491"/>
        <item x="14"/>
        <item x="332"/>
        <item x="316"/>
        <item x="559"/>
        <item x="314"/>
        <item x="368"/>
        <item x="372"/>
        <item x="579"/>
        <item x="518"/>
        <item x="520"/>
        <item x="716"/>
        <item x="666"/>
        <item x="306"/>
        <item x="105"/>
        <item x="336"/>
        <item x="739"/>
        <item x="450"/>
        <item x="564"/>
        <item x="738"/>
        <item x="584"/>
        <item x="360"/>
        <item x="405"/>
        <item x="679"/>
        <item x="534"/>
        <item x="731"/>
        <item x="730"/>
        <item x="525"/>
        <item x="329"/>
        <item x="510"/>
        <item x="483"/>
        <item x="343"/>
        <item x="391"/>
        <item x="333"/>
        <item x="720"/>
        <item x="290"/>
        <item x="427"/>
        <item x="568"/>
        <item x="192"/>
        <item x="717"/>
        <item x="70"/>
        <item x="136"/>
        <item x="119"/>
        <item x="115"/>
        <item x="383"/>
        <item x="67"/>
        <item x="357"/>
        <item x="758"/>
        <item x="61"/>
        <item x="325"/>
        <item x="52"/>
        <item x="144"/>
        <item x="727"/>
        <item x="767"/>
        <item x="163"/>
        <item x="288"/>
        <item x="141"/>
        <item x="189"/>
        <item x="107"/>
        <item x="482"/>
        <item x="104"/>
        <item x="539"/>
        <item x="156"/>
        <item x="688"/>
        <item x="98"/>
        <item x="32"/>
        <item x="291"/>
        <item x="30"/>
        <item x="24"/>
        <item x="88"/>
        <item x="50"/>
        <item x="174"/>
        <item x="68"/>
        <item x="381"/>
        <item x="418"/>
        <item x="13"/>
        <item x="759"/>
        <item x="25"/>
        <item x="63"/>
        <item x="616"/>
        <item x="363"/>
        <item x="142"/>
        <item x="225"/>
        <item x="46"/>
        <item x="160"/>
        <item x="700"/>
        <item x="506"/>
        <item x="28"/>
        <item x="215"/>
        <item x="637"/>
        <item x="592"/>
        <item x="172"/>
        <item x="78"/>
        <item x="220"/>
        <item x="177"/>
        <item x="23"/>
        <item x="536"/>
        <item x="508"/>
        <item x="485"/>
        <item x="55"/>
        <item x="58"/>
        <item x="529"/>
        <item x="504"/>
        <item x="16"/>
        <item x="501"/>
        <item x="762"/>
        <item x="216"/>
        <item x="521"/>
        <item x="219"/>
        <item x="764"/>
        <item x="522"/>
        <item x="213"/>
        <item x="102"/>
        <item x="361"/>
        <item x="21"/>
        <item x="339"/>
        <item x="410"/>
        <item x="474"/>
        <item x="330"/>
        <item x="341"/>
        <item x="505"/>
        <item x="379"/>
        <item x="760"/>
        <item x="495"/>
        <item x="444"/>
        <item x="59"/>
        <item x="373"/>
        <item x="65"/>
        <item x="648"/>
        <item x="116"/>
        <item x="406"/>
        <item x="472"/>
        <item x="426"/>
        <item x="365"/>
        <item x="638"/>
        <item x="309"/>
        <item x="761"/>
        <item x="613"/>
        <item x="751"/>
        <item x="398"/>
        <item x="396"/>
        <item x="484"/>
        <item x="109"/>
        <item x="76"/>
        <item x="150"/>
        <item x="445"/>
        <item x="715"/>
        <item x="499"/>
        <item x="185"/>
        <item x="538"/>
        <item x="755"/>
        <item x="100"/>
        <item x="89"/>
        <item x="562"/>
        <item x="409"/>
        <item x="126"/>
        <item x="324"/>
        <item x="74"/>
        <item x="414"/>
        <item x="200"/>
        <item x="248"/>
        <item x="744"/>
        <item x="302"/>
        <item x="497"/>
        <item x="287"/>
        <item x="511"/>
        <item x="766"/>
        <item x="776"/>
        <item x="114"/>
        <item x="626"/>
        <item x="464"/>
        <item x="199"/>
        <item x="614"/>
        <item x="349"/>
        <item x="448"/>
        <item x="712"/>
        <item x="503"/>
        <item x="31"/>
        <item x="668"/>
        <item x="437"/>
        <item x="455"/>
        <item x="498"/>
        <item x="424"/>
        <item x="502"/>
        <item x="540"/>
        <item x="736"/>
        <item x="69"/>
        <item x="507"/>
        <item x="475"/>
        <item x="294"/>
        <item x="195"/>
        <item x="752"/>
        <item x="279"/>
        <item x="351"/>
        <item x="735"/>
        <item x="702"/>
        <item x="673"/>
        <item x="769"/>
        <item x="80"/>
        <item x="553"/>
        <item x="537"/>
        <item x="318"/>
        <item x="596"/>
        <item x="678"/>
        <item x="242"/>
        <item x="259"/>
        <item x="500"/>
        <item x="763"/>
        <item x="244"/>
        <item x="605"/>
        <item x="468"/>
        <item x="300"/>
        <item x="48"/>
        <item x="376"/>
        <item x="124"/>
        <item x="139"/>
        <item x="640"/>
        <item x="440"/>
        <item x="454"/>
        <item x="492"/>
        <item x="310"/>
        <item x="477"/>
        <item x="359"/>
        <item x="260"/>
        <item x="266"/>
        <item x="277"/>
        <item x="251"/>
        <item x="264"/>
        <item x="304"/>
        <item x="238"/>
        <item x="247"/>
        <item x="490"/>
        <item x="443"/>
        <item x="94"/>
        <item x="255"/>
        <item x="784"/>
        <item x="231"/>
        <item x="470"/>
        <item x="282"/>
        <item x="278"/>
        <item x="197"/>
        <item x="226"/>
        <item x="367"/>
        <item x="257"/>
        <item x="629"/>
        <item x="121"/>
        <item x="229"/>
        <item x="387"/>
        <item x="273"/>
        <item x="265"/>
        <item x="256"/>
        <item x="780"/>
        <item x="214"/>
        <item x="399"/>
        <item x="745"/>
        <item x="280"/>
        <item x="313"/>
        <item x="249"/>
        <item x="90"/>
        <item x="261"/>
        <item x="267"/>
        <item x="380"/>
        <item x="254"/>
        <item x="250"/>
        <item x="252"/>
        <item x="271"/>
        <item x="246"/>
        <item x="218"/>
        <item x="263"/>
        <item x="419"/>
        <item x="202"/>
        <item x="237"/>
        <item x="258"/>
        <item x="272"/>
        <item x="636"/>
        <item x="756"/>
        <item x="274"/>
        <item x="583"/>
        <item x="243"/>
        <item x="245"/>
        <item x="432"/>
        <item x="233"/>
        <item x="262"/>
        <item x="236"/>
        <item x="293"/>
        <item x="366"/>
        <item x="232"/>
        <item x="240"/>
        <item x="558"/>
        <item x="566"/>
        <item x="634"/>
        <item x="253"/>
        <item x="677"/>
        <item x="230"/>
        <item x="270"/>
        <item x="235"/>
        <item x="281"/>
        <item x="551"/>
        <item x="611"/>
        <item x="527"/>
        <item x="698"/>
        <item x="234"/>
        <item x="161"/>
        <item x="228"/>
        <item x="633"/>
        <item x="239"/>
        <item x="748"/>
        <item x="275"/>
        <item x="554"/>
        <item x="39"/>
        <item x="292"/>
        <item x="147"/>
        <item x="388"/>
        <item x="42"/>
        <item x="689"/>
        <item x="317"/>
        <item x="106"/>
        <item x="701"/>
        <item x="64"/>
        <item x="713"/>
        <item x="96"/>
        <item x="386"/>
        <item x="18"/>
        <item x="298"/>
        <item x="423"/>
        <item x="358"/>
        <item x="355"/>
        <item x="433"/>
        <item x="35"/>
        <item x="285"/>
        <item x="743"/>
        <item x="337"/>
        <item x="268"/>
        <item x="699"/>
        <item x="328"/>
        <item x="338"/>
        <item x="645"/>
        <item x="155"/>
        <item x="44"/>
        <item x="303"/>
        <item x="747"/>
        <item x="99"/>
        <item x="654"/>
        <item x="66"/>
        <item x="750"/>
        <item x="128"/>
        <item x="171"/>
        <item x="227"/>
        <item x="183"/>
        <item x="729"/>
        <item x="101"/>
        <item x="118"/>
        <item x="478"/>
        <item x="384"/>
        <item x="57"/>
        <item t="default"/>
      </items>
    </pivotField>
    <pivotField showAll="0"/>
    <pivotField dataField="1" showAll="0"/>
    <pivotField showAll="0">
      <items count="4">
        <item h="1" x="0"/>
        <item x="1"/>
        <item h="1" x="2"/>
        <item t="default"/>
      </items>
    </pivotField>
    <pivotField showAll="0"/>
    <pivotField axis="axisRow" showAll="0">
      <items count="6">
        <item x="2"/>
        <item h="1" x="3"/>
        <item h="1" x="4"/>
        <item h="1" x="1"/>
        <item h="1" x="0"/>
        <item t="default"/>
      </items>
    </pivotField>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8"/>
  </rowFields>
  <rowItems count="2">
    <i>
      <x/>
    </i>
    <i t="grand">
      <x/>
    </i>
  </rowItems>
  <colItems count="1">
    <i/>
  </colItems>
  <dataFields count="1">
    <dataField name="Count of Mission" fld="5" subtotal="count"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3"/>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1"/>
          </reference>
        </references>
      </pivotArea>
    </chartFormat>
    <chartFormat chart="0" format="4">
      <pivotArea type="data" outline="0" fieldPosition="0">
        <references count="2">
          <reference field="4294967294" count="1" selected="0">
            <x v="0"/>
          </reference>
          <reference field="8" count="1" selected="0">
            <x v="2"/>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8" count="1" selected="0">
            <x v="0"/>
          </reference>
        </references>
      </pivotArea>
    </chartFormat>
    <chartFormat chart="10" format="14">
      <pivotArea type="data" outline="0" fieldPosition="0">
        <references count="2">
          <reference field="4294967294" count="1" selected="0">
            <x v="0"/>
          </reference>
          <reference field="8" count="1" selected="0">
            <x v="1"/>
          </reference>
        </references>
      </pivotArea>
    </chartFormat>
    <chartFormat chart="10" format="15">
      <pivotArea type="data" outline="0" fieldPosition="0">
        <references count="2">
          <reference field="4294967294" count="1" selected="0">
            <x v="0"/>
          </reference>
          <reference field="8" count="1" selected="0">
            <x v="2"/>
          </reference>
        </references>
      </pivotArea>
    </chartFormat>
    <chartFormat chart="10" format="16">
      <pivotArea type="data" outline="0" fieldPosition="0">
        <references count="2">
          <reference field="4294967294" count="1" selected="0">
            <x v="0"/>
          </reference>
          <reference field="8" count="1" selected="0">
            <x v="3"/>
          </reference>
        </references>
      </pivotArea>
    </chartFormat>
    <chartFormat chart="10" format="17">
      <pivotArea type="data" outline="0" fieldPosition="0">
        <references count="2">
          <reference field="4294967294" count="1" selected="0">
            <x v="0"/>
          </reference>
          <reference field="8" count="1" selected="0">
            <x v="4"/>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8" count="1" selected="0">
            <x v="0"/>
          </reference>
        </references>
      </pivotArea>
    </chartFormat>
    <chartFormat chart="11" format="14">
      <pivotArea type="data" outline="0" fieldPosition="0">
        <references count="2">
          <reference field="4294967294" count="1" selected="0">
            <x v="0"/>
          </reference>
          <reference field="8" count="1" selected="0">
            <x v="1"/>
          </reference>
        </references>
      </pivotArea>
    </chartFormat>
    <chartFormat chart="11" format="15">
      <pivotArea type="data" outline="0" fieldPosition="0">
        <references count="2">
          <reference field="4294967294" count="1" selected="0">
            <x v="0"/>
          </reference>
          <reference field="8" count="1" selected="0">
            <x v="2"/>
          </reference>
        </references>
      </pivotArea>
    </chartFormat>
    <chartFormat chart="11" format="16">
      <pivotArea type="data" outline="0" fieldPosition="0">
        <references count="2">
          <reference field="4294967294" count="1" selected="0">
            <x v="0"/>
          </reference>
          <reference field="8" count="1" selected="0">
            <x v="3"/>
          </reference>
        </references>
      </pivotArea>
    </chartFormat>
    <chartFormat chart="11" format="17">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DCE4A0-FA8E-4CAB-8574-D712B5A6ED0E}" name="PivotTable10"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C5" firstHeaderRow="0" firstDataRow="1" firstDataCol="1"/>
  <pivotFields count="12">
    <pivotField showAll="0">
      <items count="33">
        <item x="1"/>
        <item x="27"/>
        <item x="15"/>
        <item x="0"/>
        <item x="28"/>
        <item x="29"/>
        <item x="17"/>
        <item x="12"/>
        <item x="20"/>
        <item x="23"/>
        <item x="26"/>
        <item x="14"/>
        <item x="9"/>
        <item x="21"/>
        <item x="18"/>
        <item x="11"/>
        <item x="10"/>
        <item x="8"/>
        <item x="13"/>
        <item x="6"/>
        <item x="4"/>
        <item x="22"/>
        <item x="19"/>
        <item x="7"/>
        <item x="30"/>
        <item x="2"/>
        <item x="24"/>
        <item x="3"/>
        <item x="5"/>
        <item x="25"/>
        <item x="16"/>
        <item x="31"/>
        <item t="default"/>
      </items>
    </pivotField>
    <pivotField showAll="0"/>
    <pivotField showAll="0"/>
    <pivotField showAll="0">
      <items count="789">
        <item x="646"/>
        <item x="460"/>
        <item x="407"/>
        <item x="513"/>
        <item x="331"/>
        <item x="173"/>
        <item x="786"/>
        <item x="56"/>
        <item x="591"/>
        <item x="158"/>
        <item x="643"/>
        <item x="612"/>
        <item x="374"/>
        <item x="512"/>
        <item x="708"/>
        <item x="687"/>
        <item x="378"/>
        <item x="774"/>
        <item x="425"/>
        <item x="224"/>
        <item x="97"/>
        <item x="431"/>
        <item x="746"/>
        <item x="644"/>
        <item x="578"/>
        <item x="45"/>
        <item x="113"/>
        <item x="682"/>
        <item x="461"/>
        <item x="556"/>
        <item x="312"/>
        <item x="208"/>
        <item x="412"/>
        <item x="442"/>
        <item x="770"/>
        <item x="671"/>
        <item x="54"/>
        <item x="494"/>
        <item x="36"/>
        <item x="581"/>
        <item x="657"/>
        <item x="134"/>
        <item x="334"/>
        <item x="580"/>
        <item x="168"/>
        <item x="301"/>
        <item x="555"/>
        <item x="20"/>
        <item x="663"/>
        <item x="198"/>
        <item x="683"/>
        <item x="371"/>
        <item x="476"/>
        <item x="212"/>
        <item x="127"/>
        <item x="276"/>
        <item x="221"/>
        <item x="397"/>
        <item x="209"/>
        <item x="26"/>
        <item x="170"/>
        <item x="783"/>
        <item x="452"/>
        <item x="211"/>
        <item x="404"/>
        <item x="787"/>
        <item x="193"/>
        <item x="191"/>
        <item x="194"/>
        <item x="630"/>
        <item x="203"/>
        <item x="471"/>
        <item x="283"/>
        <item x="340"/>
        <item x="573"/>
        <item x="342"/>
        <item x="146"/>
        <item x="669"/>
        <item x="323"/>
        <item x="145"/>
        <item x="132"/>
        <item x="182"/>
        <item x="327"/>
        <item x="403"/>
        <item x="178"/>
        <item x="186"/>
        <item x="60"/>
        <item x="413"/>
        <item x="377"/>
        <item x="740"/>
        <item x="154"/>
        <item x="120"/>
        <item x="660"/>
        <item x="462"/>
        <item x="95"/>
        <item x="164"/>
        <item x="53"/>
        <item x="152"/>
        <item x="421"/>
        <item x="179"/>
        <item x="481"/>
        <item x="37"/>
        <item x="175"/>
        <item x="130"/>
        <item x="22"/>
        <item x="29"/>
        <item x="27"/>
        <item x="137"/>
        <item x="148"/>
        <item x="62"/>
        <item x="85"/>
        <item x="135"/>
        <item x="81"/>
        <item x="51"/>
        <item x="47"/>
        <item x="92"/>
        <item x="567"/>
        <item x="771"/>
        <item x="286"/>
        <item x="653"/>
        <item x="658"/>
        <item x="619"/>
        <item x="123"/>
        <item x="348"/>
        <item x="574"/>
        <item x="299"/>
        <item x="585"/>
        <item x="576"/>
        <item x="570"/>
        <item x="352"/>
        <item x="93"/>
        <item x="110"/>
        <item x="138"/>
        <item x="345"/>
        <item x="188"/>
        <item x="131"/>
        <item x="151"/>
        <item x="204"/>
        <item x="108"/>
        <item x="639"/>
        <item x="77"/>
        <item x="82"/>
        <item x="73"/>
        <item x="79"/>
        <item x="436"/>
        <item x="781"/>
        <item x="635"/>
        <item x="72"/>
        <item x="602"/>
        <item x="593"/>
        <item x="389"/>
        <item x="86"/>
        <item x="350"/>
        <item x="369"/>
        <item x="319"/>
        <item x="609"/>
        <item x="543"/>
        <item x="631"/>
        <item x="569"/>
        <item x="589"/>
        <item x="140"/>
        <item x="594"/>
        <item x="479"/>
        <item x="87"/>
        <item x="732"/>
        <item x="488"/>
        <item x="307"/>
        <item x="143"/>
        <item x="75"/>
        <item x="422"/>
        <item x="533"/>
        <item x="620"/>
        <item x="295"/>
        <item x="782"/>
        <item x="3"/>
        <item x="528"/>
        <item x="458"/>
        <item x="463"/>
        <item x="665"/>
        <item x="604"/>
        <item x="322"/>
        <item x="269"/>
        <item x="305"/>
        <item x="530"/>
        <item x="308"/>
        <item x="601"/>
        <item x="523"/>
        <item x="590"/>
        <item x="315"/>
        <item x="586"/>
        <item x="469"/>
        <item x="83"/>
        <item x="4"/>
        <item x="649"/>
        <item x="103"/>
        <item x="2"/>
        <item x="667"/>
        <item x="429"/>
        <item x="321"/>
        <item x="296"/>
        <item x="651"/>
        <item x="133"/>
        <item x="1"/>
        <item x="180"/>
        <item x="487"/>
        <item x="675"/>
        <item x="8"/>
        <item x="684"/>
        <item x="344"/>
        <item x="10"/>
        <item x="354"/>
        <item x="647"/>
        <item x="749"/>
        <item x="153"/>
        <item x="623"/>
        <item x="117"/>
        <item x="777"/>
        <item x="577"/>
        <item x="734"/>
        <item x="5"/>
        <item x="390"/>
        <item x="112"/>
        <item x="571"/>
        <item x="326"/>
        <item x="517"/>
        <item x="693"/>
        <item x="382"/>
        <item x="43"/>
        <item x="33"/>
        <item x="457"/>
        <item x="181"/>
        <item x="84"/>
        <item x="49"/>
        <item x="465"/>
        <item x="402"/>
        <item x="6"/>
        <item x="15"/>
        <item x="223"/>
        <item x="0"/>
        <item x="12"/>
        <item x="670"/>
        <item x="674"/>
        <item x="149"/>
        <item x="430"/>
        <item x="7"/>
        <item x="40"/>
        <item x="435"/>
        <item x="606"/>
        <item x="685"/>
        <item x="722"/>
        <item x="676"/>
        <item x="169"/>
        <item x="289"/>
        <item x="655"/>
        <item x="453"/>
        <item x="703"/>
        <item x="34"/>
        <item x="718"/>
        <item x="9"/>
        <item x="690"/>
        <item x="394"/>
        <item x="737"/>
        <item x="401"/>
        <item x="496"/>
        <item x="346"/>
        <item x="659"/>
        <item x="166"/>
        <item x="664"/>
        <item x="544"/>
        <item x="347"/>
        <item x="11"/>
        <item x="741"/>
        <item x="617"/>
        <item x="41"/>
        <item x="627"/>
        <item x="206"/>
        <item x="661"/>
        <item x="125"/>
        <item x="217"/>
        <item x="575"/>
        <item x="489"/>
        <item x="549"/>
        <item x="597"/>
        <item x="196"/>
        <item x="650"/>
        <item x="753"/>
        <item x="17"/>
        <item x="694"/>
        <item x="625"/>
        <item x="335"/>
        <item x="509"/>
        <item x="222"/>
        <item x="466"/>
        <item x="615"/>
        <item x="691"/>
        <item x="552"/>
        <item x="446"/>
        <item x="681"/>
        <item x="532"/>
        <item x="320"/>
        <item x="297"/>
        <item x="711"/>
        <item x="662"/>
        <item x="572"/>
        <item x="710"/>
        <item x="375"/>
        <item x="459"/>
        <item x="547"/>
        <item x="714"/>
        <item x="672"/>
        <item x="742"/>
        <item x="438"/>
        <item x="656"/>
        <item x="415"/>
        <item x="447"/>
        <item x="765"/>
        <item x="754"/>
        <item x="546"/>
        <item x="550"/>
        <item x="416"/>
        <item x="187"/>
        <item x="561"/>
        <item x="773"/>
        <item x="642"/>
        <item x="628"/>
        <item x="38"/>
        <item x="599"/>
        <item x="541"/>
        <item x="167"/>
        <item x="772"/>
        <item x="726"/>
        <item x="719"/>
        <item x="159"/>
        <item x="724"/>
        <item x="71"/>
        <item x="434"/>
        <item x="385"/>
        <item x="785"/>
        <item x="176"/>
        <item x="162"/>
        <item x="733"/>
        <item x="588"/>
        <item x="587"/>
        <item x="515"/>
        <item x="618"/>
        <item x="608"/>
        <item x="632"/>
        <item x="622"/>
        <item x="557"/>
        <item x="706"/>
        <item x="721"/>
        <item x="641"/>
        <item x="19"/>
        <item x="548"/>
        <item x="565"/>
        <item x="600"/>
        <item x="524"/>
        <item x="779"/>
        <item x="516"/>
        <item x="535"/>
        <item x="165"/>
        <item x="205"/>
        <item x="542"/>
        <item x="210"/>
        <item x="122"/>
        <item x="624"/>
        <item x="157"/>
        <item x="184"/>
        <item x="598"/>
        <item x="111"/>
        <item x="411"/>
        <item x="563"/>
        <item x="768"/>
        <item x="395"/>
        <item x="129"/>
        <item x="652"/>
        <item x="725"/>
        <item x="704"/>
        <item x="353"/>
        <item x="284"/>
        <item x="707"/>
        <item x="480"/>
        <item x="775"/>
        <item x="392"/>
        <item x="428"/>
        <item x="610"/>
        <item x="595"/>
        <item x="692"/>
        <item x="514"/>
        <item x="728"/>
        <item x="311"/>
        <item x="356"/>
        <item x="603"/>
        <item x="545"/>
        <item x="705"/>
        <item x="680"/>
        <item x="417"/>
        <item x="695"/>
        <item x="757"/>
        <item x="400"/>
        <item x="709"/>
        <item x="439"/>
        <item x="91"/>
        <item x="408"/>
        <item x="686"/>
        <item x="370"/>
        <item x="241"/>
        <item x="364"/>
        <item x="441"/>
        <item x="393"/>
        <item x="467"/>
        <item x="456"/>
        <item x="519"/>
        <item x="621"/>
        <item x="190"/>
        <item x="778"/>
        <item x="696"/>
        <item x="697"/>
        <item x="473"/>
        <item x="486"/>
        <item x="420"/>
        <item x="201"/>
        <item x="531"/>
        <item x="560"/>
        <item x="362"/>
        <item x="493"/>
        <item x="607"/>
        <item x="451"/>
        <item x="207"/>
        <item x="526"/>
        <item x="449"/>
        <item x="582"/>
        <item x="723"/>
        <item x="491"/>
        <item x="14"/>
        <item x="332"/>
        <item x="316"/>
        <item x="559"/>
        <item x="314"/>
        <item x="368"/>
        <item x="372"/>
        <item x="579"/>
        <item x="518"/>
        <item x="520"/>
        <item x="716"/>
        <item x="666"/>
        <item x="306"/>
        <item x="105"/>
        <item x="336"/>
        <item x="739"/>
        <item x="450"/>
        <item x="564"/>
        <item x="738"/>
        <item x="584"/>
        <item x="360"/>
        <item x="405"/>
        <item x="679"/>
        <item x="534"/>
        <item x="731"/>
        <item x="730"/>
        <item x="525"/>
        <item x="329"/>
        <item x="510"/>
        <item x="483"/>
        <item x="343"/>
        <item x="391"/>
        <item x="333"/>
        <item x="720"/>
        <item x="290"/>
        <item x="427"/>
        <item x="568"/>
        <item x="192"/>
        <item x="717"/>
        <item x="70"/>
        <item x="136"/>
        <item x="119"/>
        <item x="115"/>
        <item x="383"/>
        <item x="67"/>
        <item x="357"/>
        <item x="758"/>
        <item x="61"/>
        <item x="325"/>
        <item x="52"/>
        <item x="144"/>
        <item x="727"/>
        <item x="767"/>
        <item x="163"/>
        <item x="288"/>
        <item x="141"/>
        <item x="189"/>
        <item x="107"/>
        <item x="482"/>
        <item x="104"/>
        <item x="539"/>
        <item x="156"/>
        <item x="688"/>
        <item x="98"/>
        <item x="32"/>
        <item x="291"/>
        <item x="30"/>
        <item x="24"/>
        <item x="88"/>
        <item x="50"/>
        <item x="174"/>
        <item x="68"/>
        <item x="381"/>
        <item x="418"/>
        <item x="13"/>
        <item x="759"/>
        <item x="25"/>
        <item x="63"/>
        <item x="616"/>
        <item x="363"/>
        <item x="142"/>
        <item x="225"/>
        <item x="46"/>
        <item x="160"/>
        <item x="700"/>
        <item x="506"/>
        <item x="28"/>
        <item x="215"/>
        <item x="637"/>
        <item x="592"/>
        <item x="172"/>
        <item x="78"/>
        <item x="220"/>
        <item x="177"/>
        <item x="23"/>
        <item x="536"/>
        <item x="508"/>
        <item x="485"/>
        <item x="55"/>
        <item x="58"/>
        <item x="529"/>
        <item x="504"/>
        <item x="16"/>
        <item x="501"/>
        <item x="762"/>
        <item x="216"/>
        <item x="521"/>
        <item x="219"/>
        <item x="764"/>
        <item x="522"/>
        <item x="213"/>
        <item x="102"/>
        <item x="361"/>
        <item x="21"/>
        <item x="339"/>
        <item x="410"/>
        <item x="474"/>
        <item x="330"/>
        <item x="341"/>
        <item x="505"/>
        <item x="379"/>
        <item x="760"/>
        <item x="495"/>
        <item x="444"/>
        <item x="59"/>
        <item x="373"/>
        <item x="65"/>
        <item x="648"/>
        <item x="116"/>
        <item x="406"/>
        <item x="472"/>
        <item x="426"/>
        <item x="365"/>
        <item x="638"/>
        <item x="309"/>
        <item x="761"/>
        <item x="613"/>
        <item x="751"/>
        <item x="398"/>
        <item x="396"/>
        <item x="484"/>
        <item x="109"/>
        <item x="76"/>
        <item x="150"/>
        <item x="445"/>
        <item x="715"/>
        <item x="499"/>
        <item x="185"/>
        <item x="538"/>
        <item x="755"/>
        <item x="100"/>
        <item x="89"/>
        <item x="562"/>
        <item x="409"/>
        <item x="126"/>
        <item x="324"/>
        <item x="74"/>
        <item x="414"/>
        <item x="200"/>
        <item x="248"/>
        <item x="744"/>
        <item x="302"/>
        <item x="497"/>
        <item x="287"/>
        <item x="511"/>
        <item x="766"/>
        <item x="776"/>
        <item x="114"/>
        <item x="626"/>
        <item x="464"/>
        <item x="199"/>
        <item x="614"/>
        <item x="349"/>
        <item x="448"/>
        <item x="712"/>
        <item x="503"/>
        <item x="31"/>
        <item x="668"/>
        <item x="437"/>
        <item x="455"/>
        <item x="498"/>
        <item x="424"/>
        <item x="502"/>
        <item x="540"/>
        <item x="736"/>
        <item x="69"/>
        <item x="507"/>
        <item x="475"/>
        <item x="294"/>
        <item x="195"/>
        <item x="752"/>
        <item x="279"/>
        <item x="351"/>
        <item x="735"/>
        <item x="702"/>
        <item x="673"/>
        <item x="769"/>
        <item x="80"/>
        <item x="553"/>
        <item x="537"/>
        <item x="318"/>
        <item x="596"/>
        <item x="678"/>
        <item x="242"/>
        <item x="259"/>
        <item x="500"/>
        <item x="763"/>
        <item x="244"/>
        <item x="605"/>
        <item x="468"/>
        <item x="300"/>
        <item x="48"/>
        <item x="376"/>
        <item x="124"/>
        <item x="139"/>
        <item x="640"/>
        <item x="440"/>
        <item x="454"/>
        <item x="492"/>
        <item x="310"/>
        <item x="477"/>
        <item x="359"/>
        <item x="260"/>
        <item x="266"/>
        <item x="277"/>
        <item x="251"/>
        <item x="264"/>
        <item x="304"/>
        <item x="238"/>
        <item x="247"/>
        <item x="490"/>
        <item x="443"/>
        <item x="94"/>
        <item x="255"/>
        <item x="784"/>
        <item x="231"/>
        <item x="470"/>
        <item x="282"/>
        <item x="278"/>
        <item x="197"/>
        <item x="226"/>
        <item x="367"/>
        <item x="257"/>
        <item x="629"/>
        <item x="121"/>
        <item x="229"/>
        <item x="387"/>
        <item x="273"/>
        <item x="265"/>
        <item x="256"/>
        <item x="780"/>
        <item x="214"/>
        <item x="399"/>
        <item x="745"/>
        <item x="280"/>
        <item x="313"/>
        <item x="249"/>
        <item x="90"/>
        <item x="261"/>
        <item x="267"/>
        <item x="380"/>
        <item x="254"/>
        <item x="250"/>
        <item x="252"/>
        <item x="271"/>
        <item x="246"/>
        <item x="218"/>
        <item x="263"/>
        <item x="419"/>
        <item x="202"/>
        <item x="237"/>
        <item x="258"/>
        <item x="272"/>
        <item x="636"/>
        <item x="756"/>
        <item x="274"/>
        <item x="583"/>
        <item x="243"/>
        <item x="245"/>
        <item x="432"/>
        <item x="233"/>
        <item x="262"/>
        <item x="236"/>
        <item x="293"/>
        <item x="366"/>
        <item x="232"/>
        <item x="240"/>
        <item x="558"/>
        <item x="566"/>
        <item x="634"/>
        <item x="253"/>
        <item x="677"/>
        <item x="230"/>
        <item x="270"/>
        <item x="235"/>
        <item x="281"/>
        <item x="551"/>
        <item x="611"/>
        <item x="527"/>
        <item x="698"/>
        <item x="234"/>
        <item x="161"/>
        <item x="228"/>
        <item x="633"/>
        <item x="239"/>
        <item x="748"/>
        <item x="275"/>
        <item x="554"/>
        <item x="39"/>
        <item x="292"/>
        <item x="147"/>
        <item x="388"/>
        <item x="42"/>
        <item x="689"/>
        <item x="317"/>
        <item x="106"/>
        <item x="701"/>
        <item x="64"/>
        <item x="713"/>
        <item x="96"/>
        <item x="386"/>
        <item x="18"/>
        <item x="298"/>
        <item x="423"/>
        <item x="358"/>
        <item x="355"/>
        <item x="433"/>
        <item x="35"/>
        <item x="285"/>
        <item x="743"/>
        <item x="337"/>
        <item x="268"/>
        <item x="699"/>
        <item x="328"/>
        <item x="338"/>
        <item x="645"/>
        <item x="155"/>
        <item x="44"/>
        <item x="303"/>
        <item x="747"/>
        <item x="99"/>
        <item x="654"/>
        <item x="66"/>
        <item x="750"/>
        <item x="128"/>
        <item x="171"/>
        <item x="227"/>
        <item x="183"/>
        <item x="729"/>
        <item x="101"/>
        <item x="118"/>
        <item x="478"/>
        <item x="384"/>
        <item x="57"/>
        <item t="default"/>
      </items>
    </pivotField>
    <pivotField dataField="1" showAll="0"/>
    <pivotField dataField="1" showAll="0">
      <items count="1261">
        <item x="1198"/>
        <item x="1026"/>
        <item x="165"/>
        <item x="319"/>
        <item x="381"/>
        <item x="372"/>
        <item x="259"/>
        <item x="565"/>
        <item x="568"/>
        <item x="491"/>
        <item x="503"/>
        <item x="516"/>
        <item x="563"/>
        <item x="560"/>
        <item x="525"/>
        <item x="547"/>
        <item x="792"/>
        <item x="625"/>
        <item x="813"/>
        <item x="90"/>
        <item x="583"/>
        <item x="317"/>
        <item x="298"/>
        <item x="899"/>
        <item x="316"/>
        <item x="772"/>
        <item x="414"/>
        <item x="1234"/>
        <item x="425"/>
        <item x="276"/>
        <item x="995"/>
        <item x="635"/>
        <item x="585"/>
        <item x="682"/>
        <item x="1049"/>
        <item x="1050"/>
        <item x="1051"/>
        <item x="1052"/>
        <item x="1053"/>
        <item x="1054"/>
        <item x="1055"/>
        <item x="1046"/>
        <item x="1195"/>
        <item x="1047"/>
        <item x="1048"/>
        <item x="102"/>
        <item x="155"/>
        <item x="1073"/>
        <item x="329"/>
        <item x="301"/>
        <item x="309"/>
        <item x="809"/>
        <item x="998"/>
        <item x="956"/>
        <item x="368"/>
        <item x="367"/>
        <item x="900"/>
        <item x="907"/>
        <item x="780"/>
        <item x="286"/>
        <item x="308"/>
        <item x="313"/>
        <item x="300"/>
        <item x="320"/>
        <item x="872"/>
        <item x="866"/>
        <item x="1102"/>
        <item x="1070"/>
        <item x="876"/>
        <item x="67"/>
        <item x="26"/>
        <item x="27"/>
        <item x="30"/>
        <item x="51"/>
        <item x="71"/>
        <item x="127"/>
        <item x="109"/>
        <item x="115"/>
        <item x="146"/>
        <item x="152"/>
        <item x="125"/>
        <item x="129"/>
        <item x="139"/>
        <item x="183"/>
        <item x="66"/>
        <item x="1216"/>
        <item x="343"/>
        <item x="969"/>
        <item x="931"/>
        <item x="897"/>
        <item x="914"/>
        <item x="351"/>
        <item x="1063"/>
        <item x="686"/>
        <item x="626"/>
        <item x="755"/>
        <item x="774"/>
        <item x="790"/>
        <item x="797"/>
        <item x="817"/>
        <item x="882"/>
        <item x="889"/>
        <item x="896"/>
        <item x="906"/>
        <item x="959"/>
        <item x="999"/>
        <item x="362"/>
        <item x="24"/>
        <item x="31"/>
        <item x="57"/>
        <item x="142"/>
        <item x="921"/>
        <item x="272"/>
        <item x="114"/>
        <item x="801"/>
        <item x="945"/>
        <item x="118"/>
        <item x="199"/>
        <item x="132"/>
        <item x="206"/>
        <item x="15"/>
        <item x="220"/>
        <item x="1237"/>
        <item x="197"/>
        <item x="33"/>
        <item x="25"/>
        <item x="48"/>
        <item x="1203"/>
        <item x="713"/>
        <item x="528"/>
        <item x="992"/>
        <item x="53"/>
        <item x="760"/>
        <item x="622"/>
        <item x="798"/>
        <item x="805"/>
        <item x="818"/>
        <item x="1224"/>
        <item x="832"/>
        <item x="1227"/>
        <item x="843"/>
        <item x="1228"/>
        <item x="847"/>
        <item x="861"/>
        <item x="865"/>
        <item x="880"/>
        <item x="904"/>
        <item x="928"/>
        <item x="940"/>
        <item x="948"/>
        <item x="951"/>
        <item x="954"/>
        <item x="964"/>
        <item x="972"/>
        <item x="977"/>
        <item x="984"/>
        <item x="996"/>
        <item x="1004"/>
        <item x="1023"/>
        <item x="1029"/>
        <item x="1037"/>
        <item x="1039"/>
        <item x="1044"/>
        <item x="359"/>
        <item x="360"/>
        <item x="1075"/>
        <item x="648"/>
        <item x="649"/>
        <item x="651"/>
        <item x="652"/>
        <item x="654"/>
        <item x="655"/>
        <item x="658"/>
        <item x="659"/>
        <item x="541"/>
        <item x="642"/>
        <item x="543"/>
        <item x="554"/>
        <item x="646"/>
        <item x="647"/>
        <item x="640"/>
        <item x="641"/>
        <item x="1230"/>
        <item x="638"/>
        <item x="1084"/>
        <item x="1092"/>
        <item x="1093"/>
        <item x="1097"/>
        <item x="1107"/>
        <item x="1226"/>
        <item x="1057"/>
        <item x="1062"/>
        <item x="1065"/>
        <item x="388"/>
        <item x="395"/>
        <item x="399"/>
        <item x="406"/>
        <item x="410"/>
        <item x="413"/>
        <item x="416"/>
        <item x="361"/>
        <item x="421"/>
        <item x="365"/>
        <item x="369"/>
        <item x="370"/>
        <item x="373"/>
        <item x="1231"/>
        <item x="378"/>
        <item x="382"/>
        <item x="1213"/>
        <item x="812"/>
        <item x="97"/>
        <item x="264"/>
        <item x="453"/>
        <item x="261"/>
        <item x="269"/>
        <item x="643"/>
        <item x="848"/>
        <item x="221"/>
        <item x="448"/>
        <item x="849"/>
        <item x="770"/>
        <item x="64"/>
        <item x="856"/>
        <item x="1217"/>
        <item x="1212"/>
        <item x="323"/>
        <item x="325"/>
        <item x="283"/>
        <item x="788"/>
        <item x="521"/>
        <item x="485"/>
        <item x="978"/>
        <item x="34"/>
        <item x="36"/>
        <item x="371"/>
        <item x="761"/>
        <item x="766"/>
        <item x="1042"/>
        <item x="476"/>
        <item x="806"/>
        <item x="841"/>
        <item x="332"/>
        <item x="551"/>
        <item x="894"/>
        <item x="1058"/>
        <item x="311"/>
        <item x="347"/>
        <item x="530"/>
        <item x="791"/>
        <item x="934"/>
        <item x="891"/>
        <item x="981"/>
        <item x="1254"/>
        <item x="994"/>
        <item x="966"/>
        <item x="936"/>
        <item x="1252"/>
        <item x="1030"/>
        <item x="1071"/>
        <item x="314"/>
        <item x="318"/>
        <item x="955"/>
        <item x="331"/>
        <item x="346"/>
        <item x="327"/>
        <item x="869"/>
        <item x="349"/>
        <item x="352"/>
        <item x="303"/>
        <item x="757"/>
        <item x="875"/>
        <item x="1243"/>
        <item x="268"/>
        <item x="1214"/>
        <item x="590"/>
        <item x="22"/>
        <item x="106"/>
        <item x="86"/>
        <item x="79"/>
        <item x="28"/>
        <item x="40"/>
        <item x="50"/>
        <item x="60"/>
        <item x="186"/>
        <item x="182"/>
        <item x="358"/>
        <item x="1220"/>
        <item x="386"/>
        <item x="593"/>
        <item x="0"/>
        <item x="1"/>
        <item x="2"/>
        <item x="3"/>
        <item x="4"/>
        <item x="5"/>
        <item x="6"/>
        <item x="7"/>
        <item x="8"/>
        <item x="10"/>
        <item x="11"/>
        <item x="9"/>
        <item x="13"/>
        <item x="14"/>
        <item x="45"/>
        <item x="32"/>
        <item x="39"/>
        <item x="44"/>
        <item x="37"/>
        <item x="252"/>
        <item x="238"/>
        <item x="615"/>
        <item x="1229"/>
        <item x="244"/>
        <item x="246"/>
        <item x="250"/>
        <item x="273"/>
        <item x="248"/>
        <item x="232"/>
        <item x="234"/>
        <item x="136"/>
        <item x="110"/>
        <item x="167"/>
        <item x="103"/>
        <item x="105"/>
        <item x="153"/>
        <item x="99"/>
        <item x="1233"/>
        <item x="159"/>
        <item x="204"/>
        <item x="141"/>
        <item x="176"/>
        <item x="228"/>
        <item x="163"/>
        <item x="74"/>
        <item x="205"/>
        <item x="219"/>
        <item x="196"/>
        <item x="138"/>
        <item x="151"/>
        <item x="157"/>
        <item x="158"/>
        <item x="149"/>
        <item x="905"/>
        <item x="168"/>
        <item x="226"/>
        <item x="1255"/>
        <item x="784"/>
        <item x="794"/>
        <item x="596"/>
        <item x="468"/>
        <item x="870"/>
        <item x="879"/>
        <item x="898"/>
        <item x="917"/>
        <item x="924"/>
        <item x="1225"/>
        <item x="803"/>
        <item x="488"/>
        <item x="781"/>
        <item x="483"/>
        <item x="550"/>
        <item x="559"/>
        <item x="579"/>
        <item x="967"/>
        <item x="839"/>
        <item x="851"/>
        <item x="982"/>
        <item x="989"/>
        <item x="391"/>
        <item x="845"/>
        <item x="490"/>
        <item x="536"/>
        <item x="540"/>
        <item x="542"/>
        <item x="499"/>
        <item x="508"/>
        <item x="513"/>
        <item x="520"/>
        <item x="523"/>
        <item x="526"/>
        <item x="529"/>
        <item x="534"/>
        <item x="407"/>
        <item x="566"/>
        <item x="424"/>
        <item x="429"/>
        <item x="444"/>
        <item x="750"/>
        <item x="926"/>
        <item x="1208"/>
        <item x="344"/>
        <item x="821"/>
        <item x="844"/>
        <item x="893"/>
        <item x="762"/>
        <item x="771"/>
        <item x="345"/>
        <item x="1222"/>
        <item x="1223"/>
        <item x="864"/>
        <item x="912"/>
        <item x="930"/>
        <item x="890"/>
        <item x="578"/>
        <item x="215"/>
        <item x="111"/>
        <item x="161"/>
        <item x="181"/>
        <item x="52"/>
        <item x="150"/>
        <item x="113"/>
        <item x="855"/>
        <item x="963"/>
        <item x="277"/>
        <item x="339"/>
        <item x="763"/>
        <item x="295"/>
        <item x="1206"/>
        <item x="612"/>
        <item x="1232"/>
        <item x="852"/>
        <item x="885"/>
        <item x="393"/>
        <item x="253"/>
        <item x="119"/>
        <item x="979"/>
        <item x="342"/>
        <item x="294"/>
        <item x="754"/>
        <item x="1210"/>
        <item x="293"/>
        <item x="807"/>
        <item x="819"/>
        <item x="831"/>
        <item x="837"/>
        <item x="863"/>
        <item x="887"/>
        <item x="920"/>
        <item x="953"/>
        <item x="976"/>
        <item x="162"/>
        <item x="83"/>
        <item x="927"/>
        <item x="986"/>
        <item x="627"/>
        <item x="923"/>
        <item x="802"/>
        <item x="479"/>
        <item x="650"/>
        <item x="916"/>
        <item x="787"/>
        <item x="811"/>
        <item x="824"/>
        <item x="859"/>
        <item x="834"/>
        <item x="911"/>
        <item x="970"/>
        <item x="826"/>
        <item x="857"/>
        <item x="985"/>
        <item x="348"/>
        <item x="773"/>
        <item x="1061"/>
        <item x="933"/>
        <item x="883"/>
        <item x="1215"/>
        <item x="1219"/>
        <item x="561"/>
        <item x="1094"/>
        <item x="304"/>
        <item x="312"/>
        <item x="330"/>
        <item x="322"/>
        <item x="881"/>
        <item x="336"/>
        <item x="333"/>
        <item x="1064"/>
        <item x="340"/>
        <item x="1197"/>
        <item x="696"/>
        <item x="486"/>
        <item x="17"/>
        <item x="18"/>
        <item x="19"/>
        <item x="20"/>
        <item x="21"/>
        <item x="23"/>
        <item x="16"/>
        <item x="752"/>
        <item x="384"/>
        <item x="385"/>
        <item x="387"/>
        <item x="389"/>
        <item x="394"/>
        <item x="397"/>
        <item x="401"/>
        <item x="408"/>
        <item x="636"/>
        <item x="836"/>
        <item x="846"/>
        <item x="853"/>
        <item x="860"/>
        <item x="868"/>
        <item x="873"/>
        <item x="878"/>
        <item x="1239"/>
        <item x="913"/>
        <item x="1207"/>
        <item x="1199"/>
        <item x="716"/>
        <item x="723"/>
        <item x="736"/>
        <item x="1009"/>
        <item x="1236"/>
        <item x="925"/>
        <item x="1096"/>
        <item x="243"/>
        <item x="354"/>
        <item x="376"/>
        <item x="608"/>
        <item x="282"/>
        <item x="297"/>
        <item x="310"/>
        <item x="379"/>
        <item x="383"/>
        <item x="350"/>
        <item x="417"/>
        <item x="988"/>
        <item x="957"/>
        <item x="128"/>
        <item x="1246"/>
        <item x="888"/>
        <item x="95"/>
        <item x="223"/>
        <item x="962"/>
        <item x="1248"/>
        <item x="1012"/>
        <item x="1016"/>
        <item x="160"/>
        <item x="122"/>
        <item x="87"/>
        <item x="144"/>
        <item x="185"/>
        <item x="224"/>
        <item x="500"/>
        <item x="1238"/>
        <item x="909"/>
        <item x="932"/>
        <item x="240"/>
        <item x="1024"/>
        <item x="663"/>
        <item x="777"/>
        <item x="796"/>
        <item x="958"/>
        <item x="191"/>
        <item x="607"/>
        <item x="785"/>
        <item x="858"/>
        <item x="838"/>
        <item x="1068"/>
        <item x="305"/>
        <item x="337"/>
        <item x="952"/>
        <item x="637"/>
        <item x="1200"/>
        <item x="511"/>
        <item x="575"/>
        <item x="827"/>
        <item x="661"/>
        <item x="662"/>
        <item x="247"/>
        <item x="89"/>
        <item x="91"/>
        <item x="94"/>
        <item x="98"/>
        <item x="949"/>
        <item x="922"/>
        <item x="1019"/>
        <item x="482"/>
        <item x="213"/>
        <item x="214"/>
        <item x="576"/>
        <item x="942"/>
        <item x="705"/>
        <item x="840"/>
        <item x="776"/>
        <item x="501"/>
        <item x="517"/>
        <item x="321"/>
        <item x="355"/>
        <item x="825"/>
        <item x="743"/>
        <item x="402"/>
        <item x="946"/>
        <item x="971"/>
        <item x="1035"/>
        <item x="1205"/>
        <item x="1240"/>
        <item x="943"/>
        <item x="990"/>
        <item x="1256"/>
        <item x="823"/>
        <item x="758"/>
        <item x="611"/>
        <item x="591"/>
        <item x="1008"/>
        <item x="533"/>
        <item x="257"/>
        <item x="260"/>
        <item x="778"/>
        <item x="764"/>
        <item x="538"/>
        <item x="588"/>
        <item x="609"/>
        <item x="502"/>
        <item x="514"/>
        <item x="532"/>
        <item x="537"/>
        <item x="545"/>
        <item x="328"/>
        <item x="779"/>
        <item x="624"/>
        <item x="54"/>
        <item x="302"/>
        <item x="466"/>
        <item x="140"/>
        <item x="732"/>
        <item x="742"/>
        <item x="753"/>
        <item x="571"/>
        <item x="1085"/>
        <item x="657"/>
        <item x="653"/>
        <item x="505"/>
        <item x="782"/>
        <item x="477"/>
        <item x="480"/>
        <item x="496"/>
        <item x="478"/>
        <item x="1218"/>
        <item x="493"/>
        <item x="524"/>
        <item x="497"/>
        <item x="531"/>
        <item x="507"/>
        <item x="544"/>
        <item x="504"/>
        <item x="518"/>
        <item x="492"/>
        <item x="556"/>
        <item x="572"/>
        <item x="494"/>
        <item x="557"/>
        <item x="539"/>
        <item x="546"/>
        <item x="515"/>
        <item x="631"/>
        <item x="522"/>
        <item x="564"/>
        <item x="1060"/>
        <item x="553"/>
        <item x="573"/>
        <item x="460"/>
        <item x="454"/>
        <item x="299"/>
        <item x="1244"/>
        <item x="409"/>
        <item x="634"/>
        <item x="237"/>
        <item x="241"/>
        <item x="242"/>
        <item x="258"/>
        <item x="263"/>
        <item x="808"/>
        <item x="656"/>
        <item x="366"/>
        <item x="375"/>
        <item x="1011"/>
        <item x="1014"/>
        <item x="1027"/>
        <item x="274"/>
        <item x="265"/>
        <item x="266"/>
        <item x="993"/>
        <item x="1000"/>
        <item x="1002"/>
        <item x="1003"/>
        <item x="1007"/>
        <item x="1010"/>
        <item x="683"/>
        <item x="664"/>
        <item x="666"/>
        <item x="1193"/>
        <item x="680"/>
        <item x="1194"/>
        <item x="667"/>
        <item x="668"/>
        <item x="669"/>
        <item x="670"/>
        <item x="671"/>
        <item x="672"/>
        <item x="673"/>
        <item x="674"/>
        <item x="675"/>
        <item x="676"/>
        <item x="677"/>
        <item x="681"/>
        <item x="678"/>
        <item x="679"/>
        <item x="665"/>
        <item x="256"/>
        <item x="595"/>
        <item x="599"/>
        <item x="600"/>
        <item x="606"/>
        <item x="586"/>
        <item x="1221"/>
        <item x="592"/>
        <item x="616"/>
        <item x="1209"/>
        <item x="632"/>
        <item x="639"/>
        <item x="644"/>
        <item x="548"/>
        <item x="489"/>
        <item x="495"/>
        <item x="509"/>
        <item x="535"/>
        <item x="1066"/>
        <item x="569"/>
        <item x="484"/>
        <item x="562"/>
        <item x="392"/>
        <item x="581"/>
        <item x="570"/>
        <item x="251"/>
        <item x="815"/>
        <item x="1245"/>
        <item x="233"/>
        <item x="235"/>
        <item x="270"/>
        <item x="271"/>
        <item x="684"/>
        <item x="262"/>
        <item x="236"/>
        <item x="877"/>
        <item x="895"/>
        <item x="903"/>
        <item x="910"/>
        <item x="918"/>
        <item x="937"/>
        <item x="947"/>
        <item x="961"/>
        <item x="974"/>
        <item x="980"/>
        <item x="997"/>
        <item x="1005"/>
        <item x="1017"/>
        <item x="1031"/>
        <item x="1040"/>
        <item x="1021"/>
        <item x="291"/>
        <item x="108"/>
        <item x="829"/>
        <item x="65"/>
        <item x="178"/>
        <item x="104"/>
        <item x="75"/>
        <item x="737"/>
        <item x="1015"/>
        <item x="892"/>
        <item x="901"/>
        <item x="412"/>
        <item x="765"/>
        <item x="1018"/>
        <item x="799"/>
        <item x="356"/>
        <item x="357"/>
        <item x="767"/>
        <item x="820"/>
        <item x="886"/>
        <item x="874"/>
        <item x="987"/>
        <item x="587"/>
        <item x="613"/>
        <item x="965"/>
        <item x="828"/>
        <item x="804"/>
        <item x="939"/>
        <item x="1247"/>
        <item x="1250"/>
        <item x="618"/>
        <item x="275"/>
        <item x="194"/>
        <item x="225"/>
        <item x="759"/>
        <item x="960"/>
        <item x="1251"/>
        <item x="404"/>
        <item x="427"/>
        <item x="467"/>
        <item x="835"/>
        <item x="854"/>
        <item x="281"/>
        <item x="117"/>
        <item x="498"/>
        <item x="512"/>
        <item x="552"/>
        <item x="558"/>
        <item x="574"/>
        <item x="629"/>
        <item x="884"/>
        <item x="582"/>
        <item x="602"/>
        <item x="617"/>
        <item x="202"/>
        <item x="487"/>
        <item x="239"/>
        <item x="249"/>
        <item x="254"/>
        <item x="245"/>
        <item x="871"/>
        <item x="915"/>
        <item x="902"/>
        <item x="430"/>
        <item x="769"/>
        <item x="814"/>
        <item x="1059"/>
        <item x="1067"/>
        <item x="398"/>
        <item x="1241"/>
        <item x="255"/>
        <item x="353"/>
        <item x="469"/>
        <item x="363"/>
        <item x="377"/>
        <item x="82"/>
        <item x="72"/>
        <item x="200"/>
        <item x="12"/>
        <item x="207"/>
        <item x="68"/>
        <item x="38"/>
        <item x="49"/>
        <item x="61"/>
        <item x="43"/>
        <item x="47"/>
        <item x="198"/>
        <item x="1022"/>
        <item x="212"/>
        <item x="35"/>
        <item x="42"/>
        <item x="63"/>
        <item x="154"/>
        <item x="177"/>
        <item x="116"/>
        <item x="830"/>
        <item x="822"/>
        <item x="740"/>
        <item x="56"/>
        <item x="334"/>
        <item x="1056"/>
        <item x="694"/>
        <item x="285"/>
        <item x="288"/>
        <item x="290"/>
        <item x="315"/>
        <item x="645"/>
        <item x="810"/>
        <item x="597"/>
        <item x="567"/>
        <item x="614"/>
        <item x="950"/>
        <item x="973"/>
        <item x="983"/>
        <item x="1001"/>
        <item x="1013"/>
        <item x="1025"/>
        <item x="1034"/>
        <item x="1033"/>
        <item x="405"/>
        <item x="279"/>
        <item x="287"/>
        <item x="1083"/>
        <item x="1089"/>
        <item x="1095"/>
        <item x="1103"/>
        <item x="1072"/>
        <item x="1078"/>
        <item x="280"/>
        <item x="944"/>
        <item x="833"/>
        <item x="850"/>
        <item x="267"/>
        <item x="919"/>
        <item x="307"/>
        <item x="621"/>
        <item x="289"/>
        <item x="326"/>
        <item x="335"/>
        <item x="446"/>
        <item x="471"/>
        <item x="473"/>
        <item x="447"/>
        <item x="457"/>
        <item x="456"/>
        <item x="458"/>
        <item x="463"/>
        <item x="461"/>
        <item x="464"/>
        <item x="462"/>
        <item x="1104"/>
        <item x="1105"/>
        <item x="1106"/>
        <item x="470"/>
        <item x="472"/>
        <item x="1108"/>
        <item x="449"/>
        <item x="450"/>
        <item x="1098"/>
        <item x="1099"/>
        <item x="1100"/>
        <item x="455"/>
        <item x="1101"/>
        <item x="411"/>
        <item x="415"/>
        <item x="426"/>
        <item x="1080"/>
        <item x="1081"/>
        <item x="1082"/>
        <item x="428"/>
        <item x="431"/>
        <item x="1086"/>
        <item x="1087"/>
        <item x="435"/>
        <item x="436"/>
        <item x="418"/>
        <item x="437"/>
        <item x="1088"/>
        <item x="438"/>
        <item x="439"/>
        <item x="440"/>
        <item x="1090"/>
        <item x="1091"/>
        <item x="441"/>
        <item x="442"/>
        <item x="419"/>
        <item x="420"/>
        <item x="1076"/>
        <item x="1077"/>
        <item x="422"/>
        <item x="423"/>
        <item x="1079"/>
        <item x="584"/>
        <item x="1202"/>
        <item x="1201"/>
        <item x="1204"/>
        <item x="594"/>
        <item x="601"/>
        <item x="908"/>
        <item x="474"/>
        <item x="1074"/>
        <item x="1253"/>
        <item x="1020"/>
        <item x="1028"/>
        <item x="577"/>
        <item x="630"/>
        <item x="1043"/>
        <item x="620"/>
        <item x="1109"/>
        <item x="1169"/>
        <item x="1166"/>
        <item x="745"/>
        <item x="1164"/>
        <item x="746"/>
        <item x="1170"/>
        <item x="741"/>
        <item x="1211"/>
        <item x="749"/>
        <item x="1171"/>
        <item x="751"/>
        <item x="1172"/>
        <item x="756"/>
        <item x="1173"/>
        <item x="775"/>
        <item x="786"/>
        <item x="789"/>
        <item x="1174"/>
        <item x="1175"/>
        <item x="1181"/>
        <item x="1176"/>
        <item x="783"/>
        <item x="1177"/>
        <item x="1178"/>
        <item x="1179"/>
        <item x="1182"/>
        <item x="1180"/>
        <item x="1183"/>
        <item x="1184"/>
        <item x="1185"/>
        <item x="1186"/>
        <item x="1187"/>
        <item x="1188"/>
        <item x="1189"/>
        <item x="1190"/>
        <item x="1191"/>
        <item x="1110"/>
        <item x="1133"/>
        <item x="687"/>
        <item x="690"/>
        <item x="688"/>
        <item x="1111"/>
        <item x="689"/>
        <item x="695"/>
        <item x="1134"/>
        <item x="693"/>
        <item x="692"/>
        <item x="698"/>
        <item x="1135"/>
        <item x="699"/>
        <item x="1136"/>
        <item x="1137"/>
        <item x="1112"/>
        <item x="700"/>
        <item x="697"/>
        <item x="1118"/>
        <item x="1119"/>
        <item x="1120"/>
        <item x="1121"/>
        <item x="1141"/>
        <item x="1138"/>
        <item x="1140"/>
        <item x="1142"/>
        <item x="703"/>
        <item x="704"/>
        <item x="1139"/>
        <item x="702"/>
        <item x="1113"/>
        <item x="1143"/>
        <item x="710"/>
        <item x="1122"/>
        <item x="1125"/>
        <item x="1123"/>
        <item x="1124"/>
        <item x="1127"/>
        <item x="1126"/>
        <item x="1128"/>
        <item x="1129"/>
        <item x="1196"/>
        <item x="706"/>
        <item x="1144"/>
        <item x="707"/>
        <item x="1145"/>
        <item x="708"/>
        <item x="709"/>
        <item x="711"/>
        <item x="1147"/>
        <item x="1114"/>
        <item x="1146"/>
        <item x="712"/>
        <item x="1130"/>
        <item x="1131"/>
        <item x="1132"/>
        <item x="714"/>
        <item x="718"/>
        <item x="715"/>
        <item x="1148"/>
        <item x="717"/>
        <item x="1150"/>
        <item x="1149"/>
        <item x="1152"/>
        <item x="1115"/>
        <item x="719"/>
        <item x="1151"/>
        <item x="721"/>
        <item x="720"/>
        <item x="1153"/>
        <item x="722"/>
        <item x="724"/>
        <item x="725"/>
        <item x="726"/>
        <item x="1154"/>
        <item x="1116"/>
        <item x="727"/>
        <item x="728"/>
        <item x="1155"/>
        <item x="1156"/>
        <item x="1157"/>
        <item x="1159"/>
        <item x="1160"/>
        <item x="730"/>
        <item x="1163"/>
        <item x="1161"/>
        <item x="1117"/>
        <item x="731"/>
        <item x="1162"/>
        <item x="1167"/>
        <item x="738"/>
        <item x="1158"/>
        <item x="733"/>
        <item x="735"/>
        <item x="744"/>
        <item x="1168"/>
        <item x="1165"/>
        <item x="292"/>
        <item x="341"/>
        <item x="93"/>
        <item x="222"/>
        <item x="230"/>
        <item x="1235"/>
        <item x="842"/>
        <item x="603"/>
        <item x="432"/>
        <item x="443"/>
        <item x="433"/>
        <item x="451"/>
        <item x="623"/>
        <item x="628"/>
        <item x="633"/>
        <item x="816"/>
        <item x="80"/>
        <item x="1249"/>
        <item x="510"/>
        <item x="519"/>
        <item x="555"/>
        <item x="795"/>
        <item x="867"/>
        <item x="403"/>
        <item x="400"/>
        <item x="793"/>
        <item x="296"/>
        <item x="605"/>
        <item x="748"/>
        <item x="1069"/>
        <item x="364"/>
        <item x="380"/>
        <item x="938"/>
        <item x="991"/>
        <item x="1032"/>
        <item x="800"/>
        <item x="1038"/>
        <item x="929"/>
        <item x="324"/>
        <item x="210"/>
        <item x="190"/>
        <item x="193"/>
        <item x="126"/>
        <item x="187"/>
        <item x="59"/>
        <item x="78"/>
        <item x="124"/>
        <item x="208"/>
        <item x="229"/>
        <item x="218"/>
        <item x="131"/>
        <item x="73"/>
        <item x="166"/>
        <item x="171"/>
        <item x="1041"/>
        <item x="81"/>
        <item x="120"/>
        <item x="173"/>
        <item x="137"/>
        <item x="143"/>
        <item x="195"/>
        <item x="211"/>
        <item x="589"/>
        <item x="598"/>
        <item x="396"/>
        <item x="434"/>
        <item x="445"/>
        <item x="452"/>
        <item x="459"/>
        <item x="465"/>
        <item x="1192"/>
        <item x="660"/>
        <item x="1258"/>
        <item x="610"/>
        <item x="1006"/>
        <item x="374"/>
        <item x="935"/>
        <item x="862"/>
        <item x="734"/>
        <item x="729"/>
        <item x="739"/>
        <item x="768"/>
        <item x="685"/>
        <item x="691"/>
        <item x="701"/>
        <item x="580"/>
        <item x="506"/>
        <item x="1257"/>
        <item x="62"/>
        <item x="747"/>
        <item x="338"/>
        <item x="85"/>
        <item x="481"/>
        <item x="284"/>
        <item x="604"/>
        <item x="1045"/>
        <item x="1036"/>
        <item x="527"/>
        <item x="549"/>
        <item x="475"/>
        <item x="975"/>
        <item x="145"/>
        <item x="148"/>
        <item x="107"/>
        <item x="169"/>
        <item x="76"/>
        <item x="619"/>
        <item x="278"/>
        <item x="306"/>
        <item x="941"/>
        <item x="46"/>
        <item x="55"/>
        <item x="58"/>
        <item x="69"/>
        <item x="96"/>
        <item x="100"/>
        <item x="179"/>
        <item x="217"/>
        <item x="203"/>
        <item x="227"/>
        <item x="231"/>
        <item x="1242"/>
        <item x="164"/>
        <item x="180"/>
        <item x="184"/>
        <item x="189"/>
        <item x="84"/>
        <item x="88"/>
        <item x="92"/>
        <item x="130"/>
        <item x="147"/>
        <item x="172"/>
        <item x="174"/>
        <item x="175"/>
        <item x="201"/>
        <item x="112"/>
        <item x="170"/>
        <item x="968"/>
        <item x="216"/>
        <item x="77"/>
        <item x="135"/>
        <item x="121"/>
        <item x="192"/>
        <item x="123"/>
        <item x="188"/>
        <item x="101"/>
        <item x="134"/>
        <item x="70"/>
        <item x="29"/>
        <item x="41"/>
        <item x="209"/>
        <item x="133"/>
        <item x="156"/>
        <item x="390"/>
        <item x="1259"/>
        <item t="default"/>
      </items>
    </pivotField>
    <pivotField axis="axisRow" showAll="0">
      <items count="4">
        <item h="1" x="0"/>
        <item x="1"/>
        <item h="1" x="2"/>
        <item t="default"/>
      </items>
    </pivotField>
    <pivotField showAll="0"/>
    <pivotField showAll="0">
      <items count="6">
        <item x="2"/>
        <item h="1" x="3"/>
        <item h="1" x="4"/>
        <item h="1" x="1"/>
        <item h="1" x="0"/>
        <item t="default"/>
      </items>
    </pivotField>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2">
    <i>
      <x v="1"/>
    </i>
    <i t="grand">
      <x/>
    </i>
  </rowItems>
  <colFields count="1">
    <field x="-2"/>
  </colFields>
  <colItems count="2">
    <i>
      <x/>
    </i>
    <i i="1">
      <x v="1"/>
    </i>
  </colItems>
  <dataFields count="2">
    <dataField name="Count of Mission" fld="5" subtotal="count" baseField="0" baseItem="0"/>
    <dataField name="Count of Rocket" fld="4" subtotal="count" baseField="0" baseItem="0"/>
  </dataFields>
  <chartFormats count="4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0"/>
          </reference>
        </references>
      </pivotArea>
    </chartFormat>
    <chartFormat chart="2" format="4">
      <pivotArea type="data" outline="0" fieldPosition="0">
        <references count="2">
          <reference field="4294967294" count="1" selected="0">
            <x v="0"/>
          </reference>
          <reference field="6" count="1" selected="0">
            <x v="1"/>
          </reference>
        </references>
      </pivotArea>
    </chartFormat>
    <chartFormat chart="2" format="5">
      <pivotArea type="data" outline="0" fieldPosition="0">
        <references count="2">
          <reference field="4294967294" count="1" selected="0">
            <x v="0"/>
          </reference>
          <reference field="6" count="1" selected="0">
            <x v="2"/>
          </reference>
        </references>
      </pivotArea>
    </chartFormat>
    <chartFormat chart="2" format="6" series="1">
      <pivotArea type="data" outline="0" fieldPosition="0">
        <references count="1">
          <reference field="4294967294" count="1" selected="0">
            <x v="1"/>
          </reference>
        </references>
      </pivotArea>
    </chartFormat>
    <chartFormat chart="2" format="7">
      <pivotArea type="data" outline="0" fieldPosition="0">
        <references count="2">
          <reference field="4294967294" count="1" selected="0">
            <x v="1"/>
          </reference>
          <reference field="6" count="1" selected="0">
            <x v="0"/>
          </reference>
        </references>
      </pivotArea>
    </chartFormat>
    <chartFormat chart="2" format="8">
      <pivotArea type="data" outline="0" fieldPosition="0">
        <references count="2">
          <reference field="4294967294" count="1" selected="0">
            <x v="1"/>
          </reference>
          <reference field="6" count="1" selected="0">
            <x v="1"/>
          </reference>
        </references>
      </pivotArea>
    </chartFormat>
    <chartFormat chart="2" format="9">
      <pivotArea type="data" outline="0" fieldPosition="0">
        <references count="2">
          <reference field="4294967294" count="1" selected="0">
            <x v="1"/>
          </reference>
          <reference field="6" count="1" selected="0">
            <x v="2"/>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1"/>
          </reference>
        </references>
      </pivotArea>
    </chartFormat>
    <chartFormat chart="0" format="4">
      <pivotArea type="data" outline="0" fieldPosition="0">
        <references count="2">
          <reference field="4294967294" count="1" selected="0">
            <x v="0"/>
          </reference>
          <reference field="6" count="1" selected="0">
            <x v="2"/>
          </reference>
        </references>
      </pivotArea>
    </chartFormat>
    <chartFormat chart="0" format="5">
      <pivotArea type="data" outline="0" fieldPosition="0">
        <references count="2">
          <reference field="4294967294" count="1" selected="0">
            <x v="1"/>
          </reference>
          <reference field="6" count="1" selected="0">
            <x v="0"/>
          </reference>
        </references>
      </pivotArea>
    </chartFormat>
    <chartFormat chart="0" format="6">
      <pivotArea type="data" outline="0" fieldPosition="0">
        <references count="2">
          <reference field="4294967294" count="1" selected="0">
            <x v="1"/>
          </reference>
          <reference field="6" count="1" selected="0">
            <x v="1"/>
          </reference>
        </references>
      </pivotArea>
    </chartFormat>
    <chartFormat chart="0" format="7">
      <pivotArea type="data" outline="0" fieldPosition="0">
        <references count="2">
          <reference field="4294967294" count="1" selected="0">
            <x v="1"/>
          </reference>
          <reference field="6" count="1" selected="0">
            <x v="2"/>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6" count="1" selected="0">
            <x v="0"/>
          </reference>
        </references>
      </pivotArea>
    </chartFormat>
    <chartFormat chart="6" format="4">
      <pivotArea type="data" outline="0" fieldPosition="0">
        <references count="2">
          <reference field="4294967294" count="1" selected="0">
            <x v="0"/>
          </reference>
          <reference field="6" count="1" selected="0">
            <x v="1"/>
          </reference>
        </references>
      </pivotArea>
    </chartFormat>
    <chartFormat chart="6" format="5">
      <pivotArea type="data" outline="0" fieldPosition="0">
        <references count="2">
          <reference field="4294967294" count="1" selected="0">
            <x v="0"/>
          </reference>
          <reference field="6" count="1" selected="0">
            <x v="2"/>
          </reference>
        </references>
      </pivotArea>
    </chartFormat>
    <chartFormat chart="6" format="6" series="1">
      <pivotArea type="data" outline="0" fieldPosition="0">
        <references count="1">
          <reference field="4294967294" count="1" selected="0">
            <x v="1"/>
          </reference>
        </references>
      </pivotArea>
    </chartFormat>
    <chartFormat chart="6" format="7">
      <pivotArea type="data" outline="0" fieldPosition="0">
        <references count="2">
          <reference field="4294967294" count="1" selected="0">
            <x v="1"/>
          </reference>
          <reference field="6" count="1" selected="0">
            <x v="0"/>
          </reference>
        </references>
      </pivotArea>
    </chartFormat>
    <chartFormat chart="6" format="8">
      <pivotArea type="data" outline="0" fieldPosition="0">
        <references count="2">
          <reference field="4294967294" count="1" selected="0">
            <x v="1"/>
          </reference>
          <reference field="6" count="1" selected="0">
            <x v="1"/>
          </reference>
        </references>
      </pivotArea>
    </chartFormat>
    <chartFormat chart="6" format="9">
      <pivotArea type="data" outline="0" fieldPosition="0">
        <references count="2">
          <reference field="4294967294" count="1" selected="0">
            <x v="1"/>
          </reference>
          <reference field="6" count="1" selected="0">
            <x v="2"/>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6" count="1" selected="0">
            <x v="0"/>
          </reference>
        </references>
      </pivotArea>
    </chartFormat>
    <chartFormat chart="7" format="12">
      <pivotArea type="data" outline="0" fieldPosition="0">
        <references count="2">
          <reference field="4294967294" count="1" selected="0">
            <x v="0"/>
          </reference>
          <reference field="6" count="1" selected="0">
            <x v="1"/>
          </reference>
        </references>
      </pivotArea>
    </chartFormat>
    <chartFormat chart="7" format="13">
      <pivotArea type="data" outline="0" fieldPosition="0">
        <references count="2">
          <reference field="4294967294" count="1" selected="0">
            <x v="0"/>
          </reference>
          <reference field="6" count="1" selected="0">
            <x v="2"/>
          </reference>
        </references>
      </pivotArea>
    </chartFormat>
    <chartFormat chart="7" format="14" series="1">
      <pivotArea type="data" outline="0" fieldPosition="0">
        <references count="1">
          <reference field="4294967294" count="1" selected="0">
            <x v="1"/>
          </reference>
        </references>
      </pivotArea>
    </chartFormat>
    <chartFormat chart="7" format="15">
      <pivotArea type="data" outline="0" fieldPosition="0">
        <references count="2">
          <reference field="4294967294" count="1" selected="0">
            <x v="1"/>
          </reference>
          <reference field="6" count="1" selected="0">
            <x v="0"/>
          </reference>
        </references>
      </pivotArea>
    </chartFormat>
    <chartFormat chart="7" format="16">
      <pivotArea type="data" outline="0" fieldPosition="0">
        <references count="2">
          <reference field="4294967294" count="1" selected="0">
            <x v="1"/>
          </reference>
          <reference field="6" count="1" selected="0">
            <x v="1"/>
          </reference>
        </references>
      </pivotArea>
    </chartFormat>
    <chartFormat chart="7" format="17">
      <pivotArea type="data" outline="0" fieldPosition="0">
        <references count="2">
          <reference field="4294967294" count="1" selected="0">
            <x v="1"/>
          </reference>
          <reference field="6" count="1" selected="0">
            <x v="2"/>
          </reference>
        </references>
      </pivotArea>
    </chartFormat>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6" count="1" selected="0">
            <x v="0"/>
          </reference>
        </references>
      </pivotArea>
    </chartFormat>
    <chartFormat chart="3" format="20">
      <pivotArea type="data" outline="0" fieldPosition="0">
        <references count="2">
          <reference field="4294967294" count="1" selected="0">
            <x v="0"/>
          </reference>
          <reference field="6" count="1" selected="0">
            <x v="1"/>
          </reference>
        </references>
      </pivotArea>
    </chartFormat>
    <chartFormat chart="3" format="21">
      <pivotArea type="data" outline="0" fieldPosition="0">
        <references count="2">
          <reference field="4294967294" count="1" selected="0">
            <x v="0"/>
          </reference>
          <reference field="6" count="1" selected="0">
            <x v="2"/>
          </reference>
        </references>
      </pivotArea>
    </chartFormat>
    <chartFormat chart="3" format="22" series="1">
      <pivotArea type="data" outline="0" fieldPosition="0">
        <references count="1">
          <reference field="4294967294" count="1" selected="0">
            <x v="1"/>
          </reference>
        </references>
      </pivotArea>
    </chartFormat>
    <chartFormat chart="3" format="23">
      <pivotArea type="data" outline="0" fieldPosition="0">
        <references count="2">
          <reference field="4294967294" count="1" selected="0">
            <x v="1"/>
          </reference>
          <reference field="6" count="1" selected="0">
            <x v="0"/>
          </reference>
        </references>
      </pivotArea>
    </chartFormat>
    <chartFormat chart="3" format="24">
      <pivotArea type="data" outline="0" fieldPosition="0">
        <references count="2">
          <reference field="4294967294" count="1" selected="0">
            <x v="1"/>
          </reference>
          <reference field="6" count="1" selected="0">
            <x v="1"/>
          </reference>
        </references>
      </pivotArea>
    </chartFormat>
    <chartFormat chart="3" format="25">
      <pivotArea type="data" outline="0" fieldPosition="0">
        <references count="2">
          <reference field="4294967294" count="1" selected="0">
            <x v="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3B14DD-6C9F-498B-9472-C4D3D1999688}" name="PivotTable1"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B36" firstHeaderRow="1" firstDataRow="1" firstDataCol="1"/>
  <pivotFields count="12">
    <pivotField axis="axisRow" showAll="0">
      <items count="33">
        <item x="1"/>
        <item x="27"/>
        <item x="15"/>
        <item x="0"/>
        <item x="28"/>
        <item x="29"/>
        <item x="17"/>
        <item x="12"/>
        <item x="20"/>
        <item x="23"/>
        <item x="26"/>
        <item x="14"/>
        <item x="9"/>
        <item x="21"/>
        <item x="18"/>
        <item x="11"/>
        <item x="10"/>
        <item x="8"/>
        <item x="13"/>
        <item x="6"/>
        <item x="4"/>
        <item x="22"/>
        <item x="19"/>
        <item x="7"/>
        <item x="30"/>
        <item x="2"/>
        <item x="24"/>
        <item x="3"/>
        <item x="5"/>
        <item x="25"/>
        <item x="16"/>
        <item x="31"/>
        <item t="default"/>
      </items>
    </pivotField>
    <pivotField showAll="0"/>
    <pivotField showAll="0"/>
    <pivotField showAll="0">
      <items count="789">
        <item x="646"/>
        <item x="460"/>
        <item x="407"/>
        <item x="513"/>
        <item x="331"/>
        <item x="173"/>
        <item x="786"/>
        <item x="56"/>
        <item x="591"/>
        <item x="158"/>
        <item x="643"/>
        <item x="612"/>
        <item x="374"/>
        <item x="512"/>
        <item x="708"/>
        <item x="687"/>
        <item x="378"/>
        <item x="774"/>
        <item x="425"/>
        <item x="224"/>
        <item x="97"/>
        <item x="431"/>
        <item x="746"/>
        <item x="644"/>
        <item x="578"/>
        <item x="45"/>
        <item x="113"/>
        <item x="682"/>
        <item x="461"/>
        <item x="556"/>
        <item x="312"/>
        <item x="208"/>
        <item x="412"/>
        <item x="442"/>
        <item x="770"/>
        <item x="671"/>
        <item x="54"/>
        <item x="494"/>
        <item x="36"/>
        <item x="581"/>
        <item x="657"/>
        <item x="134"/>
        <item x="334"/>
        <item x="580"/>
        <item x="168"/>
        <item x="301"/>
        <item x="555"/>
        <item x="20"/>
        <item x="663"/>
        <item x="198"/>
        <item x="683"/>
        <item x="371"/>
        <item x="476"/>
        <item x="212"/>
        <item x="127"/>
        <item x="276"/>
        <item x="221"/>
        <item x="397"/>
        <item x="209"/>
        <item x="26"/>
        <item x="170"/>
        <item x="783"/>
        <item x="452"/>
        <item x="211"/>
        <item x="404"/>
        <item x="787"/>
        <item x="193"/>
        <item x="191"/>
        <item x="194"/>
        <item x="630"/>
        <item x="203"/>
        <item x="471"/>
        <item x="283"/>
        <item x="340"/>
        <item x="573"/>
        <item x="342"/>
        <item x="146"/>
        <item x="669"/>
        <item x="323"/>
        <item x="145"/>
        <item x="132"/>
        <item x="182"/>
        <item x="327"/>
        <item x="403"/>
        <item x="178"/>
        <item x="186"/>
        <item x="60"/>
        <item x="413"/>
        <item x="377"/>
        <item x="740"/>
        <item x="154"/>
        <item x="120"/>
        <item x="660"/>
        <item x="462"/>
        <item x="95"/>
        <item x="164"/>
        <item x="53"/>
        <item x="152"/>
        <item x="421"/>
        <item x="179"/>
        <item x="481"/>
        <item x="37"/>
        <item x="175"/>
        <item x="130"/>
        <item x="22"/>
        <item x="29"/>
        <item x="27"/>
        <item x="137"/>
        <item x="148"/>
        <item x="62"/>
        <item x="85"/>
        <item x="135"/>
        <item x="81"/>
        <item x="51"/>
        <item x="47"/>
        <item x="92"/>
        <item x="567"/>
        <item x="771"/>
        <item x="286"/>
        <item x="653"/>
        <item x="658"/>
        <item x="619"/>
        <item x="123"/>
        <item x="348"/>
        <item x="574"/>
        <item x="299"/>
        <item x="585"/>
        <item x="576"/>
        <item x="570"/>
        <item x="352"/>
        <item x="93"/>
        <item x="110"/>
        <item x="138"/>
        <item x="345"/>
        <item x="188"/>
        <item x="131"/>
        <item x="151"/>
        <item x="204"/>
        <item x="108"/>
        <item x="639"/>
        <item x="77"/>
        <item x="82"/>
        <item x="73"/>
        <item x="79"/>
        <item x="436"/>
        <item x="781"/>
        <item x="635"/>
        <item x="72"/>
        <item x="602"/>
        <item x="593"/>
        <item x="389"/>
        <item x="86"/>
        <item x="350"/>
        <item x="369"/>
        <item x="319"/>
        <item x="609"/>
        <item x="543"/>
        <item x="631"/>
        <item x="569"/>
        <item x="589"/>
        <item x="140"/>
        <item x="594"/>
        <item x="479"/>
        <item x="87"/>
        <item x="732"/>
        <item x="488"/>
        <item x="307"/>
        <item x="143"/>
        <item x="75"/>
        <item x="422"/>
        <item x="533"/>
        <item x="620"/>
        <item x="295"/>
        <item x="782"/>
        <item x="3"/>
        <item x="528"/>
        <item x="458"/>
        <item x="463"/>
        <item x="665"/>
        <item x="604"/>
        <item x="322"/>
        <item x="269"/>
        <item x="305"/>
        <item x="530"/>
        <item x="308"/>
        <item x="601"/>
        <item x="523"/>
        <item x="590"/>
        <item x="315"/>
        <item x="586"/>
        <item x="469"/>
        <item x="83"/>
        <item x="4"/>
        <item x="649"/>
        <item x="103"/>
        <item x="2"/>
        <item x="667"/>
        <item x="429"/>
        <item x="321"/>
        <item x="296"/>
        <item x="651"/>
        <item x="133"/>
        <item x="1"/>
        <item x="180"/>
        <item x="487"/>
        <item x="675"/>
        <item x="8"/>
        <item x="684"/>
        <item x="344"/>
        <item x="10"/>
        <item x="354"/>
        <item x="647"/>
        <item x="749"/>
        <item x="153"/>
        <item x="623"/>
        <item x="117"/>
        <item x="777"/>
        <item x="577"/>
        <item x="734"/>
        <item x="5"/>
        <item x="390"/>
        <item x="112"/>
        <item x="571"/>
        <item x="326"/>
        <item x="517"/>
        <item x="693"/>
        <item x="382"/>
        <item x="43"/>
        <item x="33"/>
        <item x="457"/>
        <item x="181"/>
        <item x="84"/>
        <item x="49"/>
        <item x="465"/>
        <item x="402"/>
        <item x="6"/>
        <item x="15"/>
        <item x="223"/>
        <item x="0"/>
        <item x="12"/>
        <item x="670"/>
        <item x="674"/>
        <item x="149"/>
        <item x="430"/>
        <item x="7"/>
        <item x="40"/>
        <item x="435"/>
        <item x="606"/>
        <item x="685"/>
        <item x="722"/>
        <item x="676"/>
        <item x="169"/>
        <item x="289"/>
        <item x="655"/>
        <item x="453"/>
        <item x="703"/>
        <item x="34"/>
        <item x="718"/>
        <item x="9"/>
        <item x="690"/>
        <item x="394"/>
        <item x="737"/>
        <item x="401"/>
        <item x="496"/>
        <item x="346"/>
        <item x="659"/>
        <item x="166"/>
        <item x="664"/>
        <item x="544"/>
        <item x="347"/>
        <item x="11"/>
        <item x="741"/>
        <item x="617"/>
        <item x="41"/>
        <item x="627"/>
        <item x="206"/>
        <item x="661"/>
        <item x="125"/>
        <item x="217"/>
        <item x="575"/>
        <item x="489"/>
        <item x="549"/>
        <item x="597"/>
        <item x="196"/>
        <item x="650"/>
        <item x="753"/>
        <item x="17"/>
        <item x="694"/>
        <item x="625"/>
        <item x="335"/>
        <item x="509"/>
        <item x="222"/>
        <item x="466"/>
        <item x="615"/>
        <item x="691"/>
        <item x="552"/>
        <item x="446"/>
        <item x="681"/>
        <item x="532"/>
        <item x="320"/>
        <item x="297"/>
        <item x="711"/>
        <item x="662"/>
        <item x="572"/>
        <item x="710"/>
        <item x="375"/>
        <item x="459"/>
        <item x="547"/>
        <item x="714"/>
        <item x="672"/>
        <item x="742"/>
        <item x="438"/>
        <item x="656"/>
        <item x="415"/>
        <item x="447"/>
        <item x="765"/>
        <item x="754"/>
        <item x="546"/>
        <item x="550"/>
        <item x="416"/>
        <item x="187"/>
        <item x="561"/>
        <item x="773"/>
        <item x="642"/>
        <item x="628"/>
        <item x="38"/>
        <item x="599"/>
        <item x="541"/>
        <item x="167"/>
        <item x="772"/>
        <item x="726"/>
        <item x="719"/>
        <item x="159"/>
        <item x="724"/>
        <item x="71"/>
        <item x="434"/>
        <item x="385"/>
        <item x="785"/>
        <item x="176"/>
        <item x="162"/>
        <item x="733"/>
        <item x="588"/>
        <item x="587"/>
        <item x="515"/>
        <item x="618"/>
        <item x="608"/>
        <item x="632"/>
        <item x="622"/>
        <item x="557"/>
        <item x="706"/>
        <item x="721"/>
        <item x="641"/>
        <item x="19"/>
        <item x="548"/>
        <item x="565"/>
        <item x="600"/>
        <item x="524"/>
        <item x="779"/>
        <item x="516"/>
        <item x="535"/>
        <item x="165"/>
        <item x="205"/>
        <item x="542"/>
        <item x="210"/>
        <item x="122"/>
        <item x="624"/>
        <item x="157"/>
        <item x="184"/>
        <item x="598"/>
        <item x="111"/>
        <item x="411"/>
        <item x="563"/>
        <item x="768"/>
        <item x="395"/>
        <item x="129"/>
        <item x="652"/>
        <item x="725"/>
        <item x="704"/>
        <item x="353"/>
        <item x="284"/>
        <item x="707"/>
        <item x="480"/>
        <item x="775"/>
        <item x="392"/>
        <item x="428"/>
        <item x="610"/>
        <item x="595"/>
        <item x="692"/>
        <item x="514"/>
        <item x="728"/>
        <item x="311"/>
        <item x="356"/>
        <item x="603"/>
        <item x="545"/>
        <item x="705"/>
        <item x="680"/>
        <item x="417"/>
        <item x="695"/>
        <item x="757"/>
        <item x="400"/>
        <item x="709"/>
        <item x="439"/>
        <item x="91"/>
        <item x="408"/>
        <item x="686"/>
        <item x="370"/>
        <item x="241"/>
        <item x="364"/>
        <item x="441"/>
        <item x="393"/>
        <item x="467"/>
        <item x="456"/>
        <item x="519"/>
        <item x="621"/>
        <item x="190"/>
        <item x="778"/>
        <item x="696"/>
        <item x="697"/>
        <item x="473"/>
        <item x="486"/>
        <item x="420"/>
        <item x="201"/>
        <item x="531"/>
        <item x="560"/>
        <item x="362"/>
        <item x="493"/>
        <item x="607"/>
        <item x="451"/>
        <item x="207"/>
        <item x="526"/>
        <item x="449"/>
        <item x="582"/>
        <item x="723"/>
        <item x="491"/>
        <item x="14"/>
        <item x="332"/>
        <item x="316"/>
        <item x="559"/>
        <item x="314"/>
        <item x="368"/>
        <item x="372"/>
        <item x="579"/>
        <item x="518"/>
        <item x="520"/>
        <item x="716"/>
        <item x="666"/>
        <item x="306"/>
        <item x="105"/>
        <item x="336"/>
        <item x="739"/>
        <item x="450"/>
        <item x="564"/>
        <item x="738"/>
        <item x="584"/>
        <item x="360"/>
        <item x="405"/>
        <item x="679"/>
        <item x="534"/>
        <item x="731"/>
        <item x="730"/>
        <item x="525"/>
        <item x="329"/>
        <item x="510"/>
        <item x="483"/>
        <item x="343"/>
        <item x="391"/>
        <item x="333"/>
        <item x="720"/>
        <item x="290"/>
        <item x="427"/>
        <item x="568"/>
        <item x="192"/>
        <item x="717"/>
        <item x="70"/>
        <item x="136"/>
        <item x="119"/>
        <item x="115"/>
        <item x="383"/>
        <item x="67"/>
        <item x="357"/>
        <item x="758"/>
        <item x="61"/>
        <item x="325"/>
        <item x="52"/>
        <item x="144"/>
        <item x="727"/>
        <item x="767"/>
        <item x="163"/>
        <item x="288"/>
        <item x="141"/>
        <item x="189"/>
        <item x="107"/>
        <item x="482"/>
        <item x="104"/>
        <item x="539"/>
        <item x="156"/>
        <item x="688"/>
        <item x="98"/>
        <item x="32"/>
        <item x="291"/>
        <item x="30"/>
        <item x="24"/>
        <item x="88"/>
        <item x="50"/>
        <item x="174"/>
        <item x="68"/>
        <item x="381"/>
        <item x="418"/>
        <item x="13"/>
        <item x="759"/>
        <item x="25"/>
        <item x="63"/>
        <item x="616"/>
        <item x="363"/>
        <item x="142"/>
        <item x="225"/>
        <item x="46"/>
        <item x="160"/>
        <item x="700"/>
        <item x="506"/>
        <item x="28"/>
        <item x="215"/>
        <item x="637"/>
        <item x="592"/>
        <item x="172"/>
        <item x="78"/>
        <item x="220"/>
        <item x="177"/>
        <item x="23"/>
        <item x="536"/>
        <item x="508"/>
        <item x="485"/>
        <item x="55"/>
        <item x="58"/>
        <item x="529"/>
        <item x="504"/>
        <item x="16"/>
        <item x="501"/>
        <item x="762"/>
        <item x="216"/>
        <item x="521"/>
        <item x="219"/>
        <item x="764"/>
        <item x="522"/>
        <item x="213"/>
        <item x="102"/>
        <item x="361"/>
        <item x="21"/>
        <item x="339"/>
        <item x="410"/>
        <item x="474"/>
        <item x="330"/>
        <item x="341"/>
        <item x="505"/>
        <item x="379"/>
        <item x="760"/>
        <item x="495"/>
        <item x="444"/>
        <item x="59"/>
        <item x="373"/>
        <item x="65"/>
        <item x="648"/>
        <item x="116"/>
        <item x="406"/>
        <item x="472"/>
        <item x="426"/>
        <item x="365"/>
        <item x="638"/>
        <item x="309"/>
        <item x="761"/>
        <item x="613"/>
        <item x="751"/>
        <item x="398"/>
        <item x="396"/>
        <item x="484"/>
        <item x="109"/>
        <item x="76"/>
        <item x="150"/>
        <item x="445"/>
        <item x="715"/>
        <item x="499"/>
        <item x="185"/>
        <item x="538"/>
        <item x="755"/>
        <item x="100"/>
        <item x="89"/>
        <item x="562"/>
        <item x="409"/>
        <item x="126"/>
        <item x="324"/>
        <item x="74"/>
        <item x="414"/>
        <item x="200"/>
        <item x="248"/>
        <item x="744"/>
        <item x="302"/>
        <item x="497"/>
        <item x="287"/>
        <item x="511"/>
        <item x="766"/>
        <item x="776"/>
        <item x="114"/>
        <item x="626"/>
        <item x="464"/>
        <item x="199"/>
        <item x="614"/>
        <item x="349"/>
        <item x="448"/>
        <item x="712"/>
        <item x="503"/>
        <item x="31"/>
        <item x="668"/>
        <item x="437"/>
        <item x="455"/>
        <item x="498"/>
        <item x="424"/>
        <item x="502"/>
        <item x="540"/>
        <item x="736"/>
        <item x="69"/>
        <item x="507"/>
        <item x="475"/>
        <item x="294"/>
        <item x="195"/>
        <item x="752"/>
        <item x="279"/>
        <item x="351"/>
        <item x="735"/>
        <item x="702"/>
        <item x="673"/>
        <item x="769"/>
        <item x="80"/>
        <item x="553"/>
        <item x="537"/>
        <item x="318"/>
        <item x="596"/>
        <item x="678"/>
        <item x="242"/>
        <item x="259"/>
        <item x="500"/>
        <item x="763"/>
        <item x="244"/>
        <item x="605"/>
        <item x="468"/>
        <item x="300"/>
        <item x="48"/>
        <item x="376"/>
        <item x="124"/>
        <item x="139"/>
        <item x="640"/>
        <item x="440"/>
        <item x="454"/>
        <item x="492"/>
        <item x="310"/>
        <item x="477"/>
        <item x="359"/>
        <item x="260"/>
        <item x="266"/>
        <item x="277"/>
        <item x="251"/>
        <item x="264"/>
        <item x="304"/>
        <item x="238"/>
        <item x="247"/>
        <item x="490"/>
        <item x="443"/>
        <item x="94"/>
        <item x="255"/>
        <item x="784"/>
        <item x="231"/>
        <item x="470"/>
        <item x="282"/>
        <item x="278"/>
        <item x="197"/>
        <item x="226"/>
        <item x="367"/>
        <item x="257"/>
        <item x="629"/>
        <item x="121"/>
        <item x="229"/>
        <item x="387"/>
        <item x="273"/>
        <item x="265"/>
        <item x="256"/>
        <item x="780"/>
        <item x="214"/>
        <item x="399"/>
        <item x="745"/>
        <item x="280"/>
        <item x="313"/>
        <item x="249"/>
        <item x="90"/>
        <item x="261"/>
        <item x="267"/>
        <item x="380"/>
        <item x="254"/>
        <item x="250"/>
        <item x="252"/>
        <item x="271"/>
        <item x="246"/>
        <item x="218"/>
        <item x="263"/>
        <item x="419"/>
        <item x="202"/>
        <item x="237"/>
        <item x="258"/>
        <item x="272"/>
        <item x="636"/>
        <item x="756"/>
        <item x="274"/>
        <item x="583"/>
        <item x="243"/>
        <item x="245"/>
        <item x="432"/>
        <item x="233"/>
        <item x="262"/>
        <item x="236"/>
        <item x="293"/>
        <item x="366"/>
        <item x="232"/>
        <item x="240"/>
        <item x="558"/>
        <item x="566"/>
        <item x="634"/>
        <item x="253"/>
        <item x="677"/>
        <item x="230"/>
        <item x="270"/>
        <item x="235"/>
        <item x="281"/>
        <item x="551"/>
        <item x="611"/>
        <item x="527"/>
        <item x="698"/>
        <item x="234"/>
        <item x="161"/>
        <item x="228"/>
        <item x="633"/>
        <item x="239"/>
        <item x="748"/>
        <item x="275"/>
        <item x="554"/>
        <item x="39"/>
        <item x="292"/>
        <item x="147"/>
        <item x="388"/>
        <item x="42"/>
        <item x="689"/>
        <item x="317"/>
        <item x="106"/>
        <item x="701"/>
        <item x="64"/>
        <item x="713"/>
        <item x="96"/>
        <item x="386"/>
        <item x="18"/>
        <item x="298"/>
        <item x="423"/>
        <item x="358"/>
        <item x="355"/>
        <item x="433"/>
        <item x="35"/>
        <item x="285"/>
        <item x="743"/>
        <item x="337"/>
        <item x="268"/>
        <item x="699"/>
        <item x="328"/>
        <item x="338"/>
        <item x="645"/>
        <item x="155"/>
        <item x="44"/>
        <item x="303"/>
        <item x="747"/>
        <item x="99"/>
        <item x="654"/>
        <item x="66"/>
        <item x="750"/>
        <item x="128"/>
        <item x="171"/>
        <item x="227"/>
        <item x="183"/>
        <item x="729"/>
        <item x="101"/>
        <item x="118"/>
        <item x="478"/>
        <item x="384"/>
        <item x="57"/>
        <item t="default"/>
      </items>
    </pivotField>
    <pivotField showAll="0">
      <items count="102">
        <item x="76"/>
        <item x="99"/>
        <item x="46"/>
        <item x="48"/>
        <item x="95"/>
        <item x="49"/>
        <item x="50"/>
        <item x="73"/>
        <item x="22"/>
        <item x="21"/>
        <item x="29"/>
        <item x="32"/>
        <item x="30"/>
        <item x="34"/>
        <item x="35"/>
        <item x="39"/>
        <item x="68"/>
        <item x="36"/>
        <item x="38"/>
        <item x="37"/>
        <item x="87"/>
        <item x="60"/>
        <item x="94"/>
        <item x="31"/>
        <item x="66"/>
        <item x="33"/>
        <item x="63"/>
        <item x="97"/>
        <item x="82"/>
        <item x="56"/>
        <item x="54"/>
        <item x="81"/>
        <item x="23"/>
        <item x="26"/>
        <item x="27"/>
        <item x="28"/>
        <item x="24"/>
        <item x="25"/>
        <item x="91"/>
        <item x="67"/>
        <item x="74"/>
        <item x="75"/>
        <item x="65"/>
        <item x="72"/>
        <item x="11"/>
        <item x="98"/>
        <item x="79"/>
        <item x="88"/>
        <item x="8"/>
        <item x="10"/>
        <item x="0"/>
        <item x="13"/>
        <item x="14"/>
        <item x="1"/>
        <item x="2"/>
        <item x="5"/>
        <item x="6"/>
        <item x="9"/>
        <item x="3"/>
        <item x="4"/>
        <item x="7"/>
        <item x="12"/>
        <item x="15"/>
        <item x="41"/>
        <item x="44"/>
        <item x="45"/>
        <item x="47"/>
        <item x="40"/>
        <item x="42"/>
        <item x="43"/>
        <item x="93"/>
        <item x="89"/>
        <item x="77"/>
        <item x="86"/>
        <item x="70"/>
        <item x="62"/>
        <item x="85"/>
        <item x="71"/>
        <item x="90"/>
        <item x="64"/>
        <item x="53"/>
        <item x="69"/>
        <item x="84"/>
        <item x="83"/>
        <item x="78"/>
        <item x="20"/>
        <item x="80"/>
        <item x="17"/>
        <item x="19"/>
        <item x="16"/>
        <item x="57"/>
        <item x="92"/>
        <item x="59"/>
        <item x="58"/>
        <item x="61"/>
        <item x="96"/>
        <item x="55"/>
        <item x="51"/>
        <item x="52"/>
        <item x="18"/>
        <item x="100"/>
        <item t="default"/>
      </items>
    </pivotField>
    <pivotField showAll="0"/>
    <pivotField showAll="0"/>
    <pivotField dataField="1" showAll="0"/>
    <pivotField showAll="0"/>
    <pivotField showAll="0">
      <items count="55">
        <item x="52"/>
        <item x="38"/>
        <item x="39"/>
        <item x="40"/>
        <item x="41"/>
        <item x="42"/>
        <item x="43"/>
        <item x="47"/>
        <item x="48"/>
        <item x="49"/>
        <item x="50"/>
        <item x="51"/>
        <item x="0"/>
        <item x="1"/>
        <item x="2"/>
        <item x="3"/>
        <item x="4"/>
        <item x="5"/>
        <item x="6"/>
        <item x="44"/>
        <item x="7"/>
        <item x="45"/>
        <item x="8"/>
        <item x="9"/>
        <item x="10"/>
        <item x="37"/>
        <item x="11"/>
        <item x="12"/>
        <item x="13"/>
        <item x="14"/>
        <item x="15"/>
        <item x="46"/>
        <item x="16"/>
        <item x="17"/>
        <item x="18"/>
        <item x="19"/>
        <item x="20"/>
        <item x="21"/>
        <item x="22"/>
        <item x="35"/>
        <item x="36"/>
        <item x="31"/>
        <item x="32"/>
        <item x="33"/>
        <item x="34"/>
        <item x="23"/>
        <item x="24"/>
        <item x="25"/>
        <item x="26"/>
        <item x="27"/>
        <item x="28"/>
        <item x="29"/>
        <item x="30"/>
        <item x="53"/>
        <item t="default"/>
      </items>
    </pivotField>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Average of Price" fld="7" subtotal="average" baseField="0" baseItem="0"/>
  </dataFields>
  <chartFormats count="66">
    <chartFormat chart="0" format="0" series="1">
      <pivotArea type="data" outline="0" fieldPosition="0">
        <references count="1">
          <reference field="4294967294" count="1" selected="0">
            <x v="0"/>
          </reference>
        </references>
      </pivotArea>
    </chartFormat>
    <chartFormat chart="2" format="34" series="1">
      <pivotArea type="data" outline="0" fieldPosition="0">
        <references count="1">
          <reference field="4294967294" count="1" selected="0">
            <x v="0"/>
          </reference>
        </references>
      </pivotArea>
    </chartFormat>
    <chartFormat chart="2" format="35">
      <pivotArea type="data" outline="0" fieldPosition="0">
        <references count="2">
          <reference field="4294967294" count="1" selected="0">
            <x v="0"/>
          </reference>
          <reference field="0" count="1" selected="0">
            <x v="0"/>
          </reference>
        </references>
      </pivotArea>
    </chartFormat>
    <chartFormat chart="2" format="36">
      <pivotArea type="data" outline="0" fieldPosition="0">
        <references count="2">
          <reference field="4294967294" count="1" selected="0">
            <x v="0"/>
          </reference>
          <reference field="0" count="1" selected="0">
            <x v="1"/>
          </reference>
        </references>
      </pivotArea>
    </chartFormat>
    <chartFormat chart="2" format="37">
      <pivotArea type="data" outline="0" fieldPosition="0">
        <references count="2">
          <reference field="4294967294" count="1" selected="0">
            <x v="0"/>
          </reference>
          <reference field="0" count="1" selected="0">
            <x v="2"/>
          </reference>
        </references>
      </pivotArea>
    </chartFormat>
    <chartFormat chart="2" format="38">
      <pivotArea type="data" outline="0" fieldPosition="0">
        <references count="2">
          <reference field="4294967294" count="1" selected="0">
            <x v="0"/>
          </reference>
          <reference field="0" count="1" selected="0">
            <x v="3"/>
          </reference>
        </references>
      </pivotArea>
    </chartFormat>
    <chartFormat chart="2" format="39">
      <pivotArea type="data" outline="0" fieldPosition="0">
        <references count="2">
          <reference field="4294967294" count="1" selected="0">
            <x v="0"/>
          </reference>
          <reference field="0" count="1" selected="0">
            <x v="4"/>
          </reference>
        </references>
      </pivotArea>
    </chartFormat>
    <chartFormat chart="2" format="40">
      <pivotArea type="data" outline="0" fieldPosition="0">
        <references count="2">
          <reference field="4294967294" count="1" selected="0">
            <x v="0"/>
          </reference>
          <reference field="0" count="1" selected="0">
            <x v="5"/>
          </reference>
        </references>
      </pivotArea>
    </chartFormat>
    <chartFormat chart="2" format="41">
      <pivotArea type="data" outline="0" fieldPosition="0">
        <references count="2">
          <reference field="4294967294" count="1" selected="0">
            <x v="0"/>
          </reference>
          <reference field="0" count="1" selected="0">
            <x v="6"/>
          </reference>
        </references>
      </pivotArea>
    </chartFormat>
    <chartFormat chart="2" format="42">
      <pivotArea type="data" outline="0" fieldPosition="0">
        <references count="2">
          <reference field="4294967294" count="1" selected="0">
            <x v="0"/>
          </reference>
          <reference field="0" count="1" selected="0">
            <x v="7"/>
          </reference>
        </references>
      </pivotArea>
    </chartFormat>
    <chartFormat chart="2" format="43">
      <pivotArea type="data" outline="0" fieldPosition="0">
        <references count="2">
          <reference field="4294967294" count="1" selected="0">
            <x v="0"/>
          </reference>
          <reference field="0" count="1" selected="0">
            <x v="8"/>
          </reference>
        </references>
      </pivotArea>
    </chartFormat>
    <chartFormat chart="2" format="44">
      <pivotArea type="data" outline="0" fieldPosition="0">
        <references count="2">
          <reference field="4294967294" count="1" selected="0">
            <x v="0"/>
          </reference>
          <reference field="0" count="1" selected="0">
            <x v="9"/>
          </reference>
        </references>
      </pivotArea>
    </chartFormat>
    <chartFormat chart="2" format="45">
      <pivotArea type="data" outline="0" fieldPosition="0">
        <references count="2">
          <reference field="4294967294" count="1" selected="0">
            <x v="0"/>
          </reference>
          <reference field="0" count="1" selected="0">
            <x v="10"/>
          </reference>
        </references>
      </pivotArea>
    </chartFormat>
    <chartFormat chart="2" format="46">
      <pivotArea type="data" outline="0" fieldPosition="0">
        <references count="2">
          <reference field="4294967294" count="1" selected="0">
            <x v="0"/>
          </reference>
          <reference field="0" count="1" selected="0">
            <x v="11"/>
          </reference>
        </references>
      </pivotArea>
    </chartFormat>
    <chartFormat chart="2" format="47">
      <pivotArea type="data" outline="0" fieldPosition="0">
        <references count="2">
          <reference field="4294967294" count="1" selected="0">
            <x v="0"/>
          </reference>
          <reference field="0" count="1" selected="0">
            <x v="12"/>
          </reference>
        </references>
      </pivotArea>
    </chartFormat>
    <chartFormat chart="2" format="48">
      <pivotArea type="data" outline="0" fieldPosition="0">
        <references count="2">
          <reference field="4294967294" count="1" selected="0">
            <x v="0"/>
          </reference>
          <reference field="0" count="1" selected="0">
            <x v="13"/>
          </reference>
        </references>
      </pivotArea>
    </chartFormat>
    <chartFormat chart="2" format="49">
      <pivotArea type="data" outline="0" fieldPosition="0">
        <references count="2">
          <reference field="4294967294" count="1" selected="0">
            <x v="0"/>
          </reference>
          <reference field="0" count="1" selected="0">
            <x v="14"/>
          </reference>
        </references>
      </pivotArea>
    </chartFormat>
    <chartFormat chart="2" format="50">
      <pivotArea type="data" outline="0" fieldPosition="0">
        <references count="2">
          <reference field="4294967294" count="1" selected="0">
            <x v="0"/>
          </reference>
          <reference field="0" count="1" selected="0">
            <x v="15"/>
          </reference>
        </references>
      </pivotArea>
    </chartFormat>
    <chartFormat chart="2" format="51">
      <pivotArea type="data" outline="0" fieldPosition="0">
        <references count="2">
          <reference field="4294967294" count="1" selected="0">
            <x v="0"/>
          </reference>
          <reference field="0" count="1" selected="0">
            <x v="16"/>
          </reference>
        </references>
      </pivotArea>
    </chartFormat>
    <chartFormat chart="2" format="52">
      <pivotArea type="data" outline="0" fieldPosition="0">
        <references count="2">
          <reference field="4294967294" count="1" selected="0">
            <x v="0"/>
          </reference>
          <reference field="0" count="1" selected="0">
            <x v="17"/>
          </reference>
        </references>
      </pivotArea>
    </chartFormat>
    <chartFormat chart="2" format="53">
      <pivotArea type="data" outline="0" fieldPosition="0">
        <references count="2">
          <reference field="4294967294" count="1" selected="0">
            <x v="0"/>
          </reference>
          <reference field="0" count="1" selected="0">
            <x v="18"/>
          </reference>
        </references>
      </pivotArea>
    </chartFormat>
    <chartFormat chart="2" format="54">
      <pivotArea type="data" outline="0" fieldPosition="0">
        <references count="2">
          <reference field="4294967294" count="1" selected="0">
            <x v="0"/>
          </reference>
          <reference field="0" count="1" selected="0">
            <x v="19"/>
          </reference>
        </references>
      </pivotArea>
    </chartFormat>
    <chartFormat chart="2" format="55">
      <pivotArea type="data" outline="0" fieldPosition="0">
        <references count="2">
          <reference field="4294967294" count="1" selected="0">
            <x v="0"/>
          </reference>
          <reference field="0" count="1" selected="0">
            <x v="20"/>
          </reference>
        </references>
      </pivotArea>
    </chartFormat>
    <chartFormat chart="2" format="56">
      <pivotArea type="data" outline="0" fieldPosition="0">
        <references count="2">
          <reference field="4294967294" count="1" selected="0">
            <x v="0"/>
          </reference>
          <reference field="0" count="1" selected="0">
            <x v="21"/>
          </reference>
        </references>
      </pivotArea>
    </chartFormat>
    <chartFormat chart="2" format="57">
      <pivotArea type="data" outline="0" fieldPosition="0">
        <references count="2">
          <reference field="4294967294" count="1" selected="0">
            <x v="0"/>
          </reference>
          <reference field="0" count="1" selected="0">
            <x v="22"/>
          </reference>
        </references>
      </pivotArea>
    </chartFormat>
    <chartFormat chart="2" format="58">
      <pivotArea type="data" outline="0" fieldPosition="0">
        <references count="2">
          <reference field="4294967294" count="1" selected="0">
            <x v="0"/>
          </reference>
          <reference field="0" count="1" selected="0">
            <x v="23"/>
          </reference>
        </references>
      </pivotArea>
    </chartFormat>
    <chartFormat chart="2" format="59">
      <pivotArea type="data" outline="0" fieldPosition="0">
        <references count="2">
          <reference field="4294967294" count="1" selected="0">
            <x v="0"/>
          </reference>
          <reference field="0" count="1" selected="0">
            <x v="24"/>
          </reference>
        </references>
      </pivotArea>
    </chartFormat>
    <chartFormat chart="2" format="60">
      <pivotArea type="data" outline="0" fieldPosition="0">
        <references count="2">
          <reference field="4294967294" count="1" selected="0">
            <x v="0"/>
          </reference>
          <reference field="0" count="1" selected="0">
            <x v="25"/>
          </reference>
        </references>
      </pivotArea>
    </chartFormat>
    <chartFormat chart="2" format="61">
      <pivotArea type="data" outline="0" fieldPosition="0">
        <references count="2">
          <reference field="4294967294" count="1" selected="0">
            <x v="0"/>
          </reference>
          <reference field="0" count="1" selected="0">
            <x v="26"/>
          </reference>
        </references>
      </pivotArea>
    </chartFormat>
    <chartFormat chart="2" format="62">
      <pivotArea type="data" outline="0" fieldPosition="0">
        <references count="2">
          <reference field="4294967294" count="1" selected="0">
            <x v="0"/>
          </reference>
          <reference field="0" count="1" selected="0">
            <x v="27"/>
          </reference>
        </references>
      </pivotArea>
    </chartFormat>
    <chartFormat chart="2" format="63">
      <pivotArea type="data" outline="0" fieldPosition="0">
        <references count="2">
          <reference field="4294967294" count="1" selected="0">
            <x v="0"/>
          </reference>
          <reference field="0" count="1" selected="0">
            <x v="28"/>
          </reference>
        </references>
      </pivotArea>
    </chartFormat>
    <chartFormat chart="2" format="64">
      <pivotArea type="data" outline="0" fieldPosition="0">
        <references count="2">
          <reference field="4294967294" count="1" selected="0">
            <x v="0"/>
          </reference>
          <reference field="0" count="1" selected="0">
            <x v="29"/>
          </reference>
        </references>
      </pivotArea>
    </chartFormat>
    <chartFormat chart="2" format="65">
      <pivotArea type="data" outline="0" fieldPosition="0">
        <references count="2">
          <reference field="4294967294" count="1" selected="0">
            <x v="0"/>
          </reference>
          <reference field="0" count="1" selected="0">
            <x v="30"/>
          </reference>
        </references>
      </pivotArea>
    </chartFormat>
    <chartFormat chart="2" format="66">
      <pivotArea type="data" outline="0" fieldPosition="0">
        <references count="2">
          <reference field="4294967294" count="1" selected="0">
            <x v="0"/>
          </reference>
          <reference field="0" count="1" selected="0">
            <x v="3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 chart="0" format="14">
      <pivotArea type="data" outline="0" fieldPosition="0">
        <references count="2">
          <reference field="4294967294" count="1" selected="0">
            <x v="0"/>
          </reference>
          <reference field="0" count="1" selected="0">
            <x v="13"/>
          </reference>
        </references>
      </pivotArea>
    </chartFormat>
    <chartFormat chart="0" format="15">
      <pivotArea type="data" outline="0" fieldPosition="0">
        <references count="2">
          <reference field="4294967294" count="1" selected="0">
            <x v="0"/>
          </reference>
          <reference field="0" count="1" selected="0">
            <x v="14"/>
          </reference>
        </references>
      </pivotArea>
    </chartFormat>
    <chartFormat chart="0" format="16">
      <pivotArea type="data" outline="0" fieldPosition="0">
        <references count="2">
          <reference field="4294967294" count="1" selected="0">
            <x v="0"/>
          </reference>
          <reference field="0" count="1" selected="0">
            <x v="15"/>
          </reference>
        </references>
      </pivotArea>
    </chartFormat>
    <chartFormat chart="0" format="17">
      <pivotArea type="data" outline="0" fieldPosition="0">
        <references count="2">
          <reference field="4294967294" count="1" selected="0">
            <x v="0"/>
          </reference>
          <reference field="0" count="1" selected="0">
            <x v="16"/>
          </reference>
        </references>
      </pivotArea>
    </chartFormat>
    <chartFormat chart="0" format="18">
      <pivotArea type="data" outline="0" fieldPosition="0">
        <references count="2">
          <reference field="4294967294" count="1" selected="0">
            <x v="0"/>
          </reference>
          <reference field="0" count="1" selected="0">
            <x v="17"/>
          </reference>
        </references>
      </pivotArea>
    </chartFormat>
    <chartFormat chart="0" format="19">
      <pivotArea type="data" outline="0" fieldPosition="0">
        <references count="2">
          <reference field="4294967294" count="1" selected="0">
            <x v="0"/>
          </reference>
          <reference field="0" count="1" selected="0">
            <x v="18"/>
          </reference>
        </references>
      </pivotArea>
    </chartFormat>
    <chartFormat chart="0" format="20">
      <pivotArea type="data" outline="0" fieldPosition="0">
        <references count="2">
          <reference field="4294967294" count="1" selected="0">
            <x v="0"/>
          </reference>
          <reference field="0" count="1" selected="0">
            <x v="19"/>
          </reference>
        </references>
      </pivotArea>
    </chartFormat>
    <chartFormat chart="0" format="21">
      <pivotArea type="data" outline="0" fieldPosition="0">
        <references count="2">
          <reference field="4294967294" count="1" selected="0">
            <x v="0"/>
          </reference>
          <reference field="0" count="1" selected="0">
            <x v="20"/>
          </reference>
        </references>
      </pivotArea>
    </chartFormat>
    <chartFormat chart="0" format="22">
      <pivotArea type="data" outline="0" fieldPosition="0">
        <references count="2">
          <reference field="4294967294" count="1" selected="0">
            <x v="0"/>
          </reference>
          <reference field="0" count="1" selected="0">
            <x v="21"/>
          </reference>
        </references>
      </pivotArea>
    </chartFormat>
    <chartFormat chart="0" format="23">
      <pivotArea type="data" outline="0" fieldPosition="0">
        <references count="2">
          <reference field="4294967294" count="1" selected="0">
            <x v="0"/>
          </reference>
          <reference field="0" count="1" selected="0">
            <x v="22"/>
          </reference>
        </references>
      </pivotArea>
    </chartFormat>
    <chartFormat chart="0" format="24">
      <pivotArea type="data" outline="0" fieldPosition="0">
        <references count="2">
          <reference field="4294967294" count="1" selected="0">
            <x v="0"/>
          </reference>
          <reference field="0" count="1" selected="0">
            <x v="23"/>
          </reference>
        </references>
      </pivotArea>
    </chartFormat>
    <chartFormat chart="0" format="25">
      <pivotArea type="data" outline="0" fieldPosition="0">
        <references count="2">
          <reference field="4294967294" count="1" selected="0">
            <x v="0"/>
          </reference>
          <reference field="0" count="1" selected="0">
            <x v="24"/>
          </reference>
        </references>
      </pivotArea>
    </chartFormat>
    <chartFormat chart="0" format="26">
      <pivotArea type="data" outline="0" fieldPosition="0">
        <references count="2">
          <reference field="4294967294" count="1" selected="0">
            <x v="0"/>
          </reference>
          <reference field="0" count="1" selected="0">
            <x v="25"/>
          </reference>
        </references>
      </pivotArea>
    </chartFormat>
    <chartFormat chart="0" format="27">
      <pivotArea type="data" outline="0" fieldPosition="0">
        <references count="2">
          <reference field="4294967294" count="1" selected="0">
            <x v="0"/>
          </reference>
          <reference field="0" count="1" selected="0">
            <x v="26"/>
          </reference>
        </references>
      </pivotArea>
    </chartFormat>
    <chartFormat chart="0" format="28">
      <pivotArea type="data" outline="0" fieldPosition="0">
        <references count="2">
          <reference field="4294967294" count="1" selected="0">
            <x v="0"/>
          </reference>
          <reference field="0" count="1" selected="0">
            <x v="27"/>
          </reference>
        </references>
      </pivotArea>
    </chartFormat>
    <chartFormat chart="0" format="29">
      <pivotArea type="data" outline="0" fieldPosition="0">
        <references count="2">
          <reference field="4294967294" count="1" selected="0">
            <x v="0"/>
          </reference>
          <reference field="0" count="1" selected="0">
            <x v="28"/>
          </reference>
        </references>
      </pivotArea>
    </chartFormat>
    <chartFormat chart="0" format="30">
      <pivotArea type="data" outline="0" fieldPosition="0">
        <references count="2">
          <reference field="4294967294" count="1" selected="0">
            <x v="0"/>
          </reference>
          <reference field="0" count="1" selected="0">
            <x v="29"/>
          </reference>
        </references>
      </pivotArea>
    </chartFormat>
    <chartFormat chart="0" format="31">
      <pivotArea type="data" outline="0" fieldPosition="0">
        <references count="2">
          <reference field="4294967294" count="1" selected="0">
            <x v="0"/>
          </reference>
          <reference field="0" count="1" selected="0">
            <x v="30"/>
          </reference>
        </references>
      </pivotArea>
    </chartFormat>
    <chartFormat chart="0" format="32">
      <pivotArea type="data" outline="0" fieldPosition="0">
        <references count="2">
          <reference field="4294967294" count="1" selected="0">
            <x v="0"/>
          </reference>
          <reference field="0" count="1" selected="0">
            <x v="3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B915B371-CA94-4241-A06A-1FA8E73D082B}" autoFormatId="16" applyNumberFormats="0" applyBorderFormats="0" applyFontFormats="0" applyPatternFormats="0" applyAlignmentFormats="0" applyWidthHeightFormats="0">
  <queryTableRefresh nextId="11" unboundColumnsRight="1">
    <queryTableFields count="10">
      <queryTableField id="1" name="Company" tableColumnId="1"/>
      <queryTableField id="2" name="Location" tableColumnId="2"/>
      <queryTableField id="3" name="Date" tableColumnId="3"/>
      <queryTableField id="4" name="Time" tableColumnId="4"/>
      <queryTableField id="5" name="Rocket" tableColumnId="5"/>
      <queryTableField id="6" name="Mission" tableColumnId="6"/>
      <queryTableField id="7" name="RocketStatus" tableColumnId="7"/>
      <queryTableField id="8" name="Price" tableColumnId="8"/>
      <queryTableField id="9" name="MissionStatus" tableColumnId="9"/>
      <queryTableField id="10" dataBound="0" tableColumnId="10"/>
    </queryTableFields>
  </queryTableRefresh>
  <extLst>
    <ext xmlns:x15="http://schemas.microsoft.com/office/spreadsheetml/2010/11/main" uri="{883FBD77-0823-4a55-B5E3-86C4891E6966}">
      <x15:queryTable sourceDataName="Query - space_mission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ssionStatus" xr10:uid="{8D16BB57-F532-4745-8D75-2282451C4DDC}" sourceName="MissionStatus">
  <pivotTables>
    <pivotTable tabId="11" name="PivotTable8"/>
    <pivotTable tabId="13" name="PivotTable10"/>
    <pivotTable tabId="10" name="PivotTable7"/>
    <pivotTable tabId="12" name="PivotTable9"/>
  </pivotTables>
  <data>
    <tabular pivotCacheId="712304677">
      <items count="5">
        <i x="2" s="1"/>
        <i x="3"/>
        <i x="4"/>
        <i x="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cketStatus" xr10:uid="{247A1494-32C5-4E4F-B402-1EC52D6416AB}" sourceName="RocketStatus">
  <pivotTables>
    <pivotTable tabId="10" name="PivotTable7"/>
    <pivotTable tabId="13" name="PivotTable10"/>
    <pivotTable tabId="11" name="PivotTable8"/>
    <pivotTable tabId="12" name="PivotTable9"/>
  </pivotTables>
  <data>
    <tabular pivotCacheId="712304677">
      <items count="3">
        <i x="0"/>
        <i x="1"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issionStatus" xr10:uid="{7012C690-183E-4D07-99DF-4DBC793BC699}" cache="Slicer_MissionStatus" caption="MissionStatus"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cketStatus" xr10:uid="{521E572C-3B32-4BAB-A3C0-965E7DEBF665}" cache="Slicer_RocketStatus" caption="RocketStatus"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issionStatus 2" xr10:uid="{5AC7219C-7AA8-4B98-AEDD-1D88659E80CF}" cache="Slicer_MissionStatus" caption="MissionStatus"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issionStatus 1" xr10:uid="{769BF46F-2A92-4B9D-8B1E-5EF52BDE99EF}" cache="Slicer_MissionStatus" caption="MissionStatus" rowHeight="247650"/>
  <slicer name="RocketStatus 2" xr10:uid="{8AF88FE8-1D04-4008-B096-3320ECB55879}" cache="Slicer_RocketStatus" caption="RocketStatus" rowHeight="2476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D12CD3-9099-477E-A4AC-DE866C695F9B}" name="Table2" displayName="Table2" ref="A3:I1269" totalsRowShown="0">
  <autoFilter ref="A3:I1269" xr:uid="{05D12CD3-9099-477E-A4AC-DE866C695F9B}"/>
  <sortState xmlns:xlrd2="http://schemas.microsoft.com/office/spreadsheetml/2017/richdata2" ref="A4:I1269">
    <sortCondition ref="I3:I1269"/>
  </sortState>
  <tableColumns count="9">
    <tableColumn id="1" xr3:uid="{935616A7-A9F4-45FA-BE64-DCFF97469B55}" name="Company"/>
    <tableColumn id="2" xr3:uid="{6E0A8ECA-782E-4516-9096-CD184ADA569D}" name="Location"/>
    <tableColumn id="3" xr3:uid="{0DEF7AE1-2C0A-4C03-8625-9DCBDDD651AE}" name="Date" dataDxfId="10"/>
    <tableColumn id="4" xr3:uid="{015D9C57-8FF4-4591-B3BB-FC7A2544B429}" name="Time" dataDxfId="9"/>
    <tableColumn id="5" xr3:uid="{004DE648-AF6F-4362-8ED5-9AF430CF64B3}" name="Rocket"/>
    <tableColumn id="6" xr3:uid="{17DACA33-8FAE-4E7F-B351-42E000BF0EA5}" name="Mission"/>
    <tableColumn id="7" xr3:uid="{E37678C1-6387-4EF4-AA23-A61987BE2B87}" name="RocketStatus"/>
    <tableColumn id="8" xr3:uid="{506178B0-6DEA-4A59-B9E9-CC69FDD3F13A}" name="Price"/>
    <tableColumn id="9" xr3:uid="{D9F4EA9F-1173-47F2-902C-BD8D10D1BDD0}" name="Mission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116AE3-81F8-4A3A-9E8C-9D7EF67B5898}" name="space_missions" displayName="space_missions" ref="A1:J1270" tableType="queryTable" totalsRowShown="0">
  <autoFilter ref="A1:J1270" xr:uid="{BD116AE3-81F8-4A3A-9E8C-9D7EF67B5898}"/>
  <tableColumns count="10">
    <tableColumn id="1" xr3:uid="{297CBA72-CA90-4555-821E-69F74250678C}" uniqueName="1" name="Company" queryTableFieldId="1" dataDxfId="8"/>
    <tableColumn id="2" xr3:uid="{8C762659-0A56-4DD8-9A15-646F50DBC589}" uniqueName="2" name="Location" queryTableFieldId="2" dataDxfId="7"/>
    <tableColumn id="3" xr3:uid="{1483C08F-BA20-4ADA-8E7F-B9DCCC72EEF9}" uniqueName="3" name="Date" queryTableFieldId="3" dataDxfId="6"/>
    <tableColumn id="4" xr3:uid="{154DD0E1-3421-4601-B7B0-47479131E622}" uniqueName="4" name="Time" queryTableFieldId="4" dataDxfId="5"/>
    <tableColumn id="5" xr3:uid="{D1E508C9-C5CE-4DC5-A5CF-A06F71C7B635}" uniqueName="5" name="Rocket" queryTableFieldId="5" dataDxfId="4"/>
    <tableColumn id="6" xr3:uid="{B0D2D70C-FFEF-49E0-826A-C1788D34B2F2}" uniqueName="6" name="Mission" queryTableFieldId="6" dataDxfId="3"/>
    <tableColumn id="7" xr3:uid="{F77F17A5-D988-4BB5-BA72-2C3DE3B56C1B}" uniqueName="7" name="RocketStatus" queryTableFieldId="7" dataDxfId="2"/>
    <tableColumn id="8" xr3:uid="{3E8BF201-F4B7-4BA7-A717-51582BFD321E}" uniqueName="8" name="Price" queryTableFieldId="8"/>
    <tableColumn id="9" xr3:uid="{F3223BBD-F0B2-4E45-99D5-5A9514A87221}" uniqueName="9" name="MissionStatus" queryTableFieldId="9" dataDxfId="1"/>
    <tableColumn id="10" xr3:uid="{2EFAA965-D0A1-4C3F-9E09-F43890F8A54D}" uniqueName="10" name="YEAR" queryTableFieldId="10" dataDxfId="0">
      <calculatedColumnFormula>YEAR(C:C)</calculatedColumnFormula>
    </tableColumn>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20FD9-EF7F-4C4E-9DD9-C12B4AD15FFF}">
  <dimension ref="A1:I1268"/>
  <sheetViews>
    <sheetView topLeftCell="B1" workbookViewId="0">
      <selection activeCell="B3" sqref="B3"/>
    </sheetView>
  </sheetViews>
  <sheetFormatPr defaultRowHeight="14.4" x14ac:dyDescent="0.3"/>
  <cols>
    <col min="1" max="1" width="13.5546875" bestFit="1" customWidth="1"/>
    <col min="2" max="2" width="71.33203125" bestFit="1" customWidth="1"/>
    <col min="3" max="3" width="10.33203125" bestFit="1" customWidth="1"/>
    <col min="4" max="4" width="11" bestFit="1" customWidth="1"/>
    <col min="5" max="5" width="21.109375" bestFit="1" customWidth="1"/>
    <col min="6" max="6" width="43.77734375" bestFit="1" customWidth="1"/>
    <col min="7" max="7" width="14.33203125" bestFit="1" customWidth="1"/>
    <col min="8" max="8" width="11" bestFit="1" customWidth="1"/>
    <col min="9" max="9" width="15.21875" bestFit="1" customWidth="1"/>
  </cols>
  <sheetData>
    <row r="1" spans="1:9" x14ac:dyDescent="0.3">
      <c r="A1" s="6" t="s">
        <v>1482</v>
      </c>
    </row>
    <row r="3" spans="1:9" x14ac:dyDescent="0.3">
      <c r="A3" t="s">
        <v>0</v>
      </c>
      <c r="B3" t="s">
        <v>1</v>
      </c>
      <c r="C3" t="s">
        <v>2</v>
      </c>
      <c r="D3" t="s">
        <v>3</v>
      </c>
      <c r="E3" t="s">
        <v>4</v>
      </c>
      <c r="F3" t="s">
        <v>5</v>
      </c>
      <c r="G3" t="s">
        <v>6</v>
      </c>
      <c r="H3" t="s">
        <v>7</v>
      </c>
      <c r="I3" t="s">
        <v>8</v>
      </c>
    </row>
    <row r="4" spans="1:9" x14ac:dyDescent="0.3">
      <c r="A4" t="s">
        <v>773</v>
      </c>
      <c r="B4" t="s">
        <v>774</v>
      </c>
      <c r="C4" s="1">
        <v>23621</v>
      </c>
      <c r="D4" s="5">
        <v>0.625</v>
      </c>
      <c r="E4" t="s">
        <v>775</v>
      </c>
      <c r="F4" t="s">
        <v>1396</v>
      </c>
      <c r="G4" t="s">
        <v>84</v>
      </c>
      <c r="H4">
        <v>63230000</v>
      </c>
      <c r="I4" t="s">
        <v>1397</v>
      </c>
    </row>
    <row r="5" spans="1:9" x14ac:dyDescent="0.3">
      <c r="A5" t="s">
        <v>773</v>
      </c>
      <c r="B5" t="s">
        <v>779</v>
      </c>
      <c r="C5" s="1">
        <v>24588</v>
      </c>
      <c r="E5" t="s">
        <v>780</v>
      </c>
      <c r="F5" t="s">
        <v>1398</v>
      </c>
      <c r="G5" t="s">
        <v>84</v>
      </c>
      <c r="H5">
        <v>59000000</v>
      </c>
      <c r="I5" t="s">
        <v>1397</v>
      </c>
    </row>
    <row r="6" spans="1:9" x14ac:dyDescent="0.3">
      <c r="A6" t="s">
        <v>800</v>
      </c>
      <c r="B6" t="s">
        <v>1247</v>
      </c>
      <c r="C6" s="1">
        <v>31440</v>
      </c>
      <c r="D6" s="5">
        <v>0.69305555555555554</v>
      </c>
      <c r="E6" t="s">
        <v>1317</v>
      </c>
      <c r="F6" t="s">
        <v>1402</v>
      </c>
      <c r="G6" t="s">
        <v>84</v>
      </c>
      <c r="H6">
        <v>450000000</v>
      </c>
      <c r="I6" t="s">
        <v>1397</v>
      </c>
    </row>
    <row r="7" spans="1:9" x14ac:dyDescent="0.3">
      <c r="A7" t="s">
        <v>809</v>
      </c>
      <c r="B7" t="s">
        <v>416</v>
      </c>
      <c r="C7" s="1">
        <v>32946</v>
      </c>
      <c r="D7" s="5">
        <v>0.49444444444444446</v>
      </c>
      <c r="E7" t="s">
        <v>825</v>
      </c>
      <c r="F7" t="s">
        <v>1403</v>
      </c>
      <c r="G7" t="s">
        <v>84</v>
      </c>
      <c r="H7">
        <v>136600000</v>
      </c>
      <c r="I7" t="s">
        <v>1397</v>
      </c>
    </row>
    <row r="8" spans="1:9" x14ac:dyDescent="0.3">
      <c r="A8" t="s">
        <v>849</v>
      </c>
      <c r="B8" t="s">
        <v>850</v>
      </c>
      <c r="C8" s="1">
        <v>34232</v>
      </c>
      <c r="D8" s="5">
        <v>0.21666666666666667</v>
      </c>
      <c r="E8" t="s">
        <v>851</v>
      </c>
      <c r="F8" t="s">
        <v>1406</v>
      </c>
      <c r="G8" t="s">
        <v>84</v>
      </c>
      <c r="H8">
        <v>25000000</v>
      </c>
      <c r="I8" t="s">
        <v>1397</v>
      </c>
    </row>
    <row r="9" spans="1:9" x14ac:dyDescent="0.3">
      <c r="A9" t="s">
        <v>809</v>
      </c>
      <c r="B9" t="s">
        <v>779</v>
      </c>
      <c r="C9" s="1">
        <v>34247</v>
      </c>
      <c r="D9" s="5">
        <v>0.74722222222222223</v>
      </c>
      <c r="E9" t="s">
        <v>810</v>
      </c>
      <c r="F9" t="s">
        <v>1407</v>
      </c>
      <c r="G9" t="s">
        <v>84</v>
      </c>
      <c r="H9">
        <v>35000000</v>
      </c>
      <c r="I9" t="s">
        <v>1397</v>
      </c>
    </row>
    <row r="10" spans="1:9" x14ac:dyDescent="0.3">
      <c r="A10" t="s">
        <v>668</v>
      </c>
      <c r="B10" t="s">
        <v>679</v>
      </c>
      <c r="C10" s="1">
        <v>34512</v>
      </c>
      <c r="D10" s="5">
        <v>0.88541666666666663</v>
      </c>
      <c r="E10" t="s">
        <v>681</v>
      </c>
      <c r="F10" t="s">
        <v>1409</v>
      </c>
      <c r="G10" t="s">
        <v>13</v>
      </c>
      <c r="H10">
        <v>40000000</v>
      </c>
      <c r="I10" t="s">
        <v>1397</v>
      </c>
    </row>
    <row r="11" spans="1:9" x14ac:dyDescent="0.3">
      <c r="A11" t="s">
        <v>668</v>
      </c>
      <c r="B11" t="s">
        <v>679</v>
      </c>
      <c r="C11" s="1">
        <v>34872</v>
      </c>
      <c r="D11" s="5">
        <v>0.83194444444444449</v>
      </c>
      <c r="E11" t="s">
        <v>681</v>
      </c>
      <c r="F11" t="s">
        <v>1411</v>
      </c>
      <c r="G11" t="s">
        <v>13</v>
      </c>
      <c r="H11">
        <v>40000000</v>
      </c>
      <c r="I11" t="s">
        <v>1397</v>
      </c>
    </row>
    <row r="12" spans="1:9" x14ac:dyDescent="0.3">
      <c r="A12" t="s">
        <v>1412</v>
      </c>
      <c r="B12" t="s">
        <v>740</v>
      </c>
      <c r="C12" s="1">
        <v>34995</v>
      </c>
      <c r="D12" s="5">
        <v>0.91874999999999996</v>
      </c>
      <c r="E12" t="s">
        <v>1413</v>
      </c>
      <c r="F12" t="s">
        <v>1414</v>
      </c>
      <c r="G12" t="s">
        <v>84</v>
      </c>
      <c r="H12">
        <v>20000000</v>
      </c>
      <c r="I12" t="s">
        <v>1397</v>
      </c>
    </row>
    <row r="13" spans="1:9" x14ac:dyDescent="0.3">
      <c r="A13" t="s">
        <v>668</v>
      </c>
      <c r="B13" t="s">
        <v>679</v>
      </c>
      <c r="C13" s="1">
        <v>35373</v>
      </c>
      <c r="D13" s="5">
        <v>0.71388888888888891</v>
      </c>
      <c r="E13" t="s">
        <v>681</v>
      </c>
      <c r="F13" t="s">
        <v>1415</v>
      </c>
      <c r="G13" t="s">
        <v>13</v>
      </c>
      <c r="H13">
        <v>40000000</v>
      </c>
      <c r="I13" t="s">
        <v>1397</v>
      </c>
    </row>
    <row r="14" spans="1:9" x14ac:dyDescent="0.3">
      <c r="A14" t="s">
        <v>668</v>
      </c>
      <c r="B14" t="s">
        <v>675</v>
      </c>
      <c r="C14" s="1">
        <v>37155</v>
      </c>
      <c r="D14" s="5">
        <v>0.78402777777777777</v>
      </c>
      <c r="E14" t="s">
        <v>676</v>
      </c>
      <c r="F14" t="s">
        <v>1418</v>
      </c>
      <c r="G14" t="s">
        <v>13</v>
      </c>
      <c r="H14">
        <v>45000000</v>
      </c>
      <c r="I14" t="s">
        <v>1397</v>
      </c>
    </row>
    <row r="15" spans="1:9" x14ac:dyDescent="0.3">
      <c r="A15" t="s">
        <v>274</v>
      </c>
      <c r="B15" t="s">
        <v>327</v>
      </c>
      <c r="C15" s="1">
        <v>37601</v>
      </c>
      <c r="D15" s="5">
        <v>0.93194444444444446</v>
      </c>
      <c r="E15" t="s">
        <v>332</v>
      </c>
      <c r="F15" t="s">
        <v>1419</v>
      </c>
      <c r="G15" t="s">
        <v>13</v>
      </c>
      <c r="H15">
        <v>200000000</v>
      </c>
      <c r="I15" t="s">
        <v>1397</v>
      </c>
    </row>
    <row r="16" spans="1:9" x14ac:dyDescent="0.3">
      <c r="A16" t="s">
        <v>800</v>
      </c>
      <c r="B16" t="s">
        <v>1247</v>
      </c>
      <c r="C16" s="1">
        <v>37637</v>
      </c>
      <c r="D16" s="5">
        <v>0.65208333333333335</v>
      </c>
      <c r="E16" t="s">
        <v>820</v>
      </c>
      <c r="F16" t="s">
        <v>1420</v>
      </c>
      <c r="G16" t="s">
        <v>84</v>
      </c>
      <c r="H16">
        <v>450000000</v>
      </c>
      <c r="I16" t="s">
        <v>1397</v>
      </c>
    </row>
    <row r="17" spans="1:9" x14ac:dyDescent="0.3">
      <c r="A17" t="s">
        <v>880</v>
      </c>
      <c r="B17" t="s">
        <v>881</v>
      </c>
      <c r="C17" s="1">
        <v>38633</v>
      </c>
      <c r="D17" s="5">
        <v>0.62638888888888888</v>
      </c>
      <c r="E17" t="s">
        <v>882</v>
      </c>
      <c r="F17" t="s">
        <v>1422</v>
      </c>
      <c r="G17" t="s">
        <v>84</v>
      </c>
      <c r="H17">
        <v>41800000</v>
      </c>
      <c r="I17" t="s">
        <v>1397</v>
      </c>
    </row>
    <row r="18" spans="1:9" x14ac:dyDescent="0.3">
      <c r="A18" t="s">
        <v>411</v>
      </c>
      <c r="B18" t="s">
        <v>412</v>
      </c>
      <c r="C18" s="1">
        <v>38800</v>
      </c>
      <c r="D18" s="5">
        <v>0.89583333333333337</v>
      </c>
      <c r="E18" t="s">
        <v>413</v>
      </c>
      <c r="F18" t="s">
        <v>1423</v>
      </c>
      <c r="G18" t="s">
        <v>84</v>
      </c>
      <c r="H18">
        <v>7000000</v>
      </c>
      <c r="I18" t="s">
        <v>1397</v>
      </c>
    </row>
    <row r="19" spans="1:9" x14ac:dyDescent="0.3">
      <c r="A19" t="s">
        <v>849</v>
      </c>
      <c r="B19" t="s">
        <v>928</v>
      </c>
      <c r="C19" s="1">
        <v>38908</v>
      </c>
      <c r="D19" s="5">
        <v>0.50555555555555554</v>
      </c>
      <c r="E19" t="s">
        <v>911</v>
      </c>
      <c r="F19" t="s">
        <v>1424</v>
      </c>
      <c r="G19" t="s">
        <v>84</v>
      </c>
      <c r="H19">
        <v>47000000</v>
      </c>
      <c r="I19" t="s">
        <v>1397</v>
      </c>
    </row>
    <row r="20" spans="1:9" x14ac:dyDescent="0.3">
      <c r="A20" t="s">
        <v>871</v>
      </c>
      <c r="B20" t="s">
        <v>872</v>
      </c>
      <c r="C20" s="1">
        <v>38924</v>
      </c>
      <c r="D20" s="5">
        <v>0.82152777777777775</v>
      </c>
      <c r="E20" t="s">
        <v>873</v>
      </c>
      <c r="F20" t="s">
        <v>1425</v>
      </c>
      <c r="G20" t="s">
        <v>84</v>
      </c>
      <c r="H20">
        <v>29000000</v>
      </c>
      <c r="I20" t="s">
        <v>1397</v>
      </c>
    </row>
    <row r="21" spans="1:9" x14ac:dyDescent="0.3">
      <c r="A21" t="s">
        <v>411</v>
      </c>
      <c r="B21" t="s">
        <v>412</v>
      </c>
      <c r="C21" s="1">
        <v>39162</v>
      </c>
      <c r="D21" s="5">
        <v>4.8611111111111112E-2</v>
      </c>
      <c r="E21" t="s">
        <v>413</v>
      </c>
      <c r="F21" t="s">
        <v>1426</v>
      </c>
      <c r="G21" t="s">
        <v>84</v>
      </c>
      <c r="H21">
        <v>7000000</v>
      </c>
      <c r="I21" t="s">
        <v>1397</v>
      </c>
    </row>
    <row r="22" spans="1:9" x14ac:dyDescent="0.3">
      <c r="A22" t="s">
        <v>411</v>
      </c>
      <c r="B22" t="s">
        <v>412</v>
      </c>
      <c r="C22" s="1">
        <v>39663</v>
      </c>
      <c r="D22" s="5">
        <v>0.14861111111111111</v>
      </c>
      <c r="E22" t="s">
        <v>413</v>
      </c>
      <c r="F22" t="s">
        <v>1429</v>
      </c>
      <c r="G22" t="s">
        <v>84</v>
      </c>
      <c r="H22">
        <v>7000000</v>
      </c>
      <c r="I22" t="s">
        <v>1397</v>
      </c>
    </row>
    <row r="23" spans="1:9" x14ac:dyDescent="0.3">
      <c r="A23" t="s">
        <v>668</v>
      </c>
      <c r="B23" t="s">
        <v>675</v>
      </c>
      <c r="C23" s="1">
        <v>39868</v>
      </c>
      <c r="D23" s="5">
        <v>0.41319444444444442</v>
      </c>
      <c r="E23" t="s">
        <v>676</v>
      </c>
      <c r="F23" t="s">
        <v>1430</v>
      </c>
      <c r="G23" t="s">
        <v>13</v>
      </c>
      <c r="H23">
        <v>45000000</v>
      </c>
      <c r="I23" t="s">
        <v>1397</v>
      </c>
    </row>
    <row r="24" spans="1:9" x14ac:dyDescent="0.3">
      <c r="A24" t="s">
        <v>849</v>
      </c>
      <c r="B24" t="s">
        <v>928</v>
      </c>
      <c r="C24" s="1">
        <v>40283</v>
      </c>
      <c r="D24" s="5">
        <v>0.45624999999999999</v>
      </c>
      <c r="E24" t="s">
        <v>1006</v>
      </c>
      <c r="F24" t="s">
        <v>1431</v>
      </c>
      <c r="G24" t="s">
        <v>13</v>
      </c>
      <c r="H24">
        <v>47000000</v>
      </c>
      <c r="I24" t="s">
        <v>1397</v>
      </c>
    </row>
    <row r="25" spans="1:9" x14ac:dyDescent="0.3">
      <c r="A25" t="s">
        <v>849</v>
      </c>
      <c r="B25" t="s">
        <v>928</v>
      </c>
      <c r="C25" s="1">
        <v>40537</v>
      </c>
      <c r="D25" s="5">
        <v>0.44027777777777777</v>
      </c>
      <c r="E25" t="s">
        <v>911</v>
      </c>
      <c r="F25" t="s">
        <v>1432</v>
      </c>
      <c r="G25" t="s">
        <v>84</v>
      </c>
      <c r="H25">
        <v>47000000</v>
      </c>
      <c r="I25" t="s">
        <v>1397</v>
      </c>
    </row>
    <row r="26" spans="1:9" x14ac:dyDescent="0.3">
      <c r="A26" t="s">
        <v>668</v>
      </c>
      <c r="B26" t="s">
        <v>675</v>
      </c>
      <c r="C26" s="1">
        <v>40606</v>
      </c>
      <c r="D26" s="5">
        <v>0.42291666666666666</v>
      </c>
      <c r="E26" t="s">
        <v>676</v>
      </c>
      <c r="F26" t="s">
        <v>1434</v>
      </c>
      <c r="G26" t="s">
        <v>13</v>
      </c>
      <c r="H26">
        <v>45000000</v>
      </c>
      <c r="I26" t="s">
        <v>1397</v>
      </c>
    </row>
    <row r="27" spans="1:9" x14ac:dyDescent="0.3">
      <c r="A27" t="s">
        <v>923</v>
      </c>
      <c r="B27" t="s">
        <v>1052</v>
      </c>
      <c r="C27" s="1">
        <v>41457</v>
      </c>
      <c r="D27" s="5">
        <v>0.10972222222222222</v>
      </c>
      <c r="E27" t="s">
        <v>1129</v>
      </c>
      <c r="F27" t="s">
        <v>1437</v>
      </c>
      <c r="G27" t="s">
        <v>13</v>
      </c>
      <c r="H27">
        <v>65000000</v>
      </c>
      <c r="I27" t="s">
        <v>1397</v>
      </c>
    </row>
    <row r="28" spans="1:9" x14ac:dyDescent="0.3">
      <c r="A28" t="s">
        <v>668</v>
      </c>
      <c r="B28" t="s">
        <v>740</v>
      </c>
      <c r="C28" s="1">
        <v>41940</v>
      </c>
      <c r="D28" s="5">
        <v>0.93194444444444446</v>
      </c>
      <c r="E28" t="s">
        <v>1439</v>
      </c>
      <c r="F28" t="s">
        <v>1440</v>
      </c>
      <c r="G28" t="s">
        <v>84</v>
      </c>
      <c r="H28">
        <v>80000000</v>
      </c>
      <c r="I28" t="s">
        <v>1397</v>
      </c>
    </row>
    <row r="29" spans="1:9" x14ac:dyDescent="0.3">
      <c r="A29" t="s">
        <v>411</v>
      </c>
      <c r="B29" t="s">
        <v>416</v>
      </c>
      <c r="C29" s="1">
        <v>42183</v>
      </c>
      <c r="D29" s="5">
        <v>0.59791666666666665</v>
      </c>
      <c r="E29" t="s">
        <v>423</v>
      </c>
      <c r="F29" t="s">
        <v>1441</v>
      </c>
      <c r="G29" t="s">
        <v>84</v>
      </c>
      <c r="H29">
        <v>56500000</v>
      </c>
      <c r="I29" t="s">
        <v>1397</v>
      </c>
    </row>
    <row r="30" spans="1:9" x14ac:dyDescent="0.3">
      <c r="A30" t="s">
        <v>1442</v>
      </c>
      <c r="B30" t="s">
        <v>1443</v>
      </c>
      <c r="C30" s="1">
        <v>42312</v>
      </c>
      <c r="E30" t="s">
        <v>1444</v>
      </c>
      <c r="F30" t="s">
        <v>1445</v>
      </c>
      <c r="G30" t="s">
        <v>13</v>
      </c>
      <c r="H30">
        <v>15000000</v>
      </c>
      <c r="I30" t="s">
        <v>1397</v>
      </c>
    </row>
    <row r="31" spans="1:9" x14ac:dyDescent="0.3">
      <c r="A31" t="s">
        <v>9</v>
      </c>
      <c r="B31" t="s">
        <v>86</v>
      </c>
      <c r="C31" s="1">
        <v>42613</v>
      </c>
      <c r="D31" s="5">
        <v>0.78472222222222221</v>
      </c>
      <c r="E31" t="s">
        <v>67</v>
      </c>
      <c r="F31" t="s">
        <v>1446</v>
      </c>
      <c r="G31" t="s">
        <v>13</v>
      </c>
      <c r="H31">
        <v>64680000</v>
      </c>
      <c r="I31" t="s">
        <v>1397</v>
      </c>
    </row>
    <row r="32" spans="1:9" x14ac:dyDescent="0.3">
      <c r="A32" t="s">
        <v>1086</v>
      </c>
      <c r="B32" t="s">
        <v>1087</v>
      </c>
      <c r="C32" s="1">
        <v>42880</v>
      </c>
      <c r="D32" s="5">
        <v>0.18055555555555555</v>
      </c>
      <c r="E32" t="s">
        <v>1450</v>
      </c>
      <c r="F32" t="s">
        <v>1451</v>
      </c>
      <c r="G32" t="s">
        <v>13</v>
      </c>
      <c r="H32">
        <v>7500000</v>
      </c>
      <c r="I32" t="s">
        <v>1397</v>
      </c>
    </row>
    <row r="33" spans="1:9" x14ac:dyDescent="0.3">
      <c r="A33" t="s">
        <v>849</v>
      </c>
      <c r="B33" t="s">
        <v>850</v>
      </c>
      <c r="C33" s="1">
        <v>42978</v>
      </c>
      <c r="D33" s="5">
        <v>0.5625</v>
      </c>
      <c r="E33" t="s">
        <v>958</v>
      </c>
      <c r="F33" t="s">
        <v>1454</v>
      </c>
      <c r="G33" t="s">
        <v>13</v>
      </c>
      <c r="H33">
        <v>31000000</v>
      </c>
      <c r="I33" t="s">
        <v>1397</v>
      </c>
    </row>
    <row r="34" spans="1:9" x14ac:dyDescent="0.3">
      <c r="A34" t="s">
        <v>1043</v>
      </c>
      <c r="B34" t="s">
        <v>1090</v>
      </c>
      <c r="C34" s="1">
        <v>43067</v>
      </c>
      <c r="D34" s="5">
        <v>0.23680555555555555</v>
      </c>
      <c r="E34" t="s">
        <v>1065</v>
      </c>
      <c r="F34" t="s">
        <v>1455</v>
      </c>
      <c r="G34" t="s">
        <v>13</v>
      </c>
      <c r="H34">
        <v>25000000</v>
      </c>
      <c r="I34" t="s">
        <v>1397</v>
      </c>
    </row>
    <row r="35" spans="1:9" x14ac:dyDescent="0.3">
      <c r="A35" t="s">
        <v>9</v>
      </c>
      <c r="B35" t="s">
        <v>86</v>
      </c>
      <c r="C35" s="1">
        <v>43607</v>
      </c>
      <c r="D35" s="5">
        <v>0.95486111111111116</v>
      </c>
      <c r="E35" t="s">
        <v>67</v>
      </c>
      <c r="F35" t="s">
        <v>1457</v>
      </c>
      <c r="G35" t="s">
        <v>13</v>
      </c>
      <c r="H35">
        <v>64680000</v>
      </c>
      <c r="I35" t="s">
        <v>1397</v>
      </c>
    </row>
    <row r="36" spans="1:9" x14ac:dyDescent="0.3">
      <c r="A36" t="s">
        <v>274</v>
      </c>
      <c r="B36" t="s">
        <v>282</v>
      </c>
      <c r="C36" s="1">
        <v>43657</v>
      </c>
      <c r="D36" s="5">
        <v>7.8472222222222221E-2</v>
      </c>
      <c r="E36" t="s">
        <v>283</v>
      </c>
      <c r="F36" t="s">
        <v>1458</v>
      </c>
      <c r="G36" t="s">
        <v>13</v>
      </c>
      <c r="H36">
        <v>37000000</v>
      </c>
      <c r="I36" t="s">
        <v>1397</v>
      </c>
    </row>
    <row r="37" spans="1:9" x14ac:dyDescent="0.3">
      <c r="A37" t="s">
        <v>9</v>
      </c>
      <c r="B37" t="s">
        <v>27</v>
      </c>
      <c r="C37" s="1">
        <v>43930</v>
      </c>
      <c r="D37" s="5">
        <v>0.49027777777777776</v>
      </c>
      <c r="E37" t="s">
        <v>76</v>
      </c>
      <c r="F37" t="s">
        <v>1459</v>
      </c>
      <c r="G37" t="s">
        <v>13</v>
      </c>
      <c r="H37">
        <v>29150000</v>
      </c>
      <c r="I37" t="s">
        <v>1397</v>
      </c>
    </row>
    <row r="38" spans="1:9" x14ac:dyDescent="0.3">
      <c r="A38" t="s">
        <v>1185</v>
      </c>
      <c r="B38" t="s">
        <v>1186</v>
      </c>
      <c r="C38" s="1">
        <v>43976</v>
      </c>
      <c r="D38" s="5">
        <v>0.82638888888888884</v>
      </c>
      <c r="E38" t="s">
        <v>1187</v>
      </c>
      <c r="F38" t="s">
        <v>92</v>
      </c>
      <c r="G38" t="s">
        <v>13</v>
      </c>
      <c r="H38">
        <v>12000000</v>
      </c>
      <c r="I38" t="s">
        <v>1397</v>
      </c>
    </row>
    <row r="39" spans="1:9" x14ac:dyDescent="0.3">
      <c r="A39" t="s">
        <v>1086</v>
      </c>
      <c r="B39" t="s">
        <v>1087</v>
      </c>
      <c r="C39" s="1">
        <v>44016</v>
      </c>
      <c r="D39" s="5">
        <v>0.8881944444444444</v>
      </c>
      <c r="E39" t="s">
        <v>1088</v>
      </c>
      <c r="F39" t="s">
        <v>1460</v>
      </c>
      <c r="G39" t="s">
        <v>13</v>
      </c>
      <c r="H39">
        <v>7500000</v>
      </c>
      <c r="I39" t="s">
        <v>1397</v>
      </c>
    </row>
    <row r="40" spans="1:9" x14ac:dyDescent="0.3">
      <c r="A40" t="s">
        <v>1060</v>
      </c>
      <c r="B40" t="s">
        <v>93</v>
      </c>
      <c r="C40" s="1">
        <v>44022</v>
      </c>
      <c r="D40" s="5">
        <v>0.17847222222222223</v>
      </c>
      <c r="E40" t="s">
        <v>1461</v>
      </c>
      <c r="F40" t="s">
        <v>1462</v>
      </c>
      <c r="G40" t="s">
        <v>13</v>
      </c>
      <c r="H40">
        <v>28300000</v>
      </c>
      <c r="I40" t="s">
        <v>1397</v>
      </c>
    </row>
    <row r="41" spans="1:9" x14ac:dyDescent="0.3">
      <c r="A41" t="s">
        <v>1216</v>
      </c>
      <c r="B41" t="s">
        <v>1217</v>
      </c>
      <c r="C41" s="1">
        <v>44086</v>
      </c>
      <c r="D41" s="5">
        <v>0.13819444444444445</v>
      </c>
      <c r="E41" t="s">
        <v>1218</v>
      </c>
      <c r="F41" t="s">
        <v>1463</v>
      </c>
      <c r="G41" t="s">
        <v>13</v>
      </c>
      <c r="H41">
        <v>2500000</v>
      </c>
      <c r="I41" t="s">
        <v>1397</v>
      </c>
    </row>
    <row r="42" spans="1:9" x14ac:dyDescent="0.3">
      <c r="A42" t="s">
        <v>1060</v>
      </c>
      <c r="B42" t="s">
        <v>93</v>
      </c>
      <c r="C42" s="1">
        <v>44086</v>
      </c>
      <c r="D42" s="5">
        <v>0.20972222222222223</v>
      </c>
      <c r="E42" t="s">
        <v>1061</v>
      </c>
      <c r="F42" t="s">
        <v>1464</v>
      </c>
      <c r="G42" t="s">
        <v>13</v>
      </c>
      <c r="H42">
        <v>5800000</v>
      </c>
      <c r="I42" t="s">
        <v>1397</v>
      </c>
    </row>
    <row r="43" spans="1:9" x14ac:dyDescent="0.3">
      <c r="A43" t="s">
        <v>274</v>
      </c>
      <c r="B43" t="s">
        <v>318</v>
      </c>
      <c r="C43" s="1">
        <v>44152</v>
      </c>
      <c r="D43" s="5">
        <v>7.7777777777777779E-2</v>
      </c>
      <c r="E43" t="s">
        <v>283</v>
      </c>
      <c r="F43" t="s">
        <v>1465</v>
      </c>
      <c r="G43" t="s">
        <v>13</v>
      </c>
      <c r="H43">
        <v>37000000</v>
      </c>
      <c r="I43" t="s">
        <v>1397</v>
      </c>
    </row>
    <row r="44" spans="1:9" x14ac:dyDescent="0.3">
      <c r="A44" t="s">
        <v>1216</v>
      </c>
      <c r="B44" t="s">
        <v>1217</v>
      </c>
      <c r="C44" s="1">
        <v>44180</v>
      </c>
      <c r="D44" s="5">
        <v>0.87152777777777779</v>
      </c>
      <c r="E44" t="s">
        <v>1218</v>
      </c>
      <c r="F44" t="s">
        <v>1466</v>
      </c>
      <c r="G44" t="s">
        <v>13</v>
      </c>
      <c r="H44">
        <v>2500000</v>
      </c>
      <c r="I44" t="s">
        <v>1397</v>
      </c>
    </row>
    <row r="45" spans="1:9" x14ac:dyDescent="0.3">
      <c r="A45" t="s">
        <v>1086</v>
      </c>
      <c r="B45" t="s">
        <v>1172</v>
      </c>
      <c r="C45" s="1">
        <v>44331</v>
      </c>
      <c r="D45" s="5">
        <v>0.46597222222222223</v>
      </c>
      <c r="E45" t="s">
        <v>1088</v>
      </c>
      <c r="F45" t="s">
        <v>1467</v>
      </c>
      <c r="G45" t="s">
        <v>13</v>
      </c>
      <c r="H45">
        <v>7500000</v>
      </c>
      <c r="I45" t="s">
        <v>1397</v>
      </c>
    </row>
    <row r="46" spans="1:9" x14ac:dyDescent="0.3">
      <c r="A46" t="s">
        <v>849</v>
      </c>
      <c r="B46" t="s">
        <v>928</v>
      </c>
      <c r="C46" s="1">
        <v>44420</v>
      </c>
      <c r="D46" s="5">
        <v>9.0277777777777769E-3</v>
      </c>
      <c r="E46" t="s">
        <v>1006</v>
      </c>
      <c r="F46" t="s">
        <v>1468</v>
      </c>
      <c r="G46" t="s">
        <v>13</v>
      </c>
      <c r="H46">
        <v>47000000</v>
      </c>
      <c r="I46" t="s">
        <v>1397</v>
      </c>
    </row>
    <row r="47" spans="1:9" x14ac:dyDescent="0.3">
      <c r="A47" t="s">
        <v>1216</v>
      </c>
      <c r="B47" t="s">
        <v>1217</v>
      </c>
      <c r="C47" s="1">
        <v>44436</v>
      </c>
      <c r="D47" s="5">
        <v>0.94097222222222221</v>
      </c>
      <c r="E47" t="s">
        <v>1218</v>
      </c>
      <c r="F47" t="s">
        <v>1469</v>
      </c>
      <c r="G47" t="s">
        <v>13</v>
      </c>
      <c r="H47">
        <v>2500000</v>
      </c>
      <c r="I47" t="s">
        <v>1397</v>
      </c>
    </row>
    <row r="48" spans="1:9" x14ac:dyDescent="0.3">
      <c r="A48" t="s">
        <v>1060</v>
      </c>
      <c r="B48" t="s">
        <v>93</v>
      </c>
      <c r="C48" s="1">
        <v>44545</v>
      </c>
      <c r="D48" s="5">
        <v>8.3333333333333329E-2</v>
      </c>
      <c r="E48" t="s">
        <v>1061</v>
      </c>
      <c r="F48" t="s">
        <v>1471</v>
      </c>
      <c r="G48" t="s">
        <v>13</v>
      </c>
      <c r="H48">
        <v>5800000</v>
      </c>
      <c r="I48" t="s">
        <v>1397</v>
      </c>
    </row>
    <row r="49" spans="1:9" x14ac:dyDescent="0.3">
      <c r="A49" t="s">
        <v>923</v>
      </c>
      <c r="B49" t="s">
        <v>1022</v>
      </c>
      <c r="C49" s="1">
        <v>44557</v>
      </c>
      <c r="D49" s="5">
        <v>0.79166666666666663</v>
      </c>
      <c r="E49" t="s">
        <v>1472</v>
      </c>
      <c r="F49" t="s">
        <v>1473</v>
      </c>
      <c r="G49" t="s">
        <v>13</v>
      </c>
      <c r="H49">
        <v>100000000</v>
      </c>
      <c r="I49" t="s">
        <v>1397</v>
      </c>
    </row>
    <row r="50" spans="1:9" x14ac:dyDescent="0.3">
      <c r="A50" t="s">
        <v>1216</v>
      </c>
      <c r="B50" t="s">
        <v>1474</v>
      </c>
      <c r="C50" s="1">
        <v>44602</v>
      </c>
      <c r="D50" s="5">
        <v>0.83333333333333337</v>
      </c>
      <c r="E50" t="s">
        <v>1218</v>
      </c>
      <c r="F50" t="s">
        <v>1475</v>
      </c>
      <c r="G50" t="s">
        <v>13</v>
      </c>
      <c r="H50">
        <v>2500000</v>
      </c>
      <c r="I50" t="s">
        <v>1397</v>
      </c>
    </row>
    <row r="51" spans="1:9" x14ac:dyDescent="0.3">
      <c r="A51" t="s">
        <v>1216</v>
      </c>
      <c r="B51" t="s">
        <v>1474</v>
      </c>
      <c r="C51" s="1">
        <v>44754</v>
      </c>
      <c r="D51" s="5">
        <v>0.73819444444444449</v>
      </c>
      <c r="E51" t="s">
        <v>1218</v>
      </c>
      <c r="F51" t="s">
        <v>1476</v>
      </c>
      <c r="G51" t="s">
        <v>13</v>
      </c>
      <c r="H51">
        <v>2500000</v>
      </c>
      <c r="I51" t="s">
        <v>1397</v>
      </c>
    </row>
    <row r="52" spans="1:9" x14ac:dyDescent="0.3">
      <c r="A52" t="s">
        <v>773</v>
      </c>
      <c r="B52" t="s">
        <v>779</v>
      </c>
      <c r="C52" s="1">
        <v>24643</v>
      </c>
      <c r="D52" s="5">
        <v>0.67986111111111114</v>
      </c>
      <c r="E52" t="s">
        <v>780</v>
      </c>
      <c r="F52" t="s">
        <v>1399</v>
      </c>
      <c r="G52" t="s">
        <v>84</v>
      </c>
      <c r="H52">
        <v>59000000</v>
      </c>
      <c r="I52" t="s">
        <v>1400</v>
      </c>
    </row>
    <row r="53" spans="1:9" x14ac:dyDescent="0.3">
      <c r="A53" t="s">
        <v>800</v>
      </c>
      <c r="B53" t="s">
        <v>1247</v>
      </c>
      <c r="C53" s="1">
        <v>24932</v>
      </c>
      <c r="D53" s="5">
        <v>0.5</v>
      </c>
      <c r="E53" t="s">
        <v>802</v>
      </c>
      <c r="F53" t="s">
        <v>1401</v>
      </c>
      <c r="G53" t="s">
        <v>84</v>
      </c>
      <c r="H53">
        <v>1160000000</v>
      </c>
      <c r="I53" t="s">
        <v>1400</v>
      </c>
    </row>
    <row r="54" spans="1:9" x14ac:dyDescent="0.3">
      <c r="A54" t="s">
        <v>668</v>
      </c>
      <c r="B54" t="s">
        <v>669</v>
      </c>
      <c r="C54" s="1">
        <v>33440</v>
      </c>
      <c r="D54" s="5">
        <v>0.73124999999999996</v>
      </c>
      <c r="E54" t="s">
        <v>1404</v>
      </c>
      <c r="F54" t="s">
        <v>1405</v>
      </c>
      <c r="G54" t="s">
        <v>84</v>
      </c>
      <c r="H54">
        <v>40000000</v>
      </c>
      <c r="I54" t="s">
        <v>1400</v>
      </c>
    </row>
    <row r="55" spans="1:9" x14ac:dyDescent="0.3">
      <c r="A55" t="s">
        <v>668</v>
      </c>
      <c r="B55" t="s">
        <v>669</v>
      </c>
      <c r="C55" s="1">
        <v>34473</v>
      </c>
      <c r="D55" s="5">
        <v>0.7104166666666667</v>
      </c>
      <c r="E55" t="s">
        <v>1404</v>
      </c>
      <c r="F55" t="s">
        <v>1408</v>
      </c>
      <c r="G55" t="s">
        <v>84</v>
      </c>
      <c r="H55">
        <v>40000000</v>
      </c>
      <c r="I55" t="s">
        <v>1400</v>
      </c>
    </row>
    <row r="56" spans="1:9" x14ac:dyDescent="0.3">
      <c r="A56" t="s">
        <v>9</v>
      </c>
      <c r="B56" t="s">
        <v>27</v>
      </c>
      <c r="C56" s="1">
        <v>34667</v>
      </c>
      <c r="D56" s="5">
        <v>0.70972222222222225</v>
      </c>
      <c r="E56" t="s">
        <v>28</v>
      </c>
      <c r="F56" t="s">
        <v>1410</v>
      </c>
      <c r="G56" t="s">
        <v>13</v>
      </c>
      <c r="H56">
        <v>69700000</v>
      </c>
      <c r="I56" t="s">
        <v>1400</v>
      </c>
    </row>
    <row r="57" spans="1:9" x14ac:dyDescent="0.3">
      <c r="A57" t="s">
        <v>849</v>
      </c>
      <c r="B57" t="s">
        <v>850</v>
      </c>
      <c r="C57" s="1">
        <v>35702</v>
      </c>
      <c r="D57" s="5">
        <v>0.43055555555555558</v>
      </c>
      <c r="E57" t="s">
        <v>851</v>
      </c>
      <c r="F57" t="s">
        <v>1416</v>
      </c>
      <c r="G57" t="s">
        <v>84</v>
      </c>
      <c r="H57">
        <v>25000000</v>
      </c>
      <c r="I57" t="s">
        <v>1400</v>
      </c>
    </row>
    <row r="58" spans="1:9" x14ac:dyDescent="0.3">
      <c r="A58" t="s">
        <v>849</v>
      </c>
      <c r="B58" t="s">
        <v>850</v>
      </c>
      <c r="C58" s="1">
        <v>36999</v>
      </c>
      <c r="D58" s="5">
        <v>0.42569444444444443</v>
      </c>
      <c r="E58" t="s">
        <v>911</v>
      </c>
      <c r="F58" t="s">
        <v>1417</v>
      </c>
      <c r="G58" t="s">
        <v>84</v>
      </c>
      <c r="H58">
        <v>47000000</v>
      </c>
      <c r="I58" t="s">
        <v>1400</v>
      </c>
    </row>
    <row r="59" spans="1:9" x14ac:dyDescent="0.3">
      <c r="A59" t="s">
        <v>904</v>
      </c>
      <c r="B59" t="s">
        <v>547</v>
      </c>
      <c r="C59" s="1">
        <v>38342</v>
      </c>
      <c r="D59" s="5">
        <v>0.90972222222222221</v>
      </c>
      <c r="E59" t="s">
        <v>548</v>
      </c>
      <c r="F59" t="s">
        <v>1421</v>
      </c>
      <c r="G59" t="s">
        <v>13</v>
      </c>
      <c r="H59">
        <v>350000000</v>
      </c>
      <c r="I59" t="s">
        <v>1400</v>
      </c>
    </row>
    <row r="60" spans="1:9" x14ac:dyDescent="0.3">
      <c r="A60" t="s">
        <v>541</v>
      </c>
      <c r="B60" t="s">
        <v>542</v>
      </c>
      <c r="C60" s="1">
        <v>39248</v>
      </c>
      <c r="D60" s="5">
        <v>0.63263888888888886</v>
      </c>
      <c r="E60" t="s">
        <v>543</v>
      </c>
      <c r="F60" t="s">
        <v>1427</v>
      </c>
      <c r="G60" t="s">
        <v>13</v>
      </c>
      <c r="H60">
        <v>109000000</v>
      </c>
      <c r="I60" t="s">
        <v>1400</v>
      </c>
    </row>
    <row r="61" spans="1:9" x14ac:dyDescent="0.3">
      <c r="A61" t="s">
        <v>849</v>
      </c>
      <c r="B61" t="s">
        <v>928</v>
      </c>
      <c r="C61" s="1">
        <v>39327</v>
      </c>
      <c r="D61" s="5">
        <v>0.53541666666666665</v>
      </c>
      <c r="E61" t="s">
        <v>911</v>
      </c>
      <c r="F61" t="s">
        <v>1428</v>
      </c>
      <c r="G61" t="s">
        <v>84</v>
      </c>
      <c r="H61">
        <v>47000000</v>
      </c>
      <c r="I61" t="s">
        <v>1400</v>
      </c>
    </row>
    <row r="62" spans="1:9" x14ac:dyDescent="0.3">
      <c r="A62" t="s">
        <v>923</v>
      </c>
      <c r="B62" t="s">
        <v>881</v>
      </c>
      <c r="C62" s="1">
        <v>40575</v>
      </c>
      <c r="D62" s="5">
        <v>0.58333333333333337</v>
      </c>
      <c r="E62" t="s">
        <v>882</v>
      </c>
      <c r="F62" t="s">
        <v>1433</v>
      </c>
      <c r="G62" t="s">
        <v>84</v>
      </c>
      <c r="H62">
        <v>41800000</v>
      </c>
      <c r="I62" t="s">
        <v>1400</v>
      </c>
    </row>
    <row r="63" spans="1:9" x14ac:dyDescent="0.3">
      <c r="A63" t="s">
        <v>411</v>
      </c>
      <c r="B63" t="s">
        <v>416</v>
      </c>
      <c r="C63" s="1">
        <v>41190</v>
      </c>
      <c r="D63" s="5">
        <v>2.4305555555555556E-2</v>
      </c>
      <c r="E63" t="s">
        <v>417</v>
      </c>
      <c r="F63" t="s">
        <v>1435</v>
      </c>
      <c r="G63" t="s">
        <v>84</v>
      </c>
      <c r="H63">
        <v>59500000</v>
      </c>
      <c r="I63" t="s">
        <v>1400</v>
      </c>
    </row>
    <row r="64" spans="1:9" x14ac:dyDescent="0.3">
      <c r="A64" t="s">
        <v>923</v>
      </c>
      <c r="B64" t="s">
        <v>881</v>
      </c>
      <c r="C64" s="1">
        <v>41289</v>
      </c>
      <c r="D64" s="5">
        <v>0.68333333333333335</v>
      </c>
      <c r="E64" t="s">
        <v>882</v>
      </c>
      <c r="F64" t="s">
        <v>1436</v>
      </c>
      <c r="G64" t="s">
        <v>84</v>
      </c>
      <c r="H64">
        <v>41800000</v>
      </c>
      <c r="I64" t="s">
        <v>1400</v>
      </c>
    </row>
    <row r="65" spans="1:9" x14ac:dyDescent="0.3">
      <c r="A65" t="s">
        <v>274</v>
      </c>
      <c r="B65" t="s">
        <v>275</v>
      </c>
      <c r="C65" s="1">
        <v>41873</v>
      </c>
      <c r="D65" s="5">
        <v>0.51875000000000004</v>
      </c>
      <c r="E65" t="s">
        <v>276</v>
      </c>
      <c r="F65" t="s">
        <v>1438</v>
      </c>
      <c r="G65" t="s">
        <v>13</v>
      </c>
      <c r="H65">
        <v>30000000</v>
      </c>
      <c r="I65" t="s">
        <v>1400</v>
      </c>
    </row>
    <row r="66" spans="1:9" x14ac:dyDescent="0.3">
      <c r="A66" t="s">
        <v>9</v>
      </c>
      <c r="B66" t="s">
        <v>86</v>
      </c>
      <c r="C66" s="1">
        <v>42732</v>
      </c>
      <c r="D66" s="5">
        <v>0.14097222222222222</v>
      </c>
      <c r="E66" t="s">
        <v>23</v>
      </c>
      <c r="F66" t="s">
        <v>1449</v>
      </c>
      <c r="G66" t="s">
        <v>13</v>
      </c>
      <c r="H66">
        <v>29750000</v>
      </c>
      <c r="I66" t="s">
        <v>1400</v>
      </c>
    </row>
    <row r="67" spans="1:9" x14ac:dyDescent="0.3">
      <c r="A67" t="s">
        <v>9</v>
      </c>
      <c r="B67" t="s">
        <v>27</v>
      </c>
      <c r="C67" s="1">
        <v>42904</v>
      </c>
      <c r="D67" s="5">
        <v>0.67500000000000004</v>
      </c>
      <c r="E67" t="s">
        <v>76</v>
      </c>
      <c r="F67" t="s">
        <v>1452</v>
      </c>
      <c r="G67" t="s">
        <v>13</v>
      </c>
      <c r="H67">
        <v>29150000</v>
      </c>
      <c r="I67" t="s">
        <v>1400</v>
      </c>
    </row>
    <row r="68" spans="1:9" x14ac:dyDescent="0.3">
      <c r="A68" t="s">
        <v>1043</v>
      </c>
      <c r="B68" t="s">
        <v>314</v>
      </c>
      <c r="C68" s="1">
        <v>42930</v>
      </c>
      <c r="D68" s="5">
        <v>0.27500000000000002</v>
      </c>
      <c r="E68" t="s">
        <v>1115</v>
      </c>
      <c r="F68" t="s">
        <v>1453</v>
      </c>
      <c r="G68" t="s">
        <v>13</v>
      </c>
      <c r="H68">
        <v>48500000</v>
      </c>
      <c r="I68" t="s">
        <v>1400</v>
      </c>
    </row>
    <row r="69" spans="1:9" x14ac:dyDescent="0.3">
      <c r="A69" t="s">
        <v>274</v>
      </c>
      <c r="B69" t="s">
        <v>327</v>
      </c>
      <c r="C69" s="1">
        <v>43125</v>
      </c>
      <c r="D69" s="5">
        <v>0.93055555555555558</v>
      </c>
      <c r="E69" t="s">
        <v>332</v>
      </c>
      <c r="F69" t="s">
        <v>1456</v>
      </c>
      <c r="G69" t="s">
        <v>13</v>
      </c>
      <c r="H69">
        <v>200000000</v>
      </c>
      <c r="I69" t="s">
        <v>1400</v>
      </c>
    </row>
    <row r="70" spans="1:9" x14ac:dyDescent="0.3">
      <c r="A70" t="s">
        <v>1043</v>
      </c>
      <c r="B70" t="s">
        <v>1036</v>
      </c>
      <c r="C70" s="1">
        <v>44543</v>
      </c>
      <c r="D70" s="5">
        <v>0.50486111111111109</v>
      </c>
      <c r="E70" t="s">
        <v>1037</v>
      </c>
      <c r="F70" t="s">
        <v>1470</v>
      </c>
      <c r="G70" t="s">
        <v>13</v>
      </c>
      <c r="H70">
        <v>65000000</v>
      </c>
      <c r="I70" t="s">
        <v>1400</v>
      </c>
    </row>
    <row r="71" spans="1:9" x14ac:dyDescent="0.3">
      <c r="A71" t="s">
        <v>411</v>
      </c>
      <c r="B71" t="s">
        <v>416</v>
      </c>
      <c r="C71" s="1">
        <v>42614</v>
      </c>
      <c r="D71" s="5">
        <v>0.54652777777777772</v>
      </c>
      <c r="E71" t="s">
        <v>437</v>
      </c>
      <c r="F71" t="s">
        <v>1447</v>
      </c>
      <c r="G71" t="s">
        <v>84</v>
      </c>
      <c r="H71">
        <v>62000000</v>
      </c>
      <c r="I71" t="s">
        <v>1448</v>
      </c>
    </row>
    <row r="72" spans="1:9" x14ac:dyDescent="0.3">
      <c r="A72" t="s">
        <v>9</v>
      </c>
      <c r="B72" t="s">
        <v>10</v>
      </c>
      <c r="C72" s="1">
        <v>30203</v>
      </c>
      <c r="D72" s="5">
        <v>0.30486111111111114</v>
      </c>
      <c r="E72" t="s">
        <v>11</v>
      </c>
      <c r="F72" t="s">
        <v>12</v>
      </c>
      <c r="G72" t="s">
        <v>13</v>
      </c>
      <c r="H72">
        <v>30800000</v>
      </c>
      <c r="I72" t="s">
        <v>14</v>
      </c>
    </row>
    <row r="73" spans="1:9" x14ac:dyDescent="0.3">
      <c r="A73" t="s">
        <v>9</v>
      </c>
      <c r="B73" t="s">
        <v>10</v>
      </c>
      <c r="C73" s="1">
        <v>30547</v>
      </c>
      <c r="D73" s="5">
        <v>0.25</v>
      </c>
      <c r="E73" t="s">
        <v>11</v>
      </c>
      <c r="F73" t="s">
        <v>15</v>
      </c>
      <c r="G73" t="s">
        <v>13</v>
      </c>
      <c r="H73">
        <v>30800000</v>
      </c>
      <c r="I73" t="s">
        <v>14</v>
      </c>
    </row>
    <row r="74" spans="1:9" x14ac:dyDescent="0.3">
      <c r="A74" t="s">
        <v>9</v>
      </c>
      <c r="B74" t="s">
        <v>10</v>
      </c>
      <c r="C74" s="1">
        <v>30937</v>
      </c>
      <c r="D74" s="5">
        <v>0.2388888888888889</v>
      </c>
      <c r="E74" t="s">
        <v>11</v>
      </c>
      <c r="F74" t="s">
        <v>16</v>
      </c>
      <c r="G74" t="s">
        <v>13</v>
      </c>
      <c r="H74">
        <v>30800000</v>
      </c>
      <c r="I74" t="s">
        <v>14</v>
      </c>
    </row>
    <row r="75" spans="1:9" x14ac:dyDescent="0.3">
      <c r="A75" t="s">
        <v>9</v>
      </c>
      <c r="B75" t="s">
        <v>10</v>
      </c>
      <c r="C75" s="1">
        <v>31341</v>
      </c>
      <c r="D75" s="5">
        <v>0.21111111111111111</v>
      </c>
      <c r="E75" t="s">
        <v>11</v>
      </c>
      <c r="F75" t="s">
        <v>17</v>
      </c>
      <c r="G75" t="s">
        <v>13</v>
      </c>
      <c r="H75">
        <v>30800000</v>
      </c>
      <c r="I75" t="s">
        <v>14</v>
      </c>
    </row>
    <row r="76" spans="1:9" x14ac:dyDescent="0.3">
      <c r="A76" t="s">
        <v>9</v>
      </c>
      <c r="B76" t="s">
        <v>10</v>
      </c>
      <c r="C76" s="1">
        <v>31691</v>
      </c>
      <c r="D76" s="5">
        <v>0.2361111111111111</v>
      </c>
      <c r="E76" t="s">
        <v>11</v>
      </c>
      <c r="F76" t="s">
        <v>18</v>
      </c>
      <c r="G76" t="s">
        <v>13</v>
      </c>
      <c r="H76">
        <v>30800000</v>
      </c>
      <c r="I76" t="s">
        <v>14</v>
      </c>
    </row>
    <row r="77" spans="1:9" x14ac:dyDescent="0.3">
      <c r="A77" t="s">
        <v>9</v>
      </c>
      <c r="B77" t="s">
        <v>10</v>
      </c>
      <c r="C77" s="1">
        <v>31994</v>
      </c>
      <c r="D77" s="5">
        <v>0.27708333333333335</v>
      </c>
      <c r="E77" t="s">
        <v>11</v>
      </c>
      <c r="F77" t="s">
        <v>19</v>
      </c>
      <c r="G77" t="s">
        <v>13</v>
      </c>
      <c r="H77">
        <v>30800000</v>
      </c>
      <c r="I77" t="s">
        <v>14</v>
      </c>
    </row>
    <row r="78" spans="1:9" x14ac:dyDescent="0.3">
      <c r="A78" t="s">
        <v>9</v>
      </c>
      <c r="B78" t="s">
        <v>10</v>
      </c>
      <c r="C78" s="1">
        <v>32029</v>
      </c>
      <c r="D78" s="5">
        <v>0.30208333333333331</v>
      </c>
      <c r="E78" t="s">
        <v>11</v>
      </c>
      <c r="F78" t="s">
        <v>20</v>
      </c>
      <c r="G78" t="s">
        <v>13</v>
      </c>
      <c r="H78">
        <v>30800000</v>
      </c>
      <c r="I78" t="s">
        <v>14</v>
      </c>
    </row>
    <row r="79" spans="1:9" x14ac:dyDescent="0.3">
      <c r="A79" t="s">
        <v>9</v>
      </c>
      <c r="B79" t="s">
        <v>10</v>
      </c>
      <c r="C79" s="1">
        <v>32360</v>
      </c>
      <c r="D79" s="5">
        <v>0.31180555555555556</v>
      </c>
      <c r="E79" t="s">
        <v>11</v>
      </c>
      <c r="F79" t="s">
        <v>21</v>
      </c>
      <c r="G79" t="s">
        <v>13</v>
      </c>
      <c r="H79">
        <v>30800000</v>
      </c>
      <c r="I79" t="s">
        <v>14</v>
      </c>
    </row>
    <row r="80" spans="1:9" x14ac:dyDescent="0.3">
      <c r="A80" t="s">
        <v>9</v>
      </c>
      <c r="B80" t="s">
        <v>10</v>
      </c>
      <c r="C80" s="1">
        <v>33151</v>
      </c>
      <c r="D80" s="5">
        <v>0.25972222222222224</v>
      </c>
      <c r="E80" t="s">
        <v>11</v>
      </c>
      <c r="F80" t="s">
        <v>22</v>
      </c>
      <c r="G80" t="s">
        <v>13</v>
      </c>
      <c r="H80">
        <v>30800000</v>
      </c>
      <c r="I80" t="s">
        <v>14</v>
      </c>
    </row>
    <row r="81" spans="1:9" x14ac:dyDescent="0.3">
      <c r="A81" t="s">
        <v>9</v>
      </c>
      <c r="B81" t="s">
        <v>10</v>
      </c>
      <c r="C81" s="1">
        <v>33825</v>
      </c>
      <c r="D81" s="5">
        <v>0.33333333333333331</v>
      </c>
      <c r="E81" t="s">
        <v>23</v>
      </c>
      <c r="F81" t="s">
        <v>24</v>
      </c>
      <c r="G81" t="s">
        <v>13</v>
      </c>
      <c r="H81">
        <v>29750000</v>
      </c>
      <c r="I81" t="s">
        <v>14</v>
      </c>
    </row>
    <row r="82" spans="1:9" x14ac:dyDescent="0.3">
      <c r="A82" t="s">
        <v>9</v>
      </c>
      <c r="B82" t="s">
        <v>10</v>
      </c>
      <c r="C82" s="1">
        <v>33883</v>
      </c>
      <c r="D82" s="5">
        <v>0.2638888888888889</v>
      </c>
      <c r="E82" t="s">
        <v>11</v>
      </c>
      <c r="F82" t="s">
        <v>25</v>
      </c>
      <c r="G82" t="s">
        <v>13</v>
      </c>
      <c r="H82">
        <v>30800000</v>
      </c>
      <c r="I82" t="s">
        <v>14</v>
      </c>
    </row>
    <row r="83" spans="1:9" x14ac:dyDescent="0.3">
      <c r="A83" t="s">
        <v>9</v>
      </c>
      <c r="B83" t="s">
        <v>10</v>
      </c>
      <c r="C83" s="1">
        <v>34250</v>
      </c>
      <c r="D83" s="5">
        <v>0.33333333333333331</v>
      </c>
      <c r="E83" t="s">
        <v>11</v>
      </c>
      <c r="F83" t="s">
        <v>26</v>
      </c>
      <c r="G83" t="s">
        <v>13</v>
      </c>
      <c r="H83">
        <v>30800000</v>
      </c>
      <c r="I83" t="s">
        <v>14</v>
      </c>
    </row>
    <row r="84" spans="1:9" x14ac:dyDescent="0.3">
      <c r="A84" t="s">
        <v>9</v>
      </c>
      <c r="B84" t="s">
        <v>27</v>
      </c>
      <c r="C84" s="1">
        <v>34373</v>
      </c>
      <c r="D84" s="5">
        <v>0.35694444444444445</v>
      </c>
      <c r="E84" t="s">
        <v>28</v>
      </c>
      <c r="F84" t="s">
        <v>29</v>
      </c>
      <c r="G84" t="s">
        <v>13</v>
      </c>
      <c r="H84">
        <v>69700000</v>
      </c>
      <c r="I84" t="s">
        <v>14</v>
      </c>
    </row>
    <row r="85" spans="1:9" x14ac:dyDescent="0.3">
      <c r="A85" t="s">
        <v>9</v>
      </c>
      <c r="B85" t="s">
        <v>10</v>
      </c>
      <c r="C85" s="1">
        <v>34518</v>
      </c>
      <c r="D85" s="5">
        <v>0.33333333333333331</v>
      </c>
      <c r="E85" t="s">
        <v>23</v>
      </c>
      <c r="F85" t="s">
        <v>30</v>
      </c>
      <c r="G85" t="s">
        <v>13</v>
      </c>
      <c r="H85">
        <v>29750000</v>
      </c>
      <c r="I85" t="s">
        <v>14</v>
      </c>
    </row>
    <row r="86" spans="1:9" x14ac:dyDescent="0.3">
      <c r="A86" t="s">
        <v>9</v>
      </c>
      <c r="B86" t="s">
        <v>10</v>
      </c>
      <c r="C86" s="1">
        <v>35358</v>
      </c>
      <c r="D86" s="5">
        <v>0.30555555555555558</v>
      </c>
      <c r="E86" t="s">
        <v>23</v>
      </c>
      <c r="F86" t="s">
        <v>31</v>
      </c>
      <c r="G86" t="s">
        <v>13</v>
      </c>
      <c r="H86">
        <v>29750000</v>
      </c>
      <c r="I86" t="s">
        <v>14</v>
      </c>
    </row>
    <row r="87" spans="1:9" x14ac:dyDescent="0.3">
      <c r="A87" t="s">
        <v>9</v>
      </c>
      <c r="B87" t="s">
        <v>27</v>
      </c>
      <c r="C87" s="1">
        <v>35561</v>
      </c>
      <c r="D87" s="5">
        <v>0.67847222222222225</v>
      </c>
      <c r="E87" t="s">
        <v>28</v>
      </c>
      <c r="F87" t="s">
        <v>32</v>
      </c>
      <c r="G87" t="s">
        <v>13</v>
      </c>
      <c r="H87">
        <v>69700000</v>
      </c>
      <c r="I87" t="s">
        <v>14</v>
      </c>
    </row>
    <row r="88" spans="1:9" x14ac:dyDescent="0.3">
      <c r="A88" t="s">
        <v>9</v>
      </c>
      <c r="B88" t="s">
        <v>33</v>
      </c>
      <c r="C88" s="1">
        <v>35674</v>
      </c>
      <c r="D88" s="5">
        <v>0.58333333333333337</v>
      </c>
      <c r="E88" t="s">
        <v>11</v>
      </c>
      <c r="F88" t="s">
        <v>34</v>
      </c>
      <c r="G88" t="s">
        <v>13</v>
      </c>
      <c r="H88">
        <v>30800000</v>
      </c>
      <c r="I88" t="s">
        <v>14</v>
      </c>
    </row>
    <row r="89" spans="1:9" x14ac:dyDescent="0.3">
      <c r="A89" t="s">
        <v>9</v>
      </c>
      <c r="B89" t="s">
        <v>33</v>
      </c>
      <c r="C89" s="1">
        <v>35772</v>
      </c>
      <c r="D89" s="5">
        <v>0.30277777777777776</v>
      </c>
      <c r="E89" t="s">
        <v>11</v>
      </c>
      <c r="F89" t="s">
        <v>35</v>
      </c>
      <c r="G89" t="s">
        <v>13</v>
      </c>
      <c r="H89">
        <v>30800000</v>
      </c>
      <c r="I89" t="s">
        <v>14</v>
      </c>
    </row>
    <row r="90" spans="1:9" x14ac:dyDescent="0.3">
      <c r="A90" t="s">
        <v>9</v>
      </c>
      <c r="B90" t="s">
        <v>33</v>
      </c>
      <c r="C90" s="1">
        <v>35879</v>
      </c>
      <c r="D90" s="5">
        <v>0.70902777777777781</v>
      </c>
      <c r="E90" t="s">
        <v>11</v>
      </c>
      <c r="F90" t="s">
        <v>36</v>
      </c>
      <c r="G90" t="s">
        <v>13</v>
      </c>
      <c r="H90">
        <v>30800000</v>
      </c>
      <c r="I90" t="s">
        <v>14</v>
      </c>
    </row>
    <row r="91" spans="1:9" x14ac:dyDescent="0.3">
      <c r="A91" t="s">
        <v>9</v>
      </c>
      <c r="B91" t="s">
        <v>33</v>
      </c>
      <c r="C91" s="1">
        <v>35917</v>
      </c>
      <c r="D91" s="5">
        <v>0.38611111111111113</v>
      </c>
      <c r="E91" t="s">
        <v>11</v>
      </c>
      <c r="F91" t="s">
        <v>37</v>
      </c>
      <c r="G91" t="s">
        <v>13</v>
      </c>
      <c r="H91">
        <v>30800000</v>
      </c>
      <c r="I91" t="s">
        <v>14</v>
      </c>
    </row>
    <row r="92" spans="1:9" x14ac:dyDescent="0.3">
      <c r="A92" t="s">
        <v>9</v>
      </c>
      <c r="B92" t="s">
        <v>33</v>
      </c>
      <c r="C92" s="1">
        <v>36026</v>
      </c>
      <c r="D92" s="5">
        <v>0.95902777777777781</v>
      </c>
      <c r="E92" t="s">
        <v>11</v>
      </c>
      <c r="F92" t="s">
        <v>38</v>
      </c>
      <c r="G92" t="s">
        <v>13</v>
      </c>
      <c r="H92">
        <v>30800000</v>
      </c>
      <c r="I92" t="s">
        <v>14</v>
      </c>
    </row>
    <row r="93" spans="1:9" x14ac:dyDescent="0.3">
      <c r="A93" t="s">
        <v>9</v>
      </c>
      <c r="B93" t="s">
        <v>33</v>
      </c>
      <c r="C93" s="1">
        <v>36148</v>
      </c>
      <c r="D93" s="5">
        <v>0.48541666666666666</v>
      </c>
      <c r="E93" t="s">
        <v>11</v>
      </c>
      <c r="F93" t="s">
        <v>39</v>
      </c>
      <c r="G93" t="s">
        <v>13</v>
      </c>
      <c r="H93">
        <v>30800000</v>
      </c>
      <c r="I93" t="s">
        <v>14</v>
      </c>
    </row>
    <row r="94" spans="1:9" x14ac:dyDescent="0.3">
      <c r="A94" t="s">
        <v>9</v>
      </c>
      <c r="B94" t="s">
        <v>33</v>
      </c>
      <c r="C94" s="1">
        <v>36290</v>
      </c>
      <c r="D94" s="5">
        <v>6.458333333333334E-2</v>
      </c>
      <c r="E94" t="s">
        <v>40</v>
      </c>
      <c r="F94" t="s">
        <v>41</v>
      </c>
      <c r="G94" t="s">
        <v>13</v>
      </c>
      <c r="H94">
        <v>64680000</v>
      </c>
      <c r="I94" t="s">
        <v>14</v>
      </c>
    </row>
    <row r="95" spans="1:9" x14ac:dyDescent="0.3">
      <c r="A95" t="s">
        <v>9</v>
      </c>
      <c r="B95" t="s">
        <v>33</v>
      </c>
      <c r="C95" s="1">
        <v>36322</v>
      </c>
      <c r="D95" s="5">
        <v>0.71875</v>
      </c>
      <c r="E95" t="s">
        <v>11</v>
      </c>
      <c r="F95" t="s">
        <v>42</v>
      </c>
      <c r="G95" t="s">
        <v>13</v>
      </c>
      <c r="H95">
        <v>30800000</v>
      </c>
      <c r="I95" t="s">
        <v>14</v>
      </c>
    </row>
    <row r="96" spans="1:9" x14ac:dyDescent="0.3">
      <c r="A96" t="s">
        <v>9</v>
      </c>
      <c r="B96" t="s">
        <v>33</v>
      </c>
      <c r="C96" s="1">
        <v>36447</v>
      </c>
      <c r="D96" s="5">
        <v>0.13541666666666666</v>
      </c>
      <c r="E96" t="s">
        <v>40</v>
      </c>
      <c r="F96" t="s">
        <v>43</v>
      </c>
      <c r="G96" t="s">
        <v>13</v>
      </c>
      <c r="H96">
        <v>64680000</v>
      </c>
      <c r="I96" t="s">
        <v>14</v>
      </c>
    </row>
    <row r="97" spans="1:9" x14ac:dyDescent="0.3">
      <c r="A97" t="s">
        <v>9</v>
      </c>
      <c r="B97" t="s">
        <v>27</v>
      </c>
      <c r="C97" s="1">
        <v>36550</v>
      </c>
      <c r="D97" s="5">
        <v>0.69791666666666663</v>
      </c>
      <c r="E97" t="s">
        <v>28</v>
      </c>
      <c r="F97" t="s">
        <v>44</v>
      </c>
      <c r="G97" t="s">
        <v>13</v>
      </c>
      <c r="H97">
        <v>69700000</v>
      </c>
      <c r="I97" t="s">
        <v>14</v>
      </c>
    </row>
    <row r="98" spans="1:9" x14ac:dyDescent="0.3">
      <c r="A98" t="s">
        <v>9</v>
      </c>
      <c r="B98" t="s">
        <v>27</v>
      </c>
      <c r="C98" s="1">
        <v>36829</v>
      </c>
      <c r="D98" s="5">
        <v>0.66805555555555551</v>
      </c>
      <c r="E98" t="s">
        <v>28</v>
      </c>
      <c r="F98" t="s">
        <v>45</v>
      </c>
      <c r="G98" t="s">
        <v>13</v>
      </c>
      <c r="H98">
        <v>69700000</v>
      </c>
      <c r="I98" t="s">
        <v>14</v>
      </c>
    </row>
    <row r="99" spans="1:9" x14ac:dyDescent="0.3">
      <c r="A99" t="s">
        <v>9</v>
      </c>
      <c r="B99" t="s">
        <v>27</v>
      </c>
      <c r="C99" s="1">
        <v>36880</v>
      </c>
      <c r="D99" s="5">
        <v>0.68055555555555558</v>
      </c>
      <c r="E99" t="s">
        <v>28</v>
      </c>
      <c r="F99" t="s">
        <v>46</v>
      </c>
      <c r="G99" t="s">
        <v>13</v>
      </c>
      <c r="H99">
        <v>69700000</v>
      </c>
      <c r="I99" t="s">
        <v>14</v>
      </c>
    </row>
    <row r="100" spans="1:9" x14ac:dyDescent="0.3">
      <c r="A100" t="s">
        <v>9</v>
      </c>
      <c r="B100" t="s">
        <v>33</v>
      </c>
      <c r="C100" s="1">
        <v>37391</v>
      </c>
      <c r="D100" s="5">
        <v>7.6388888888888895E-2</v>
      </c>
      <c r="E100" t="s">
        <v>40</v>
      </c>
      <c r="F100" t="s">
        <v>47</v>
      </c>
      <c r="G100" t="s">
        <v>13</v>
      </c>
      <c r="H100">
        <v>64680000</v>
      </c>
      <c r="I100" t="s">
        <v>14</v>
      </c>
    </row>
    <row r="101" spans="1:9" x14ac:dyDescent="0.3">
      <c r="A101" t="s">
        <v>9</v>
      </c>
      <c r="B101" t="s">
        <v>33</v>
      </c>
      <c r="C101" s="1">
        <v>37556</v>
      </c>
      <c r="D101" s="5">
        <v>0.13680555555555557</v>
      </c>
      <c r="E101" t="s">
        <v>40</v>
      </c>
      <c r="F101" t="s">
        <v>48</v>
      </c>
      <c r="G101" t="s">
        <v>13</v>
      </c>
      <c r="H101">
        <v>64680000</v>
      </c>
      <c r="I101" t="s">
        <v>14</v>
      </c>
    </row>
    <row r="102" spans="1:9" x14ac:dyDescent="0.3">
      <c r="A102" t="s">
        <v>9</v>
      </c>
      <c r="B102" t="s">
        <v>27</v>
      </c>
      <c r="C102" s="1">
        <v>37765</v>
      </c>
      <c r="D102" s="5">
        <v>0.69027777777777777</v>
      </c>
      <c r="E102" t="s">
        <v>28</v>
      </c>
      <c r="F102" t="s">
        <v>49</v>
      </c>
      <c r="G102" t="s">
        <v>13</v>
      </c>
      <c r="H102">
        <v>69700000</v>
      </c>
      <c r="I102" t="s">
        <v>14</v>
      </c>
    </row>
    <row r="103" spans="1:9" x14ac:dyDescent="0.3">
      <c r="A103" t="s">
        <v>9</v>
      </c>
      <c r="B103" t="s">
        <v>33</v>
      </c>
      <c r="C103" s="1">
        <v>37915</v>
      </c>
      <c r="D103" s="5">
        <v>0.1361111111111111</v>
      </c>
      <c r="E103" t="s">
        <v>40</v>
      </c>
      <c r="F103" t="s">
        <v>50</v>
      </c>
      <c r="G103" t="s">
        <v>13</v>
      </c>
      <c r="H103">
        <v>64680000</v>
      </c>
      <c r="I103" t="s">
        <v>14</v>
      </c>
    </row>
    <row r="104" spans="1:9" x14ac:dyDescent="0.3">
      <c r="A104" t="s">
        <v>9</v>
      </c>
      <c r="B104" t="s">
        <v>51</v>
      </c>
      <c r="C104" s="1">
        <v>37928</v>
      </c>
      <c r="D104" s="5">
        <v>0.30555555555555558</v>
      </c>
      <c r="E104" t="s">
        <v>23</v>
      </c>
      <c r="F104" t="s">
        <v>52</v>
      </c>
      <c r="G104" t="s">
        <v>13</v>
      </c>
      <c r="H104">
        <v>29750000</v>
      </c>
      <c r="I104" t="s">
        <v>14</v>
      </c>
    </row>
    <row r="105" spans="1:9" x14ac:dyDescent="0.3">
      <c r="A105" t="s">
        <v>9</v>
      </c>
      <c r="B105" t="s">
        <v>27</v>
      </c>
      <c r="C105" s="1">
        <v>37939</v>
      </c>
      <c r="D105" s="5">
        <v>0.66736111111111107</v>
      </c>
      <c r="E105" t="s">
        <v>28</v>
      </c>
      <c r="F105" t="s">
        <v>53</v>
      </c>
      <c r="G105" t="s">
        <v>13</v>
      </c>
      <c r="H105">
        <v>69700000</v>
      </c>
      <c r="I105" t="s">
        <v>14</v>
      </c>
    </row>
    <row r="106" spans="1:9" x14ac:dyDescent="0.3">
      <c r="A106" t="s">
        <v>9</v>
      </c>
      <c r="B106" t="s">
        <v>54</v>
      </c>
      <c r="C106" s="1">
        <v>37984</v>
      </c>
      <c r="D106" s="5">
        <v>0.79583333333333328</v>
      </c>
      <c r="E106" t="s">
        <v>11</v>
      </c>
      <c r="F106" t="s">
        <v>55</v>
      </c>
      <c r="G106" t="s">
        <v>13</v>
      </c>
      <c r="H106">
        <v>30800000</v>
      </c>
      <c r="I106" t="s">
        <v>14</v>
      </c>
    </row>
    <row r="107" spans="1:9" x14ac:dyDescent="0.3">
      <c r="A107" t="s">
        <v>9</v>
      </c>
      <c r="B107" t="s">
        <v>54</v>
      </c>
      <c r="C107" s="1">
        <v>38095</v>
      </c>
      <c r="D107" s="5">
        <v>0.66597222222222219</v>
      </c>
      <c r="E107" t="s">
        <v>11</v>
      </c>
      <c r="F107" t="s">
        <v>56</v>
      </c>
      <c r="G107" t="s">
        <v>13</v>
      </c>
      <c r="H107">
        <v>30800000</v>
      </c>
      <c r="I107" t="s">
        <v>14</v>
      </c>
    </row>
    <row r="108" spans="1:9" x14ac:dyDescent="0.3">
      <c r="A108" t="s">
        <v>9</v>
      </c>
      <c r="B108" t="s">
        <v>33</v>
      </c>
      <c r="C108" s="1">
        <v>38193</v>
      </c>
      <c r="D108" s="5">
        <v>0.2951388888888889</v>
      </c>
      <c r="E108" t="s">
        <v>11</v>
      </c>
      <c r="F108" t="s">
        <v>57</v>
      </c>
      <c r="G108" t="s">
        <v>13</v>
      </c>
      <c r="H108">
        <v>30800000</v>
      </c>
      <c r="I108" t="s">
        <v>14</v>
      </c>
    </row>
    <row r="109" spans="1:9" x14ac:dyDescent="0.3">
      <c r="A109" t="s">
        <v>9</v>
      </c>
      <c r="B109" t="s">
        <v>51</v>
      </c>
      <c r="C109" s="1">
        <v>38228</v>
      </c>
      <c r="D109" s="5">
        <v>0.3263888888888889</v>
      </c>
      <c r="E109" t="s">
        <v>11</v>
      </c>
      <c r="F109" t="s">
        <v>58</v>
      </c>
      <c r="G109" t="s">
        <v>13</v>
      </c>
      <c r="H109">
        <v>30800000</v>
      </c>
      <c r="I109" t="s">
        <v>14</v>
      </c>
    </row>
    <row r="110" spans="1:9" x14ac:dyDescent="0.3">
      <c r="A110" t="s">
        <v>9</v>
      </c>
      <c r="B110" t="s">
        <v>33</v>
      </c>
      <c r="C110" s="1">
        <v>38238</v>
      </c>
      <c r="D110" s="5">
        <v>0.96805555555555556</v>
      </c>
      <c r="E110" t="s">
        <v>40</v>
      </c>
      <c r="F110" t="s">
        <v>59</v>
      </c>
      <c r="G110" t="s">
        <v>13</v>
      </c>
      <c r="H110">
        <v>64680000</v>
      </c>
      <c r="I110" t="s">
        <v>14</v>
      </c>
    </row>
    <row r="111" spans="1:9" x14ac:dyDescent="0.3">
      <c r="A111" t="s">
        <v>9</v>
      </c>
      <c r="B111" t="s">
        <v>51</v>
      </c>
      <c r="C111" s="1">
        <v>38257</v>
      </c>
      <c r="D111" s="5">
        <v>0.33333333333333331</v>
      </c>
      <c r="E111" t="s">
        <v>23</v>
      </c>
      <c r="F111" t="s">
        <v>60</v>
      </c>
      <c r="G111" t="s">
        <v>13</v>
      </c>
      <c r="H111">
        <v>29750000</v>
      </c>
      <c r="I111" t="s">
        <v>14</v>
      </c>
    </row>
    <row r="112" spans="1:9" x14ac:dyDescent="0.3">
      <c r="A112" t="s">
        <v>9</v>
      </c>
      <c r="B112" t="s">
        <v>27</v>
      </c>
      <c r="C112" s="1">
        <v>38279</v>
      </c>
      <c r="D112" s="5">
        <v>5.5555555555555552E-2</v>
      </c>
      <c r="E112" t="s">
        <v>28</v>
      </c>
      <c r="F112" t="s">
        <v>61</v>
      </c>
      <c r="G112" t="s">
        <v>13</v>
      </c>
      <c r="H112">
        <v>69700000</v>
      </c>
      <c r="I112" t="s">
        <v>14</v>
      </c>
    </row>
    <row r="113" spans="1:9" x14ac:dyDescent="0.3">
      <c r="A113" t="s">
        <v>9</v>
      </c>
      <c r="B113" t="s">
        <v>33</v>
      </c>
      <c r="C113" s="1">
        <v>38297</v>
      </c>
      <c r="D113" s="5">
        <v>0.13194444444444445</v>
      </c>
      <c r="E113" t="s">
        <v>40</v>
      </c>
      <c r="F113" t="s">
        <v>62</v>
      </c>
      <c r="G113" t="s">
        <v>13</v>
      </c>
      <c r="H113">
        <v>64680000</v>
      </c>
      <c r="I113" t="s">
        <v>14</v>
      </c>
    </row>
    <row r="114" spans="1:9" x14ac:dyDescent="0.3">
      <c r="A114" t="s">
        <v>9</v>
      </c>
      <c r="B114" t="s">
        <v>54</v>
      </c>
      <c r="C114" s="1">
        <v>38309</v>
      </c>
      <c r="D114" s="5">
        <v>0.44791666666666669</v>
      </c>
      <c r="E114" t="s">
        <v>11</v>
      </c>
      <c r="F114" t="s">
        <v>63</v>
      </c>
      <c r="G114" t="s">
        <v>13</v>
      </c>
      <c r="H114">
        <v>30800000</v>
      </c>
      <c r="I114" t="s">
        <v>14</v>
      </c>
    </row>
    <row r="115" spans="1:9" x14ac:dyDescent="0.3">
      <c r="A115" t="s">
        <v>9</v>
      </c>
      <c r="B115" t="s">
        <v>51</v>
      </c>
      <c r="C115" s="1">
        <v>38538</v>
      </c>
      <c r="D115" s="5">
        <v>0.94444444444444442</v>
      </c>
      <c r="E115" t="s">
        <v>23</v>
      </c>
      <c r="F115" t="s">
        <v>64</v>
      </c>
      <c r="G115" t="s">
        <v>13</v>
      </c>
      <c r="H115">
        <v>29750000</v>
      </c>
      <c r="I115" t="s">
        <v>14</v>
      </c>
    </row>
    <row r="116" spans="1:9" x14ac:dyDescent="0.3">
      <c r="A116" t="s">
        <v>9</v>
      </c>
      <c r="B116" t="s">
        <v>51</v>
      </c>
      <c r="C116" s="1">
        <v>38566</v>
      </c>
      <c r="D116" s="5">
        <v>0.3125</v>
      </c>
      <c r="E116" t="s">
        <v>11</v>
      </c>
      <c r="F116" t="s">
        <v>65</v>
      </c>
      <c r="G116" t="s">
        <v>13</v>
      </c>
      <c r="H116">
        <v>30800000</v>
      </c>
      <c r="I116" t="s">
        <v>14</v>
      </c>
    </row>
    <row r="117" spans="1:9" x14ac:dyDescent="0.3">
      <c r="A117" t="s">
        <v>9</v>
      </c>
      <c r="B117" t="s">
        <v>51</v>
      </c>
      <c r="C117" s="1">
        <v>38593</v>
      </c>
      <c r="D117" s="5">
        <v>0.36458333333333331</v>
      </c>
      <c r="E117" t="s">
        <v>23</v>
      </c>
      <c r="F117" t="s">
        <v>66</v>
      </c>
      <c r="G117" t="s">
        <v>13</v>
      </c>
      <c r="H117">
        <v>29750000</v>
      </c>
      <c r="I117" t="s">
        <v>14</v>
      </c>
    </row>
    <row r="118" spans="1:9" x14ac:dyDescent="0.3">
      <c r="A118" t="s">
        <v>9</v>
      </c>
      <c r="B118" t="s">
        <v>33</v>
      </c>
      <c r="C118" s="1">
        <v>38833</v>
      </c>
      <c r="D118" s="5">
        <v>0.95</v>
      </c>
      <c r="E118" t="s">
        <v>67</v>
      </c>
      <c r="F118" t="s">
        <v>68</v>
      </c>
      <c r="G118" t="s">
        <v>13</v>
      </c>
      <c r="H118">
        <v>64680000</v>
      </c>
      <c r="I118" t="s">
        <v>14</v>
      </c>
    </row>
    <row r="119" spans="1:9" x14ac:dyDescent="0.3">
      <c r="A119" t="s">
        <v>9</v>
      </c>
      <c r="B119" t="s">
        <v>51</v>
      </c>
      <c r="C119" s="1">
        <v>38969</v>
      </c>
      <c r="D119" s="5">
        <v>0.29166666666666669</v>
      </c>
      <c r="E119" t="s">
        <v>11</v>
      </c>
      <c r="F119" t="s">
        <v>69</v>
      </c>
      <c r="G119" t="s">
        <v>13</v>
      </c>
      <c r="H119">
        <v>30800000</v>
      </c>
      <c r="I119" t="s">
        <v>14</v>
      </c>
    </row>
    <row r="120" spans="1:9" x14ac:dyDescent="0.3">
      <c r="A120" t="s">
        <v>9</v>
      </c>
      <c r="B120" t="s">
        <v>27</v>
      </c>
      <c r="C120" s="1">
        <v>38972</v>
      </c>
      <c r="D120" s="5">
        <v>0.66805555555555551</v>
      </c>
      <c r="E120" t="s">
        <v>28</v>
      </c>
      <c r="F120" t="s">
        <v>70</v>
      </c>
      <c r="G120" t="s">
        <v>13</v>
      </c>
      <c r="H120">
        <v>69700000</v>
      </c>
      <c r="I120" t="s">
        <v>14</v>
      </c>
    </row>
    <row r="121" spans="1:9" x14ac:dyDescent="0.3">
      <c r="A121" t="s">
        <v>9</v>
      </c>
      <c r="B121" t="s">
        <v>33</v>
      </c>
      <c r="C121" s="1">
        <v>39013</v>
      </c>
      <c r="D121" s="5">
        <v>0.9819444444444444</v>
      </c>
      <c r="E121" t="s">
        <v>40</v>
      </c>
      <c r="F121" t="s">
        <v>71</v>
      </c>
      <c r="G121" t="s">
        <v>13</v>
      </c>
      <c r="H121">
        <v>64680000</v>
      </c>
      <c r="I121" t="s">
        <v>14</v>
      </c>
    </row>
    <row r="122" spans="1:9" x14ac:dyDescent="0.3">
      <c r="A122" t="s">
        <v>9</v>
      </c>
      <c r="B122" t="s">
        <v>27</v>
      </c>
      <c r="C122" s="1">
        <v>39059</v>
      </c>
      <c r="D122" s="5">
        <v>3.6805555555555557E-2</v>
      </c>
      <c r="E122" t="s">
        <v>28</v>
      </c>
      <c r="F122" t="s">
        <v>72</v>
      </c>
      <c r="G122" t="s">
        <v>13</v>
      </c>
      <c r="H122">
        <v>69700000</v>
      </c>
      <c r="I122" t="s">
        <v>14</v>
      </c>
    </row>
    <row r="123" spans="1:9" x14ac:dyDescent="0.3">
      <c r="A123" t="s">
        <v>9</v>
      </c>
      <c r="B123" t="s">
        <v>27</v>
      </c>
      <c r="C123" s="1">
        <v>39115</v>
      </c>
      <c r="D123" s="5">
        <v>0.68611111111111112</v>
      </c>
      <c r="E123" t="s">
        <v>28</v>
      </c>
      <c r="F123" t="s">
        <v>73</v>
      </c>
      <c r="G123" t="s">
        <v>13</v>
      </c>
      <c r="H123">
        <v>69700000</v>
      </c>
      <c r="I123" t="s">
        <v>14</v>
      </c>
    </row>
    <row r="124" spans="1:9" x14ac:dyDescent="0.3">
      <c r="A124" t="s">
        <v>9</v>
      </c>
      <c r="B124" t="s">
        <v>33</v>
      </c>
      <c r="C124" s="1">
        <v>39183</v>
      </c>
      <c r="D124" s="5">
        <v>0.14374999999999999</v>
      </c>
      <c r="E124" t="s">
        <v>11</v>
      </c>
      <c r="F124" t="s">
        <v>74</v>
      </c>
      <c r="G124" t="s">
        <v>13</v>
      </c>
      <c r="H124">
        <v>30800000</v>
      </c>
      <c r="I124" t="s">
        <v>14</v>
      </c>
    </row>
    <row r="125" spans="1:9" x14ac:dyDescent="0.3">
      <c r="A125" t="s">
        <v>9</v>
      </c>
      <c r="B125" t="s">
        <v>27</v>
      </c>
      <c r="C125" s="1">
        <v>39185</v>
      </c>
      <c r="D125" s="5">
        <v>0.84097222222222223</v>
      </c>
      <c r="E125" t="s">
        <v>28</v>
      </c>
      <c r="F125" t="s">
        <v>75</v>
      </c>
      <c r="G125" t="s">
        <v>13</v>
      </c>
      <c r="H125">
        <v>69700000</v>
      </c>
      <c r="I125" t="s">
        <v>14</v>
      </c>
    </row>
    <row r="126" spans="1:9" x14ac:dyDescent="0.3">
      <c r="A126" t="s">
        <v>9</v>
      </c>
      <c r="B126" t="s">
        <v>27</v>
      </c>
      <c r="C126" s="1">
        <v>39215</v>
      </c>
      <c r="D126" s="5">
        <v>0.66736111111111107</v>
      </c>
      <c r="E126" t="s">
        <v>76</v>
      </c>
      <c r="F126" t="s">
        <v>77</v>
      </c>
      <c r="G126" t="s">
        <v>13</v>
      </c>
      <c r="H126">
        <v>29150000</v>
      </c>
      <c r="I126" t="s">
        <v>14</v>
      </c>
    </row>
    <row r="127" spans="1:9" x14ac:dyDescent="0.3">
      <c r="A127" t="s">
        <v>9</v>
      </c>
      <c r="B127" t="s">
        <v>51</v>
      </c>
      <c r="C127" s="1">
        <v>39227</v>
      </c>
      <c r="D127" s="5">
        <v>0.3</v>
      </c>
      <c r="E127" t="s">
        <v>23</v>
      </c>
      <c r="F127" t="s">
        <v>78</v>
      </c>
      <c r="G127" t="s">
        <v>13</v>
      </c>
      <c r="H127">
        <v>29750000</v>
      </c>
      <c r="I127" t="s">
        <v>14</v>
      </c>
    </row>
    <row r="128" spans="1:9" x14ac:dyDescent="0.3">
      <c r="A128" t="s">
        <v>9</v>
      </c>
      <c r="B128" t="s">
        <v>27</v>
      </c>
      <c r="C128" s="1">
        <v>39233</v>
      </c>
      <c r="D128" s="5">
        <v>0.67222222222222228</v>
      </c>
      <c r="E128" t="s">
        <v>28</v>
      </c>
      <c r="F128" t="s">
        <v>79</v>
      </c>
      <c r="G128" t="s">
        <v>13</v>
      </c>
      <c r="H128">
        <v>69700000</v>
      </c>
      <c r="I128" t="s">
        <v>14</v>
      </c>
    </row>
    <row r="129" spans="1:9" x14ac:dyDescent="0.3">
      <c r="A129" t="s">
        <v>9</v>
      </c>
      <c r="B129" t="s">
        <v>33</v>
      </c>
      <c r="C129" s="1">
        <v>39344</v>
      </c>
      <c r="D129" s="5">
        <v>0.14305555555555555</v>
      </c>
      <c r="E129" t="s">
        <v>40</v>
      </c>
      <c r="F129" t="s">
        <v>80</v>
      </c>
      <c r="G129" t="s">
        <v>13</v>
      </c>
      <c r="H129">
        <v>64680000</v>
      </c>
      <c r="I129" t="s">
        <v>14</v>
      </c>
    </row>
    <row r="130" spans="1:9" x14ac:dyDescent="0.3">
      <c r="A130" t="s">
        <v>9</v>
      </c>
      <c r="B130" t="s">
        <v>33</v>
      </c>
      <c r="C130" s="1">
        <v>39397</v>
      </c>
      <c r="D130" s="5">
        <v>0.95</v>
      </c>
      <c r="E130" t="s">
        <v>67</v>
      </c>
      <c r="F130" t="s">
        <v>81</v>
      </c>
      <c r="G130" t="s">
        <v>13</v>
      </c>
      <c r="H130">
        <v>64680000</v>
      </c>
      <c r="I130" t="s">
        <v>14</v>
      </c>
    </row>
    <row r="131" spans="1:9" x14ac:dyDescent="0.3">
      <c r="A131" t="s">
        <v>9</v>
      </c>
      <c r="B131" t="s">
        <v>27</v>
      </c>
      <c r="C131" s="1">
        <v>39563</v>
      </c>
      <c r="D131" s="5">
        <v>0.64930555555555558</v>
      </c>
      <c r="E131" t="s">
        <v>82</v>
      </c>
      <c r="F131" t="s">
        <v>83</v>
      </c>
      <c r="G131" t="s">
        <v>84</v>
      </c>
      <c r="H131">
        <v>20140000</v>
      </c>
      <c r="I131" t="s">
        <v>14</v>
      </c>
    </row>
    <row r="132" spans="1:9" x14ac:dyDescent="0.3">
      <c r="A132" t="s">
        <v>9</v>
      </c>
      <c r="B132" t="s">
        <v>33</v>
      </c>
      <c r="C132" s="1">
        <v>39595</v>
      </c>
      <c r="D132" s="5">
        <v>0.12638888888888888</v>
      </c>
      <c r="E132" t="s">
        <v>67</v>
      </c>
      <c r="F132" t="s">
        <v>85</v>
      </c>
      <c r="G132" t="s">
        <v>13</v>
      </c>
      <c r="H132">
        <v>64680000</v>
      </c>
      <c r="I132" t="s">
        <v>14</v>
      </c>
    </row>
    <row r="133" spans="1:9" x14ac:dyDescent="0.3">
      <c r="A133" t="s">
        <v>9</v>
      </c>
      <c r="B133" t="s">
        <v>86</v>
      </c>
      <c r="C133" s="1">
        <v>39746</v>
      </c>
      <c r="D133" s="5">
        <v>5.2083333333333336E-2</v>
      </c>
      <c r="E133" t="s">
        <v>40</v>
      </c>
      <c r="F133" t="s">
        <v>87</v>
      </c>
      <c r="G133" t="s">
        <v>13</v>
      </c>
      <c r="H133">
        <v>64680000</v>
      </c>
      <c r="I133" t="s">
        <v>14</v>
      </c>
    </row>
    <row r="134" spans="1:9" x14ac:dyDescent="0.3">
      <c r="A134" t="s">
        <v>9</v>
      </c>
      <c r="B134" t="s">
        <v>27</v>
      </c>
      <c r="C134" s="1">
        <v>39750</v>
      </c>
      <c r="D134" s="5">
        <v>0.70347222222222228</v>
      </c>
      <c r="E134" t="s">
        <v>76</v>
      </c>
      <c r="F134" t="s">
        <v>88</v>
      </c>
      <c r="G134" t="s">
        <v>13</v>
      </c>
      <c r="H134">
        <v>29150000</v>
      </c>
      <c r="I134" t="s">
        <v>14</v>
      </c>
    </row>
    <row r="135" spans="1:9" x14ac:dyDescent="0.3">
      <c r="A135" t="s">
        <v>9</v>
      </c>
      <c r="B135" t="s">
        <v>51</v>
      </c>
      <c r="C135" s="1">
        <v>39757</v>
      </c>
      <c r="D135" s="5">
        <v>1.0416666666666666E-2</v>
      </c>
      <c r="E135" t="s">
        <v>23</v>
      </c>
      <c r="F135" t="s">
        <v>89</v>
      </c>
      <c r="G135" t="s">
        <v>13</v>
      </c>
      <c r="H135">
        <v>29750000</v>
      </c>
      <c r="I135" t="s">
        <v>14</v>
      </c>
    </row>
    <row r="136" spans="1:9" x14ac:dyDescent="0.3">
      <c r="A136" t="s">
        <v>9</v>
      </c>
      <c r="B136" t="s">
        <v>51</v>
      </c>
      <c r="C136" s="1">
        <v>39757</v>
      </c>
      <c r="D136" s="5">
        <v>1.0416666666666666E-2</v>
      </c>
      <c r="E136" t="s">
        <v>23</v>
      </c>
      <c r="F136" t="s">
        <v>89</v>
      </c>
      <c r="G136" t="s">
        <v>13</v>
      </c>
      <c r="H136">
        <v>29750000</v>
      </c>
      <c r="I136" t="s">
        <v>14</v>
      </c>
    </row>
    <row r="137" spans="1:9" x14ac:dyDescent="0.3">
      <c r="A137" t="s">
        <v>9</v>
      </c>
      <c r="B137" t="s">
        <v>90</v>
      </c>
      <c r="C137" s="1">
        <v>42266</v>
      </c>
      <c r="D137" s="5">
        <v>0.95902777777777781</v>
      </c>
      <c r="E137" t="s">
        <v>91</v>
      </c>
      <c r="F137" t="s">
        <v>92</v>
      </c>
      <c r="G137" t="s">
        <v>13</v>
      </c>
      <c r="H137">
        <v>19000000</v>
      </c>
      <c r="I137" t="s">
        <v>14</v>
      </c>
    </row>
    <row r="138" spans="1:9" x14ac:dyDescent="0.3">
      <c r="A138" t="s">
        <v>9</v>
      </c>
      <c r="B138" t="s">
        <v>93</v>
      </c>
      <c r="C138" s="1">
        <v>42272</v>
      </c>
      <c r="E138" t="s">
        <v>94</v>
      </c>
      <c r="F138" t="s">
        <v>95</v>
      </c>
      <c r="G138" t="s">
        <v>13</v>
      </c>
      <c r="H138">
        <v>5300000</v>
      </c>
      <c r="I138" t="s">
        <v>14</v>
      </c>
    </row>
    <row r="139" spans="1:9" x14ac:dyDescent="0.3">
      <c r="A139" t="s">
        <v>9</v>
      </c>
      <c r="B139" t="s">
        <v>54</v>
      </c>
      <c r="C139" s="1">
        <v>42384</v>
      </c>
      <c r="D139" s="5">
        <v>0.70625000000000004</v>
      </c>
      <c r="E139" t="s">
        <v>76</v>
      </c>
      <c r="F139" t="s">
        <v>96</v>
      </c>
      <c r="G139" t="s">
        <v>13</v>
      </c>
      <c r="H139">
        <v>29150000</v>
      </c>
      <c r="I139" t="s">
        <v>14</v>
      </c>
    </row>
    <row r="140" spans="1:9" x14ac:dyDescent="0.3">
      <c r="A140" t="s">
        <v>9</v>
      </c>
      <c r="B140" t="s">
        <v>27</v>
      </c>
      <c r="C140" s="1">
        <v>42458</v>
      </c>
      <c r="D140" s="5">
        <v>0.84097222222222223</v>
      </c>
      <c r="E140" t="s">
        <v>28</v>
      </c>
      <c r="F140" t="s">
        <v>97</v>
      </c>
      <c r="G140" t="s">
        <v>13</v>
      </c>
      <c r="H140">
        <v>69700000</v>
      </c>
      <c r="I140" t="s">
        <v>14</v>
      </c>
    </row>
    <row r="141" spans="1:9" x14ac:dyDescent="0.3">
      <c r="A141" t="s">
        <v>9</v>
      </c>
      <c r="B141" t="s">
        <v>51</v>
      </c>
      <c r="C141" s="1">
        <v>42465</v>
      </c>
      <c r="D141" s="5">
        <v>0.73472222222222228</v>
      </c>
      <c r="E141" t="s">
        <v>23</v>
      </c>
      <c r="F141" t="s">
        <v>98</v>
      </c>
      <c r="G141" t="s">
        <v>13</v>
      </c>
      <c r="H141">
        <v>29750000</v>
      </c>
      <c r="I141" t="s">
        <v>14</v>
      </c>
    </row>
    <row r="142" spans="1:9" x14ac:dyDescent="0.3">
      <c r="A142" t="s">
        <v>9</v>
      </c>
      <c r="B142" t="s">
        <v>51</v>
      </c>
      <c r="C142" s="1">
        <v>42505</v>
      </c>
      <c r="D142" s="5">
        <v>0.11319444444444444</v>
      </c>
      <c r="E142" t="s">
        <v>23</v>
      </c>
      <c r="F142" t="s">
        <v>99</v>
      </c>
      <c r="G142" t="s">
        <v>13</v>
      </c>
      <c r="H142">
        <v>29750000</v>
      </c>
      <c r="I142" t="s">
        <v>14</v>
      </c>
    </row>
    <row r="143" spans="1:9" x14ac:dyDescent="0.3">
      <c r="A143" t="s">
        <v>9</v>
      </c>
      <c r="B143" t="s">
        <v>86</v>
      </c>
      <c r="C143" s="1">
        <v>42520</v>
      </c>
      <c r="D143" s="5">
        <v>0.13680555555555557</v>
      </c>
      <c r="E143" t="s">
        <v>40</v>
      </c>
      <c r="F143" t="s">
        <v>100</v>
      </c>
      <c r="G143" t="s">
        <v>13</v>
      </c>
      <c r="H143">
        <v>64680000</v>
      </c>
      <c r="I143" t="s">
        <v>14</v>
      </c>
    </row>
    <row r="144" spans="1:9" x14ac:dyDescent="0.3">
      <c r="A144" t="s">
        <v>9</v>
      </c>
      <c r="B144" t="s">
        <v>54</v>
      </c>
      <c r="C144" s="1">
        <v>42533</v>
      </c>
      <c r="D144" s="5">
        <v>0.64583333333333337</v>
      </c>
      <c r="E144" t="s">
        <v>101</v>
      </c>
      <c r="F144" t="s">
        <v>102</v>
      </c>
      <c r="G144" t="s">
        <v>13</v>
      </c>
      <c r="H144">
        <v>20000000</v>
      </c>
      <c r="I144" t="s">
        <v>14</v>
      </c>
    </row>
    <row r="145" spans="1:9" x14ac:dyDescent="0.3">
      <c r="A145" t="s">
        <v>9</v>
      </c>
      <c r="B145" t="s">
        <v>51</v>
      </c>
      <c r="C145" s="1">
        <v>42550</v>
      </c>
      <c r="D145" s="5">
        <v>0.13958333333333334</v>
      </c>
      <c r="E145" t="s">
        <v>40</v>
      </c>
      <c r="F145" t="s">
        <v>103</v>
      </c>
      <c r="G145" t="s">
        <v>13</v>
      </c>
      <c r="H145">
        <v>64680000</v>
      </c>
      <c r="I145" t="s">
        <v>14</v>
      </c>
    </row>
    <row r="146" spans="1:9" x14ac:dyDescent="0.3">
      <c r="A146" t="s">
        <v>9</v>
      </c>
      <c r="B146" t="s">
        <v>54</v>
      </c>
      <c r="C146" s="1">
        <v>42587</v>
      </c>
      <c r="D146" s="5">
        <v>0.68194444444444446</v>
      </c>
      <c r="E146" t="s">
        <v>76</v>
      </c>
      <c r="F146" t="s">
        <v>104</v>
      </c>
      <c r="G146" t="s">
        <v>13</v>
      </c>
      <c r="H146">
        <v>29150000</v>
      </c>
      <c r="I146" t="s">
        <v>14</v>
      </c>
    </row>
    <row r="147" spans="1:9" x14ac:dyDescent="0.3">
      <c r="A147" t="s">
        <v>9</v>
      </c>
      <c r="B147" t="s">
        <v>86</v>
      </c>
      <c r="C147" s="1">
        <v>42591</v>
      </c>
      <c r="D147" s="5">
        <v>0.95486111111111116</v>
      </c>
      <c r="E147" t="s">
        <v>67</v>
      </c>
      <c r="F147" t="s">
        <v>105</v>
      </c>
      <c r="G147" t="s">
        <v>13</v>
      </c>
      <c r="H147">
        <v>64680000</v>
      </c>
      <c r="I147" t="s">
        <v>14</v>
      </c>
    </row>
    <row r="148" spans="1:9" x14ac:dyDescent="0.3">
      <c r="A148" t="s">
        <v>9</v>
      </c>
      <c r="B148" t="s">
        <v>51</v>
      </c>
      <c r="C148" s="1">
        <v>42597</v>
      </c>
      <c r="D148" s="5">
        <v>0.73611111111111116</v>
      </c>
      <c r="E148" t="s">
        <v>23</v>
      </c>
      <c r="F148" t="s">
        <v>106</v>
      </c>
      <c r="G148" t="s">
        <v>13</v>
      </c>
      <c r="H148">
        <v>29750000</v>
      </c>
      <c r="I148" t="s">
        <v>14</v>
      </c>
    </row>
    <row r="149" spans="1:9" x14ac:dyDescent="0.3">
      <c r="A149" t="s">
        <v>9</v>
      </c>
      <c r="B149" t="s">
        <v>93</v>
      </c>
      <c r="C149" s="1">
        <v>42683</v>
      </c>
      <c r="D149" s="5">
        <v>0.98750000000000004</v>
      </c>
      <c r="E149" t="s">
        <v>94</v>
      </c>
      <c r="F149" t="s">
        <v>107</v>
      </c>
      <c r="G149" t="s">
        <v>13</v>
      </c>
      <c r="H149">
        <v>5300000</v>
      </c>
      <c r="I149" t="s">
        <v>14</v>
      </c>
    </row>
    <row r="150" spans="1:9" x14ac:dyDescent="0.3">
      <c r="A150" t="s">
        <v>9</v>
      </c>
      <c r="B150" t="s">
        <v>51</v>
      </c>
      <c r="C150" s="1">
        <v>42685</v>
      </c>
      <c r="D150" s="5">
        <v>0.96805555555555556</v>
      </c>
      <c r="E150" t="s">
        <v>23</v>
      </c>
      <c r="F150" t="s">
        <v>108</v>
      </c>
      <c r="G150" t="s">
        <v>13</v>
      </c>
      <c r="H150">
        <v>29750000</v>
      </c>
      <c r="I150" t="s">
        <v>14</v>
      </c>
    </row>
    <row r="151" spans="1:9" x14ac:dyDescent="0.3">
      <c r="A151" t="s">
        <v>9</v>
      </c>
      <c r="B151" t="s">
        <v>27</v>
      </c>
      <c r="C151" s="1">
        <v>42696</v>
      </c>
      <c r="D151" s="5">
        <v>0.64166666666666672</v>
      </c>
      <c r="E151" t="s">
        <v>101</v>
      </c>
      <c r="F151" t="s">
        <v>109</v>
      </c>
      <c r="G151" t="s">
        <v>13</v>
      </c>
      <c r="H151">
        <v>20000000</v>
      </c>
      <c r="I151" t="s">
        <v>14</v>
      </c>
    </row>
    <row r="152" spans="1:9" x14ac:dyDescent="0.3">
      <c r="A152" t="s">
        <v>9</v>
      </c>
      <c r="B152" t="s">
        <v>54</v>
      </c>
      <c r="C152" s="1">
        <v>42714</v>
      </c>
      <c r="D152" s="5">
        <v>0.6743055555555556</v>
      </c>
      <c r="E152" t="s">
        <v>76</v>
      </c>
      <c r="F152" t="s">
        <v>110</v>
      </c>
      <c r="G152" t="s">
        <v>13</v>
      </c>
      <c r="H152">
        <v>29150000</v>
      </c>
      <c r="I152" t="s">
        <v>14</v>
      </c>
    </row>
    <row r="153" spans="1:9" x14ac:dyDescent="0.3">
      <c r="A153" t="s">
        <v>9</v>
      </c>
      <c r="B153" t="s">
        <v>51</v>
      </c>
      <c r="C153" s="1">
        <v>42725</v>
      </c>
      <c r="D153" s="5">
        <v>0.80694444444444446</v>
      </c>
      <c r="E153" t="s">
        <v>23</v>
      </c>
      <c r="F153" t="s">
        <v>111</v>
      </c>
      <c r="G153" t="s">
        <v>13</v>
      </c>
      <c r="H153">
        <v>29750000</v>
      </c>
      <c r="I153" t="s">
        <v>14</v>
      </c>
    </row>
    <row r="154" spans="1:9" x14ac:dyDescent="0.3">
      <c r="A154" t="s">
        <v>9</v>
      </c>
      <c r="B154" t="s">
        <v>27</v>
      </c>
      <c r="C154" s="1">
        <v>42740</v>
      </c>
      <c r="D154" s="5">
        <v>0.63749999999999996</v>
      </c>
      <c r="E154" t="s">
        <v>76</v>
      </c>
      <c r="F154" t="s">
        <v>112</v>
      </c>
      <c r="G154" t="s">
        <v>13</v>
      </c>
      <c r="H154">
        <v>29150000</v>
      </c>
      <c r="I154" t="s">
        <v>14</v>
      </c>
    </row>
    <row r="155" spans="1:9" x14ac:dyDescent="0.3">
      <c r="A155" t="s">
        <v>9</v>
      </c>
      <c r="B155" t="s">
        <v>27</v>
      </c>
      <c r="C155" s="1">
        <v>42837</v>
      </c>
      <c r="D155" s="5">
        <v>0.46111111111111114</v>
      </c>
      <c r="E155" t="s">
        <v>76</v>
      </c>
      <c r="F155" t="s">
        <v>113</v>
      </c>
      <c r="G155" t="s">
        <v>13</v>
      </c>
      <c r="H155">
        <v>29150000</v>
      </c>
      <c r="I155" t="s">
        <v>14</v>
      </c>
    </row>
    <row r="156" spans="1:9" x14ac:dyDescent="0.3">
      <c r="A156" t="s">
        <v>9</v>
      </c>
      <c r="B156" t="s">
        <v>51</v>
      </c>
      <c r="C156" s="1">
        <v>42901</v>
      </c>
      <c r="D156" s="5">
        <v>0.13541666666666666</v>
      </c>
      <c r="E156" t="s">
        <v>40</v>
      </c>
      <c r="F156" t="s">
        <v>114</v>
      </c>
      <c r="G156" t="s">
        <v>13</v>
      </c>
      <c r="H156">
        <v>64680000</v>
      </c>
      <c r="I156" t="s">
        <v>14</v>
      </c>
    </row>
    <row r="157" spans="1:9" x14ac:dyDescent="0.3">
      <c r="A157" t="s">
        <v>9</v>
      </c>
      <c r="B157" t="s">
        <v>54</v>
      </c>
      <c r="C157" s="1">
        <v>43007</v>
      </c>
      <c r="D157" s="5">
        <v>0.18124999999999999</v>
      </c>
      <c r="E157" t="s">
        <v>11</v>
      </c>
      <c r="F157" t="s">
        <v>115</v>
      </c>
      <c r="G157" t="s">
        <v>13</v>
      </c>
      <c r="H157">
        <v>30800000</v>
      </c>
      <c r="I157" t="s">
        <v>14</v>
      </c>
    </row>
    <row r="158" spans="1:9" x14ac:dyDescent="0.3">
      <c r="A158" t="s">
        <v>9</v>
      </c>
      <c r="B158" t="s">
        <v>51</v>
      </c>
      <c r="C158" s="1">
        <v>43017</v>
      </c>
      <c r="D158" s="5">
        <v>0.17569444444444443</v>
      </c>
      <c r="E158" t="s">
        <v>23</v>
      </c>
      <c r="F158" t="s">
        <v>116</v>
      </c>
      <c r="G158" t="s">
        <v>13</v>
      </c>
      <c r="H158">
        <v>29750000</v>
      </c>
      <c r="I158" t="s">
        <v>14</v>
      </c>
    </row>
    <row r="159" spans="1:9" x14ac:dyDescent="0.3">
      <c r="A159" t="s">
        <v>9</v>
      </c>
      <c r="B159" t="s">
        <v>86</v>
      </c>
      <c r="C159" s="1">
        <v>43053</v>
      </c>
      <c r="D159" s="5">
        <v>0.77430555555555558</v>
      </c>
      <c r="E159" t="s">
        <v>67</v>
      </c>
      <c r="F159" t="s">
        <v>117</v>
      </c>
      <c r="G159" t="s">
        <v>13</v>
      </c>
      <c r="H159">
        <v>64680000</v>
      </c>
      <c r="I159" t="s">
        <v>14</v>
      </c>
    </row>
    <row r="160" spans="1:9" x14ac:dyDescent="0.3">
      <c r="A160" t="s">
        <v>9</v>
      </c>
      <c r="B160" t="s">
        <v>90</v>
      </c>
      <c r="C160" s="1">
        <v>43060</v>
      </c>
      <c r="D160" s="5">
        <v>0.2013888888888889</v>
      </c>
      <c r="E160" t="s">
        <v>91</v>
      </c>
      <c r="F160" t="s">
        <v>118</v>
      </c>
      <c r="G160" t="s">
        <v>13</v>
      </c>
      <c r="H160">
        <v>19000000</v>
      </c>
      <c r="I160" t="s">
        <v>14</v>
      </c>
    </row>
    <row r="161" spans="1:9" x14ac:dyDescent="0.3">
      <c r="A161" t="s">
        <v>9</v>
      </c>
      <c r="B161" t="s">
        <v>54</v>
      </c>
      <c r="C161" s="1">
        <v>43063</v>
      </c>
      <c r="D161" s="5">
        <v>0.75694444444444442</v>
      </c>
      <c r="E161" t="s">
        <v>11</v>
      </c>
      <c r="F161" t="s">
        <v>119</v>
      </c>
      <c r="G161" t="s">
        <v>13</v>
      </c>
      <c r="H161">
        <v>30800000</v>
      </c>
      <c r="I161" t="s">
        <v>14</v>
      </c>
    </row>
    <row r="162" spans="1:9" x14ac:dyDescent="0.3">
      <c r="A162" t="s">
        <v>9</v>
      </c>
      <c r="B162" t="s">
        <v>51</v>
      </c>
      <c r="C162" s="1">
        <v>43072</v>
      </c>
      <c r="D162" s="5">
        <v>0.17430555555555555</v>
      </c>
      <c r="E162" t="s">
        <v>23</v>
      </c>
      <c r="F162" t="s">
        <v>120</v>
      </c>
      <c r="G162" t="s">
        <v>13</v>
      </c>
      <c r="H162">
        <v>29750000</v>
      </c>
      <c r="I162" t="s">
        <v>14</v>
      </c>
    </row>
    <row r="163" spans="1:9" x14ac:dyDescent="0.3">
      <c r="A163" t="s">
        <v>9</v>
      </c>
      <c r="B163" t="s">
        <v>27</v>
      </c>
      <c r="C163" s="1">
        <v>43079</v>
      </c>
      <c r="D163" s="5">
        <v>0.69513888888888886</v>
      </c>
      <c r="E163" t="s">
        <v>76</v>
      </c>
      <c r="F163" t="s">
        <v>121</v>
      </c>
      <c r="G163" t="s">
        <v>13</v>
      </c>
      <c r="H163">
        <v>29150000</v>
      </c>
      <c r="I163" t="s">
        <v>14</v>
      </c>
    </row>
    <row r="164" spans="1:9" x14ac:dyDescent="0.3">
      <c r="A164" t="s">
        <v>9</v>
      </c>
      <c r="B164" t="s">
        <v>51</v>
      </c>
      <c r="C164" s="1">
        <v>43092</v>
      </c>
      <c r="D164" s="5">
        <v>0.1763888888888889</v>
      </c>
      <c r="E164" t="s">
        <v>23</v>
      </c>
      <c r="F164" t="s">
        <v>122</v>
      </c>
      <c r="G164" t="s">
        <v>13</v>
      </c>
      <c r="H164">
        <v>29750000</v>
      </c>
      <c r="I164" t="s">
        <v>14</v>
      </c>
    </row>
    <row r="165" spans="1:9" x14ac:dyDescent="0.3">
      <c r="A165" t="s">
        <v>9</v>
      </c>
      <c r="B165" t="s">
        <v>54</v>
      </c>
      <c r="C165" s="1">
        <v>43094</v>
      </c>
      <c r="D165" s="5">
        <v>0.82222222222222219</v>
      </c>
      <c r="E165" t="s">
        <v>11</v>
      </c>
      <c r="F165" t="s">
        <v>123</v>
      </c>
      <c r="G165" t="s">
        <v>13</v>
      </c>
      <c r="H165">
        <v>30800000</v>
      </c>
      <c r="I165" t="s">
        <v>14</v>
      </c>
    </row>
    <row r="166" spans="1:9" x14ac:dyDescent="0.3">
      <c r="A166" t="s">
        <v>9</v>
      </c>
      <c r="B166" t="s">
        <v>86</v>
      </c>
      <c r="C166" s="1">
        <v>43109</v>
      </c>
      <c r="D166" s="5">
        <v>0.14166666666666666</v>
      </c>
      <c r="E166" t="s">
        <v>23</v>
      </c>
      <c r="F166" t="s">
        <v>124</v>
      </c>
      <c r="G166" t="s">
        <v>13</v>
      </c>
      <c r="H166">
        <v>29750000</v>
      </c>
      <c r="I166" t="s">
        <v>14</v>
      </c>
    </row>
    <row r="167" spans="1:9" x14ac:dyDescent="0.3">
      <c r="A167" t="s">
        <v>9</v>
      </c>
      <c r="B167" t="s">
        <v>51</v>
      </c>
      <c r="C167" s="1">
        <v>43113</v>
      </c>
      <c r="D167" s="5">
        <v>0.30555555555555558</v>
      </c>
      <c r="E167" t="s">
        <v>23</v>
      </c>
      <c r="F167" t="s">
        <v>125</v>
      </c>
      <c r="G167" t="s">
        <v>13</v>
      </c>
      <c r="H167">
        <v>29750000</v>
      </c>
      <c r="I167" t="s">
        <v>14</v>
      </c>
    </row>
    <row r="168" spans="1:9" x14ac:dyDescent="0.3">
      <c r="A168" t="s">
        <v>9</v>
      </c>
      <c r="B168" t="s">
        <v>93</v>
      </c>
      <c r="C168" s="1">
        <v>43119</v>
      </c>
      <c r="D168" s="5">
        <v>0.17499999999999999</v>
      </c>
      <c r="E168" t="s">
        <v>94</v>
      </c>
      <c r="F168" t="s">
        <v>126</v>
      </c>
      <c r="G168" t="s">
        <v>13</v>
      </c>
      <c r="H168">
        <v>5300000</v>
      </c>
      <c r="I168" t="s">
        <v>14</v>
      </c>
    </row>
    <row r="169" spans="1:9" x14ac:dyDescent="0.3">
      <c r="A169" t="s">
        <v>9</v>
      </c>
      <c r="B169" t="s">
        <v>54</v>
      </c>
      <c r="C169" s="1">
        <v>43125</v>
      </c>
      <c r="D169" s="5">
        <v>0.23541666666666666</v>
      </c>
      <c r="E169" t="s">
        <v>11</v>
      </c>
      <c r="F169" t="s">
        <v>127</v>
      </c>
      <c r="G169" t="s">
        <v>13</v>
      </c>
      <c r="H169">
        <v>30800000</v>
      </c>
      <c r="I169" t="s">
        <v>14</v>
      </c>
    </row>
    <row r="170" spans="1:9" x14ac:dyDescent="0.3">
      <c r="A170" t="s">
        <v>9</v>
      </c>
      <c r="B170" t="s">
        <v>51</v>
      </c>
      <c r="C170" s="1">
        <v>43133</v>
      </c>
      <c r="D170" s="5">
        <v>0.3263888888888889</v>
      </c>
      <c r="E170" t="s">
        <v>23</v>
      </c>
      <c r="F170" t="s">
        <v>128</v>
      </c>
      <c r="G170" t="s">
        <v>13</v>
      </c>
      <c r="H170">
        <v>29750000</v>
      </c>
      <c r="I170" t="s">
        <v>14</v>
      </c>
    </row>
    <row r="171" spans="1:9" x14ac:dyDescent="0.3">
      <c r="A171" t="s">
        <v>9</v>
      </c>
      <c r="B171" t="s">
        <v>51</v>
      </c>
      <c r="C171" s="1">
        <v>43176</v>
      </c>
      <c r="D171" s="5">
        <v>0.2986111111111111</v>
      </c>
      <c r="E171" t="s">
        <v>23</v>
      </c>
      <c r="F171" t="s">
        <v>129</v>
      </c>
      <c r="G171" t="s">
        <v>13</v>
      </c>
      <c r="H171">
        <v>29750000</v>
      </c>
      <c r="I171" t="s">
        <v>14</v>
      </c>
    </row>
    <row r="172" spans="1:9" x14ac:dyDescent="0.3">
      <c r="A172" t="s">
        <v>9</v>
      </c>
      <c r="B172" t="s">
        <v>86</v>
      </c>
      <c r="C172" s="1">
        <v>43190</v>
      </c>
      <c r="D172" s="5">
        <v>0.14027777777777778</v>
      </c>
      <c r="E172" t="s">
        <v>67</v>
      </c>
      <c r="F172" t="s">
        <v>130</v>
      </c>
      <c r="G172" t="s">
        <v>13</v>
      </c>
      <c r="H172">
        <v>64680000</v>
      </c>
      <c r="I172" t="s">
        <v>14</v>
      </c>
    </row>
    <row r="173" spans="1:9" x14ac:dyDescent="0.3">
      <c r="A173" t="s">
        <v>9</v>
      </c>
      <c r="B173" t="s">
        <v>51</v>
      </c>
      <c r="C173" s="1">
        <v>43200</v>
      </c>
      <c r="D173" s="5">
        <v>0.18402777777777779</v>
      </c>
      <c r="E173" t="s">
        <v>67</v>
      </c>
      <c r="F173" t="s">
        <v>131</v>
      </c>
      <c r="G173" t="s">
        <v>13</v>
      </c>
      <c r="H173">
        <v>64680000</v>
      </c>
      <c r="I173" t="s">
        <v>14</v>
      </c>
    </row>
    <row r="174" spans="1:9" x14ac:dyDescent="0.3">
      <c r="A174" t="s">
        <v>9</v>
      </c>
      <c r="B174" t="s">
        <v>93</v>
      </c>
      <c r="C174" s="1">
        <v>43216</v>
      </c>
      <c r="D174" s="5">
        <v>0.19583333333333333</v>
      </c>
      <c r="E174" t="s">
        <v>94</v>
      </c>
      <c r="F174" t="s">
        <v>132</v>
      </c>
      <c r="G174" t="s">
        <v>13</v>
      </c>
      <c r="H174">
        <v>5300000</v>
      </c>
      <c r="I174" t="s">
        <v>14</v>
      </c>
    </row>
    <row r="175" spans="1:9" x14ac:dyDescent="0.3">
      <c r="A175" t="s">
        <v>9</v>
      </c>
      <c r="B175" t="s">
        <v>27</v>
      </c>
      <c r="C175" s="1">
        <v>43223</v>
      </c>
      <c r="D175" s="5">
        <v>0.67013888888888884</v>
      </c>
      <c r="E175" t="s">
        <v>76</v>
      </c>
      <c r="F175" t="s">
        <v>133</v>
      </c>
      <c r="G175" t="s">
        <v>13</v>
      </c>
      <c r="H175">
        <v>29150000</v>
      </c>
      <c r="I175" t="s">
        <v>14</v>
      </c>
    </row>
    <row r="176" spans="1:9" x14ac:dyDescent="0.3">
      <c r="A176" t="s">
        <v>9</v>
      </c>
      <c r="B176" t="s">
        <v>86</v>
      </c>
      <c r="C176" s="1">
        <v>43228</v>
      </c>
      <c r="D176" s="5">
        <v>0.76944444444444449</v>
      </c>
      <c r="E176" t="s">
        <v>67</v>
      </c>
      <c r="F176" t="s">
        <v>134</v>
      </c>
      <c r="G176" t="s">
        <v>13</v>
      </c>
      <c r="H176">
        <v>64680000</v>
      </c>
      <c r="I176" t="s">
        <v>14</v>
      </c>
    </row>
    <row r="177" spans="1:9" x14ac:dyDescent="0.3">
      <c r="A177" t="s">
        <v>9</v>
      </c>
      <c r="B177" t="s">
        <v>54</v>
      </c>
      <c r="C177" s="1">
        <v>43240</v>
      </c>
      <c r="D177" s="5">
        <v>0.89444444444444449</v>
      </c>
      <c r="E177" t="s">
        <v>67</v>
      </c>
      <c r="F177" t="s">
        <v>135</v>
      </c>
      <c r="G177" t="s">
        <v>13</v>
      </c>
      <c r="H177">
        <v>64680000</v>
      </c>
      <c r="I177" t="s">
        <v>14</v>
      </c>
    </row>
    <row r="178" spans="1:9" x14ac:dyDescent="0.3">
      <c r="A178" t="s">
        <v>9</v>
      </c>
      <c r="B178" t="s">
        <v>51</v>
      </c>
      <c r="C178" s="1">
        <v>43253</v>
      </c>
      <c r="D178" s="5">
        <v>0.17569444444444443</v>
      </c>
      <c r="E178" t="s">
        <v>23</v>
      </c>
      <c r="F178" t="s">
        <v>136</v>
      </c>
      <c r="G178" t="s">
        <v>13</v>
      </c>
      <c r="H178">
        <v>29750000</v>
      </c>
      <c r="I178" t="s">
        <v>14</v>
      </c>
    </row>
    <row r="179" spans="1:9" x14ac:dyDescent="0.3">
      <c r="A179" t="s">
        <v>9</v>
      </c>
      <c r="B179" t="s">
        <v>27</v>
      </c>
      <c r="C179" s="1">
        <v>43256</v>
      </c>
      <c r="D179" s="5">
        <v>0.54652777777777772</v>
      </c>
      <c r="E179" t="s">
        <v>28</v>
      </c>
      <c r="F179" t="s">
        <v>137</v>
      </c>
      <c r="G179" t="s">
        <v>13</v>
      </c>
      <c r="H179">
        <v>69700000</v>
      </c>
      <c r="I179" t="s">
        <v>14</v>
      </c>
    </row>
    <row r="180" spans="1:9" x14ac:dyDescent="0.3">
      <c r="A180" t="s">
        <v>9</v>
      </c>
      <c r="B180" t="s">
        <v>54</v>
      </c>
      <c r="C180" s="1">
        <v>43278</v>
      </c>
      <c r="D180" s="5">
        <v>0.14583333333333334</v>
      </c>
      <c r="E180" t="s">
        <v>11</v>
      </c>
      <c r="F180" t="s">
        <v>138</v>
      </c>
      <c r="G180" t="s">
        <v>13</v>
      </c>
      <c r="H180">
        <v>30800000</v>
      </c>
      <c r="I180" t="s">
        <v>14</v>
      </c>
    </row>
    <row r="181" spans="1:9" x14ac:dyDescent="0.3">
      <c r="A181" t="s">
        <v>9</v>
      </c>
      <c r="B181" t="s">
        <v>51</v>
      </c>
      <c r="C181" s="1">
        <v>43290</v>
      </c>
      <c r="D181" s="5">
        <v>0.16388888888888889</v>
      </c>
      <c r="E181" t="s">
        <v>11</v>
      </c>
      <c r="F181" t="s">
        <v>139</v>
      </c>
      <c r="G181" t="s">
        <v>13</v>
      </c>
      <c r="H181">
        <v>30800000</v>
      </c>
      <c r="I181" t="s">
        <v>14</v>
      </c>
    </row>
    <row r="182" spans="1:9" x14ac:dyDescent="0.3">
      <c r="A182" t="s">
        <v>9</v>
      </c>
      <c r="B182" t="s">
        <v>27</v>
      </c>
      <c r="C182" s="1">
        <v>43290</v>
      </c>
      <c r="D182" s="5">
        <v>0.86805555555555558</v>
      </c>
      <c r="E182" t="s">
        <v>28</v>
      </c>
      <c r="F182" t="s">
        <v>140</v>
      </c>
      <c r="G182" t="s">
        <v>13</v>
      </c>
      <c r="H182">
        <v>69700000</v>
      </c>
      <c r="I182" t="s">
        <v>14</v>
      </c>
    </row>
    <row r="183" spans="1:9" x14ac:dyDescent="0.3">
      <c r="A183" t="s">
        <v>9</v>
      </c>
      <c r="B183" t="s">
        <v>86</v>
      </c>
      <c r="C183" s="1">
        <v>43312</v>
      </c>
      <c r="D183" s="5">
        <v>0.125</v>
      </c>
      <c r="E183" t="s">
        <v>40</v>
      </c>
      <c r="F183" t="s">
        <v>141</v>
      </c>
      <c r="G183" t="s">
        <v>13</v>
      </c>
      <c r="H183">
        <v>64680000</v>
      </c>
      <c r="I183" t="s">
        <v>14</v>
      </c>
    </row>
    <row r="184" spans="1:9" x14ac:dyDescent="0.3">
      <c r="A184" t="s">
        <v>9</v>
      </c>
      <c r="B184" t="s">
        <v>142</v>
      </c>
      <c r="C184" s="1">
        <v>43350</v>
      </c>
      <c r="D184" s="5">
        <v>0.13541666666666666</v>
      </c>
      <c r="E184" t="s">
        <v>11</v>
      </c>
      <c r="F184" t="s">
        <v>143</v>
      </c>
      <c r="G184" t="s">
        <v>13</v>
      </c>
      <c r="H184">
        <v>30800000</v>
      </c>
      <c r="I184" t="s">
        <v>14</v>
      </c>
    </row>
    <row r="185" spans="1:9" x14ac:dyDescent="0.3">
      <c r="A185" t="s">
        <v>9</v>
      </c>
      <c r="B185" t="s">
        <v>51</v>
      </c>
      <c r="C185" s="1">
        <v>43382</v>
      </c>
      <c r="D185" s="5">
        <v>0.11319444444444444</v>
      </c>
      <c r="E185" t="s">
        <v>11</v>
      </c>
      <c r="F185" t="s">
        <v>144</v>
      </c>
      <c r="G185" t="s">
        <v>13</v>
      </c>
      <c r="H185">
        <v>30800000</v>
      </c>
      <c r="I185" t="s">
        <v>14</v>
      </c>
    </row>
    <row r="186" spans="1:9" x14ac:dyDescent="0.3">
      <c r="A186" t="s">
        <v>9</v>
      </c>
      <c r="B186" t="s">
        <v>86</v>
      </c>
      <c r="C186" s="1">
        <v>43397</v>
      </c>
      <c r="D186" s="5">
        <v>0.95625000000000004</v>
      </c>
      <c r="E186" t="s">
        <v>40</v>
      </c>
      <c r="F186" t="s">
        <v>145</v>
      </c>
      <c r="G186" t="s">
        <v>13</v>
      </c>
      <c r="H186">
        <v>64680000</v>
      </c>
      <c r="I186" t="s">
        <v>14</v>
      </c>
    </row>
    <row r="187" spans="1:9" x14ac:dyDescent="0.3">
      <c r="A187" t="s">
        <v>9</v>
      </c>
      <c r="B187" t="s">
        <v>51</v>
      </c>
      <c r="C187" s="1">
        <v>43402</v>
      </c>
      <c r="D187" s="5">
        <v>3.2638888888888891E-2</v>
      </c>
      <c r="E187" t="s">
        <v>11</v>
      </c>
      <c r="F187" t="s">
        <v>146</v>
      </c>
      <c r="G187" t="s">
        <v>13</v>
      </c>
      <c r="H187">
        <v>30800000</v>
      </c>
      <c r="I187" t="s">
        <v>14</v>
      </c>
    </row>
    <row r="188" spans="1:9" x14ac:dyDescent="0.3">
      <c r="A188" t="s">
        <v>9</v>
      </c>
      <c r="B188" t="s">
        <v>27</v>
      </c>
      <c r="C188" s="1">
        <v>43405</v>
      </c>
      <c r="D188" s="5">
        <v>0.6645833333333333</v>
      </c>
      <c r="E188" t="s">
        <v>76</v>
      </c>
      <c r="F188" t="s">
        <v>147</v>
      </c>
      <c r="G188" t="s">
        <v>13</v>
      </c>
      <c r="H188">
        <v>29150000</v>
      </c>
      <c r="I188" t="s">
        <v>14</v>
      </c>
    </row>
    <row r="189" spans="1:9" x14ac:dyDescent="0.3">
      <c r="A189" t="s">
        <v>9</v>
      </c>
      <c r="B189" t="s">
        <v>51</v>
      </c>
      <c r="C189" s="1">
        <v>43423</v>
      </c>
      <c r="D189" s="5">
        <v>0.98611111111111116</v>
      </c>
      <c r="E189" t="s">
        <v>23</v>
      </c>
      <c r="F189" t="s">
        <v>148</v>
      </c>
      <c r="G189" t="s">
        <v>13</v>
      </c>
      <c r="H189">
        <v>29750000</v>
      </c>
      <c r="I189" t="s">
        <v>14</v>
      </c>
    </row>
    <row r="190" spans="1:9" x14ac:dyDescent="0.3">
      <c r="A190" t="s">
        <v>9</v>
      </c>
      <c r="B190" t="s">
        <v>51</v>
      </c>
      <c r="C190" s="1">
        <v>43441</v>
      </c>
      <c r="D190" s="5">
        <v>0.17499999999999999</v>
      </c>
      <c r="E190" t="s">
        <v>23</v>
      </c>
      <c r="F190" t="s">
        <v>149</v>
      </c>
      <c r="G190" t="s">
        <v>13</v>
      </c>
      <c r="H190">
        <v>29750000</v>
      </c>
      <c r="I190" t="s">
        <v>14</v>
      </c>
    </row>
    <row r="191" spans="1:9" x14ac:dyDescent="0.3">
      <c r="A191" t="s">
        <v>9</v>
      </c>
      <c r="B191" t="s">
        <v>27</v>
      </c>
      <c r="C191" s="1">
        <v>43441</v>
      </c>
      <c r="D191" s="5">
        <v>0.76597222222222228</v>
      </c>
      <c r="E191" t="s">
        <v>76</v>
      </c>
      <c r="F191" t="s">
        <v>150</v>
      </c>
      <c r="G191" t="s">
        <v>13</v>
      </c>
      <c r="H191">
        <v>29150000</v>
      </c>
      <c r="I191" t="s">
        <v>14</v>
      </c>
    </row>
    <row r="192" spans="1:9" x14ac:dyDescent="0.3">
      <c r="A192" t="s">
        <v>9</v>
      </c>
      <c r="B192" t="s">
        <v>93</v>
      </c>
      <c r="C192" s="1">
        <v>43455</v>
      </c>
      <c r="D192" s="5">
        <v>0.99375000000000002</v>
      </c>
      <c r="E192" t="s">
        <v>94</v>
      </c>
      <c r="F192" t="s">
        <v>151</v>
      </c>
      <c r="G192" t="s">
        <v>13</v>
      </c>
      <c r="H192">
        <v>5300000</v>
      </c>
      <c r="I192" t="s">
        <v>14</v>
      </c>
    </row>
    <row r="193" spans="1:9" x14ac:dyDescent="0.3">
      <c r="A193" t="s">
        <v>9</v>
      </c>
      <c r="B193" t="s">
        <v>54</v>
      </c>
      <c r="C193" s="1">
        <v>43458</v>
      </c>
      <c r="D193" s="5">
        <v>0.70347222222222228</v>
      </c>
      <c r="E193" t="s">
        <v>101</v>
      </c>
      <c r="F193" t="s">
        <v>152</v>
      </c>
      <c r="G193" t="s">
        <v>13</v>
      </c>
      <c r="H193">
        <v>20000000</v>
      </c>
      <c r="I193" t="s">
        <v>14</v>
      </c>
    </row>
    <row r="194" spans="1:9" x14ac:dyDescent="0.3">
      <c r="A194" t="s">
        <v>9</v>
      </c>
      <c r="B194" t="s">
        <v>27</v>
      </c>
      <c r="C194" s="1">
        <v>43475</v>
      </c>
      <c r="D194" s="5">
        <v>0.71597222222222223</v>
      </c>
      <c r="E194" t="s">
        <v>76</v>
      </c>
      <c r="F194" t="s">
        <v>153</v>
      </c>
      <c r="G194" t="s">
        <v>13</v>
      </c>
      <c r="H194">
        <v>29150000</v>
      </c>
      <c r="I194" t="s">
        <v>14</v>
      </c>
    </row>
    <row r="195" spans="1:9" x14ac:dyDescent="0.3">
      <c r="A195" t="s">
        <v>9</v>
      </c>
      <c r="B195" t="s">
        <v>93</v>
      </c>
      <c r="C195" s="1">
        <v>43486</v>
      </c>
      <c r="D195" s="5">
        <v>0.23749999999999999</v>
      </c>
      <c r="E195" t="s">
        <v>94</v>
      </c>
      <c r="F195" t="s">
        <v>154</v>
      </c>
      <c r="G195" t="s">
        <v>13</v>
      </c>
      <c r="H195">
        <v>5300000</v>
      </c>
      <c r="I195" t="s">
        <v>14</v>
      </c>
    </row>
    <row r="196" spans="1:9" x14ac:dyDescent="0.3">
      <c r="A196" t="s">
        <v>9</v>
      </c>
      <c r="B196" t="s">
        <v>54</v>
      </c>
      <c r="C196" s="1">
        <v>43533</v>
      </c>
      <c r="D196" s="5">
        <v>0.68611111111111112</v>
      </c>
      <c r="E196" t="s">
        <v>76</v>
      </c>
      <c r="F196" t="s">
        <v>155</v>
      </c>
      <c r="G196" t="s">
        <v>13</v>
      </c>
      <c r="H196">
        <v>29150000</v>
      </c>
      <c r="I196" t="s">
        <v>14</v>
      </c>
    </row>
    <row r="197" spans="1:9" x14ac:dyDescent="0.3">
      <c r="A197" t="s">
        <v>9</v>
      </c>
      <c r="B197" t="s">
        <v>27</v>
      </c>
      <c r="C197" s="1">
        <v>43555</v>
      </c>
      <c r="D197" s="5">
        <v>0.66041666666666665</v>
      </c>
      <c r="E197" t="s">
        <v>76</v>
      </c>
      <c r="F197" t="s">
        <v>156</v>
      </c>
      <c r="G197" t="s">
        <v>13</v>
      </c>
      <c r="H197">
        <v>29150000</v>
      </c>
      <c r="I197" t="s">
        <v>14</v>
      </c>
    </row>
    <row r="198" spans="1:9" x14ac:dyDescent="0.3">
      <c r="A198" t="s">
        <v>9</v>
      </c>
      <c r="B198" t="s">
        <v>54</v>
      </c>
      <c r="C198" s="1">
        <v>43575</v>
      </c>
      <c r="D198" s="5">
        <v>0.60416666666666663</v>
      </c>
      <c r="E198" t="s">
        <v>76</v>
      </c>
      <c r="F198" t="s">
        <v>157</v>
      </c>
      <c r="G198" t="s">
        <v>13</v>
      </c>
      <c r="H198">
        <v>29150000</v>
      </c>
      <c r="I198" t="s">
        <v>14</v>
      </c>
    </row>
    <row r="199" spans="1:9" x14ac:dyDescent="0.3">
      <c r="A199" t="s">
        <v>9</v>
      </c>
      <c r="B199" t="s">
        <v>142</v>
      </c>
      <c r="C199" s="1">
        <v>43584</v>
      </c>
      <c r="D199" s="5">
        <v>0.95277777777777772</v>
      </c>
      <c r="E199" t="s">
        <v>40</v>
      </c>
      <c r="F199" t="s">
        <v>158</v>
      </c>
      <c r="G199" t="s">
        <v>13</v>
      </c>
      <c r="H199">
        <v>64680000</v>
      </c>
      <c r="I199" t="s">
        <v>14</v>
      </c>
    </row>
    <row r="200" spans="1:9" x14ac:dyDescent="0.3">
      <c r="A200" t="s">
        <v>9</v>
      </c>
      <c r="B200" t="s">
        <v>27</v>
      </c>
      <c r="C200" s="1">
        <v>43602</v>
      </c>
      <c r="D200" s="5">
        <v>0.65833333333333333</v>
      </c>
      <c r="E200" t="s">
        <v>101</v>
      </c>
      <c r="F200" t="s">
        <v>159</v>
      </c>
      <c r="G200" t="s">
        <v>13</v>
      </c>
      <c r="H200">
        <v>20000000</v>
      </c>
      <c r="I200" t="s">
        <v>14</v>
      </c>
    </row>
    <row r="201" spans="1:9" x14ac:dyDescent="0.3">
      <c r="A201" t="s">
        <v>9</v>
      </c>
      <c r="B201" t="s">
        <v>160</v>
      </c>
      <c r="C201" s="1">
        <v>43621</v>
      </c>
      <c r="D201" s="5">
        <v>0.17083333333333334</v>
      </c>
      <c r="E201" t="s">
        <v>161</v>
      </c>
      <c r="F201" t="s">
        <v>162</v>
      </c>
      <c r="G201" t="s">
        <v>13</v>
      </c>
      <c r="H201">
        <v>5300000</v>
      </c>
      <c r="I201" t="s">
        <v>14</v>
      </c>
    </row>
    <row r="202" spans="1:9" x14ac:dyDescent="0.3">
      <c r="A202" t="s">
        <v>9</v>
      </c>
      <c r="B202" t="s">
        <v>54</v>
      </c>
      <c r="C202" s="1">
        <v>43640</v>
      </c>
      <c r="D202" s="5">
        <v>0.75624999999999998</v>
      </c>
      <c r="E202" t="s">
        <v>76</v>
      </c>
      <c r="F202" t="s">
        <v>163</v>
      </c>
      <c r="G202" t="s">
        <v>13</v>
      </c>
      <c r="H202">
        <v>29150000</v>
      </c>
      <c r="I202" t="s">
        <v>14</v>
      </c>
    </row>
    <row r="203" spans="1:9" x14ac:dyDescent="0.3">
      <c r="A203" t="s">
        <v>9</v>
      </c>
      <c r="B203" t="s">
        <v>54</v>
      </c>
      <c r="C203" s="1">
        <v>43672</v>
      </c>
      <c r="D203" s="5">
        <v>0.16458333333333333</v>
      </c>
      <c r="E203" t="s">
        <v>11</v>
      </c>
      <c r="F203" t="s">
        <v>164</v>
      </c>
      <c r="G203" t="s">
        <v>13</v>
      </c>
      <c r="H203">
        <v>30800000</v>
      </c>
      <c r="I203" t="s">
        <v>14</v>
      </c>
    </row>
    <row r="204" spans="1:9" x14ac:dyDescent="0.3">
      <c r="A204" t="s">
        <v>9</v>
      </c>
      <c r="B204" t="s">
        <v>93</v>
      </c>
      <c r="C204" s="1">
        <v>43694</v>
      </c>
      <c r="D204" s="5">
        <v>0.17430555555555555</v>
      </c>
      <c r="E204" t="s">
        <v>165</v>
      </c>
      <c r="F204" t="s">
        <v>166</v>
      </c>
      <c r="G204" t="s">
        <v>13</v>
      </c>
      <c r="H204">
        <v>7500000</v>
      </c>
      <c r="I204" t="s">
        <v>14</v>
      </c>
    </row>
    <row r="205" spans="1:9" x14ac:dyDescent="0.3">
      <c r="A205" t="s">
        <v>9</v>
      </c>
      <c r="B205" t="s">
        <v>27</v>
      </c>
      <c r="C205" s="1">
        <v>43696</v>
      </c>
      <c r="D205" s="5">
        <v>0.50208333333333333</v>
      </c>
      <c r="E205" t="s">
        <v>76</v>
      </c>
      <c r="F205" t="s">
        <v>167</v>
      </c>
      <c r="G205" t="s">
        <v>13</v>
      </c>
      <c r="H205">
        <v>29150000</v>
      </c>
      <c r="I205" t="s">
        <v>14</v>
      </c>
    </row>
    <row r="206" spans="1:9" x14ac:dyDescent="0.3">
      <c r="A206" t="s">
        <v>9</v>
      </c>
      <c r="B206" t="s">
        <v>86</v>
      </c>
      <c r="C206" s="1">
        <v>43720</v>
      </c>
      <c r="D206" s="5">
        <v>0.14305555555555555</v>
      </c>
      <c r="E206" t="s">
        <v>40</v>
      </c>
      <c r="F206" t="s">
        <v>168</v>
      </c>
      <c r="G206" t="s">
        <v>13</v>
      </c>
      <c r="H206">
        <v>64680000</v>
      </c>
      <c r="I206" t="s">
        <v>14</v>
      </c>
    </row>
    <row r="207" spans="1:9" x14ac:dyDescent="0.3">
      <c r="A207" t="s">
        <v>9</v>
      </c>
      <c r="B207" t="s">
        <v>93</v>
      </c>
      <c r="C207" s="1">
        <v>43727</v>
      </c>
      <c r="D207" s="5">
        <v>0.27916666666666667</v>
      </c>
      <c r="E207" t="s">
        <v>94</v>
      </c>
      <c r="F207" t="s">
        <v>169</v>
      </c>
      <c r="G207" t="s">
        <v>13</v>
      </c>
      <c r="H207">
        <v>5300000</v>
      </c>
      <c r="I207" t="s">
        <v>14</v>
      </c>
    </row>
    <row r="208" spans="1:9" x14ac:dyDescent="0.3">
      <c r="A208" t="s">
        <v>9</v>
      </c>
      <c r="B208" t="s">
        <v>51</v>
      </c>
      <c r="C208" s="1">
        <v>43733</v>
      </c>
      <c r="D208" s="5">
        <v>3.7499999999999999E-2</v>
      </c>
      <c r="E208" t="s">
        <v>23</v>
      </c>
      <c r="F208" t="s">
        <v>170</v>
      </c>
      <c r="G208" t="s">
        <v>13</v>
      </c>
      <c r="H208">
        <v>29750000</v>
      </c>
      <c r="I208" t="s">
        <v>14</v>
      </c>
    </row>
    <row r="209" spans="1:9" x14ac:dyDescent="0.3">
      <c r="A209" t="s">
        <v>9</v>
      </c>
      <c r="B209" t="s">
        <v>86</v>
      </c>
      <c r="C209" s="1">
        <v>43742</v>
      </c>
      <c r="D209" s="5">
        <v>0.78541666666666665</v>
      </c>
      <c r="E209" t="s">
        <v>67</v>
      </c>
      <c r="F209" t="s">
        <v>171</v>
      </c>
      <c r="G209" t="s">
        <v>13</v>
      </c>
      <c r="H209">
        <v>64680000</v>
      </c>
      <c r="I209" t="s">
        <v>14</v>
      </c>
    </row>
    <row r="210" spans="1:9" x14ac:dyDescent="0.3">
      <c r="A210" t="s">
        <v>9</v>
      </c>
      <c r="B210" t="s">
        <v>54</v>
      </c>
      <c r="C210" s="1">
        <v>43755</v>
      </c>
      <c r="D210" s="5">
        <v>0.63958333333333328</v>
      </c>
      <c r="E210" t="s">
        <v>76</v>
      </c>
      <c r="F210" t="s">
        <v>172</v>
      </c>
      <c r="G210" t="s">
        <v>13</v>
      </c>
      <c r="H210">
        <v>29150000</v>
      </c>
      <c r="I210" t="s">
        <v>14</v>
      </c>
    </row>
    <row r="211" spans="1:9" x14ac:dyDescent="0.3">
      <c r="A211" t="s">
        <v>9</v>
      </c>
      <c r="B211" t="s">
        <v>86</v>
      </c>
      <c r="C211" s="1">
        <v>43772</v>
      </c>
      <c r="D211" s="5">
        <v>0.14027777777777778</v>
      </c>
      <c r="E211" t="s">
        <v>40</v>
      </c>
      <c r="F211" t="s">
        <v>173</v>
      </c>
      <c r="G211" t="s">
        <v>13</v>
      </c>
      <c r="H211">
        <v>64680000</v>
      </c>
      <c r="I211" t="s">
        <v>14</v>
      </c>
    </row>
    <row r="212" spans="1:9" x14ac:dyDescent="0.3">
      <c r="A212" t="s">
        <v>9</v>
      </c>
      <c r="B212" t="s">
        <v>27</v>
      </c>
      <c r="C212" s="1">
        <v>43773</v>
      </c>
      <c r="D212" s="5">
        <v>0.73819444444444449</v>
      </c>
      <c r="E212" t="s">
        <v>76</v>
      </c>
      <c r="F212" t="s">
        <v>174</v>
      </c>
      <c r="G212" t="s">
        <v>13</v>
      </c>
      <c r="H212">
        <v>29150000</v>
      </c>
      <c r="I212" t="s">
        <v>14</v>
      </c>
    </row>
    <row r="213" spans="1:9" x14ac:dyDescent="0.3">
      <c r="A213" t="s">
        <v>9</v>
      </c>
      <c r="B213" t="s">
        <v>90</v>
      </c>
      <c r="C213" s="1">
        <v>43782</v>
      </c>
      <c r="D213" s="5">
        <v>0.27430555555555558</v>
      </c>
      <c r="E213" t="s">
        <v>91</v>
      </c>
      <c r="F213" t="s">
        <v>175</v>
      </c>
      <c r="G213" t="s">
        <v>13</v>
      </c>
      <c r="H213">
        <v>19000000</v>
      </c>
      <c r="I213" t="s">
        <v>14</v>
      </c>
    </row>
    <row r="214" spans="1:9" x14ac:dyDescent="0.3">
      <c r="A214" t="s">
        <v>9</v>
      </c>
      <c r="B214" t="s">
        <v>86</v>
      </c>
      <c r="C214" s="1">
        <v>43796</v>
      </c>
      <c r="D214" s="5">
        <v>0.99444444444444446</v>
      </c>
      <c r="E214" t="s">
        <v>67</v>
      </c>
      <c r="F214" t="s">
        <v>176</v>
      </c>
      <c r="G214" t="s">
        <v>13</v>
      </c>
      <c r="H214">
        <v>64680000</v>
      </c>
      <c r="I214" t="s">
        <v>14</v>
      </c>
    </row>
    <row r="215" spans="1:9" x14ac:dyDescent="0.3">
      <c r="A215" t="s">
        <v>9</v>
      </c>
      <c r="B215" t="s">
        <v>86</v>
      </c>
      <c r="C215" s="1">
        <v>43819</v>
      </c>
      <c r="D215" s="5">
        <v>0.14027777777777778</v>
      </c>
      <c r="E215" t="s">
        <v>40</v>
      </c>
      <c r="F215" t="s">
        <v>177</v>
      </c>
      <c r="G215" t="s">
        <v>13</v>
      </c>
      <c r="H215">
        <v>64680000</v>
      </c>
      <c r="I215" t="s">
        <v>14</v>
      </c>
    </row>
    <row r="216" spans="1:9" x14ac:dyDescent="0.3">
      <c r="A216" t="s">
        <v>9</v>
      </c>
      <c r="B216" t="s">
        <v>27</v>
      </c>
      <c r="C216" s="1">
        <v>43837</v>
      </c>
      <c r="D216" s="5">
        <v>0.63888888888888884</v>
      </c>
      <c r="E216" t="s">
        <v>76</v>
      </c>
      <c r="F216" t="s">
        <v>178</v>
      </c>
      <c r="G216" t="s">
        <v>13</v>
      </c>
      <c r="H216">
        <v>29150000</v>
      </c>
      <c r="I216" t="s">
        <v>14</v>
      </c>
    </row>
    <row r="217" spans="1:9" x14ac:dyDescent="0.3">
      <c r="A217" t="s">
        <v>9</v>
      </c>
      <c r="B217" t="s">
        <v>86</v>
      </c>
      <c r="C217" s="1">
        <v>43845</v>
      </c>
      <c r="D217" s="5">
        <v>0.12013888888888889</v>
      </c>
      <c r="E217" t="s">
        <v>23</v>
      </c>
      <c r="F217" t="s">
        <v>179</v>
      </c>
      <c r="G217" t="s">
        <v>13</v>
      </c>
      <c r="H217">
        <v>29750000</v>
      </c>
      <c r="I217" t="s">
        <v>14</v>
      </c>
    </row>
    <row r="218" spans="1:9" x14ac:dyDescent="0.3">
      <c r="A218" t="s">
        <v>9</v>
      </c>
      <c r="B218" t="s">
        <v>54</v>
      </c>
      <c r="C218" s="1">
        <v>43880</v>
      </c>
      <c r="D218" s="5">
        <v>0.87986111111111109</v>
      </c>
      <c r="E218" t="s">
        <v>23</v>
      </c>
      <c r="F218" t="s">
        <v>180</v>
      </c>
      <c r="G218" t="s">
        <v>13</v>
      </c>
      <c r="H218">
        <v>29750000</v>
      </c>
      <c r="I218" t="s">
        <v>14</v>
      </c>
    </row>
    <row r="219" spans="1:9" x14ac:dyDescent="0.3">
      <c r="A219" t="s">
        <v>9</v>
      </c>
      <c r="B219" t="s">
        <v>27</v>
      </c>
      <c r="C219" s="1">
        <v>43899</v>
      </c>
      <c r="D219" s="5">
        <v>0.49652777777777779</v>
      </c>
      <c r="E219" t="s">
        <v>76</v>
      </c>
      <c r="F219" t="s">
        <v>181</v>
      </c>
      <c r="G219" t="s">
        <v>13</v>
      </c>
      <c r="H219">
        <v>29150000</v>
      </c>
      <c r="I219" t="s">
        <v>14</v>
      </c>
    </row>
    <row r="220" spans="1:9" x14ac:dyDescent="0.3">
      <c r="A220" t="s">
        <v>9</v>
      </c>
      <c r="B220" t="s">
        <v>54</v>
      </c>
      <c r="C220" s="1">
        <v>43914</v>
      </c>
      <c r="D220" s="5">
        <v>0.15486111111111112</v>
      </c>
      <c r="E220" t="s">
        <v>11</v>
      </c>
      <c r="F220" t="s">
        <v>182</v>
      </c>
      <c r="G220" t="s">
        <v>13</v>
      </c>
      <c r="H220">
        <v>30800000</v>
      </c>
      <c r="I220" t="s">
        <v>14</v>
      </c>
    </row>
    <row r="221" spans="1:9" x14ac:dyDescent="0.3">
      <c r="A221" t="s">
        <v>9</v>
      </c>
      <c r="B221" t="s">
        <v>183</v>
      </c>
      <c r="C221" s="1">
        <v>43980</v>
      </c>
      <c r="D221" s="5">
        <v>0.84236111111111112</v>
      </c>
      <c r="E221" t="s">
        <v>94</v>
      </c>
      <c r="F221" t="s">
        <v>184</v>
      </c>
      <c r="G221" t="s">
        <v>13</v>
      </c>
      <c r="H221">
        <v>5300000</v>
      </c>
      <c r="I221" t="s">
        <v>14</v>
      </c>
    </row>
    <row r="222" spans="1:9" x14ac:dyDescent="0.3">
      <c r="A222" t="s">
        <v>9</v>
      </c>
      <c r="B222" t="s">
        <v>51</v>
      </c>
      <c r="C222" s="1">
        <v>43982</v>
      </c>
      <c r="D222" s="5">
        <v>0.37013888888888891</v>
      </c>
      <c r="E222" t="s">
        <v>23</v>
      </c>
      <c r="F222" t="s">
        <v>185</v>
      </c>
      <c r="G222" t="s">
        <v>13</v>
      </c>
      <c r="H222">
        <v>29750000</v>
      </c>
      <c r="I222" t="s">
        <v>14</v>
      </c>
    </row>
    <row r="223" spans="1:9" x14ac:dyDescent="0.3">
      <c r="A223" t="s">
        <v>9</v>
      </c>
      <c r="B223" t="s">
        <v>86</v>
      </c>
      <c r="C223" s="1">
        <v>43992</v>
      </c>
      <c r="D223" s="5">
        <v>0.77152777777777781</v>
      </c>
      <c r="E223" t="s">
        <v>11</v>
      </c>
      <c r="F223" t="s">
        <v>186</v>
      </c>
      <c r="G223" t="s">
        <v>13</v>
      </c>
      <c r="H223">
        <v>30800000</v>
      </c>
      <c r="I223" t="s">
        <v>14</v>
      </c>
    </row>
    <row r="224" spans="1:9" x14ac:dyDescent="0.3">
      <c r="A224" t="s">
        <v>9</v>
      </c>
      <c r="B224" t="s">
        <v>51</v>
      </c>
      <c r="C224" s="1">
        <v>43999</v>
      </c>
      <c r="D224" s="5">
        <v>0.30486111111111114</v>
      </c>
      <c r="E224" t="s">
        <v>23</v>
      </c>
      <c r="F224" t="s">
        <v>187</v>
      </c>
      <c r="G224" t="s">
        <v>13</v>
      </c>
      <c r="H224">
        <v>29750000</v>
      </c>
      <c r="I224" t="s">
        <v>14</v>
      </c>
    </row>
    <row r="225" spans="1:9" x14ac:dyDescent="0.3">
      <c r="A225" t="s">
        <v>9</v>
      </c>
      <c r="B225" t="s">
        <v>27</v>
      </c>
      <c r="C225" s="1">
        <v>44005</v>
      </c>
      <c r="D225" s="5">
        <v>7.1527777777777773E-2</v>
      </c>
      <c r="E225" t="s">
        <v>76</v>
      </c>
      <c r="F225" t="s">
        <v>188</v>
      </c>
      <c r="G225" t="s">
        <v>13</v>
      </c>
      <c r="H225">
        <v>29150000</v>
      </c>
      <c r="I225" t="s">
        <v>14</v>
      </c>
    </row>
    <row r="226" spans="1:9" x14ac:dyDescent="0.3">
      <c r="A226" t="s">
        <v>9</v>
      </c>
      <c r="B226" t="s">
        <v>86</v>
      </c>
      <c r="C226" s="1">
        <v>44015</v>
      </c>
      <c r="D226" s="5">
        <v>0.13194444444444445</v>
      </c>
      <c r="E226" t="s">
        <v>40</v>
      </c>
      <c r="F226" t="s">
        <v>189</v>
      </c>
      <c r="G226" t="s">
        <v>13</v>
      </c>
      <c r="H226">
        <v>64680000</v>
      </c>
      <c r="I226" t="s">
        <v>14</v>
      </c>
    </row>
    <row r="227" spans="1:9" x14ac:dyDescent="0.3">
      <c r="A227" t="s">
        <v>9</v>
      </c>
      <c r="B227" t="s">
        <v>51</v>
      </c>
      <c r="C227" s="1">
        <v>44016</v>
      </c>
      <c r="D227" s="5">
        <v>0.98888888888888893</v>
      </c>
      <c r="E227" t="s">
        <v>23</v>
      </c>
      <c r="F227" t="s">
        <v>190</v>
      </c>
      <c r="G227" t="s">
        <v>13</v>
      </c>
      <c r="H227">
        <v>29750000</v>
      </c>
      <c r="I227" t="s">
        <v>14</v>
      </c>
    </row>
    <row r="228" spans="1:9" x14ac:dyDescent="0.3">
      <c r="A228" t="s">
        <v>9</v>
      </c>
      <c r="B228" t="s">
        <v>54</v>
      </c>
      <c r="C228" s="1">
        <v>44021</v>
      </c>
      <c r="D228" s="5">
        <v>0.50763888888888886</v>
      </c>
      <c r="E228" t="s">
        <v>76</v>
      </c>
      <c r="F228" t="s">
        <v>191</v>
      </c>
      <c r="G228" t="s">
        <v>13</v>
      </c>
      <c r="H228">
        <v>29150000</v>
      </c>
      <c r="I228" t="s">
        <v>14</v>
      </c>
    </row>
    <row r="229" spans="1:9" x14ac:dyDescent="0.3">
      <c r="A229" t="s">
        <v>9</v>
      </c>
      <c r="B229" t="s">
        <v>86</v>
      </c>
      <c r="C229" s="1">
        <v>44037</v>
      </c>
      <c r="D229" s="5">
        <v>0.13402777777777777</v>
      </c>
      <c r="E229" t="s">
        <v>40</v>
      </c>
      <c r="F229" t="s">
        <v>192</v>
      </c>
      <c r="G229" t="s">
        <v>13</v>
      </c>
      <c r="H229">
        <v>64680000</v>
      </c>
      <c r="I229" t="s">
        <v>14</v>
      </c>
    </row>
    <row r="230" spans="1:9" x14ac:dyDescent="0.3">
      <c r="A230" t="s">
        <v>9</v>
      </c>
      <c r="B230" t="s">
        <v>51</v>
      </c>
      <c r="C230" s="1">
        <v>44049</v>
      </c>
      <c r="D230" s="5">
        <v>0.1673611111111111</v>
      </c>
      <c r="E230" t="s">
        <v>23</v>
      </c>
      <c r="F230" t="s">
        <v>193</v>
      </c>
      <c r="G230" t="s">
        <v>13</v>
      </c>
      <c r="H230">
        <v>29750000</v>
      </c>
      <c r="I230" t="s">
        <v>14</v>
      </c>
    </row>
    <row r="231" spans="1:9" x14ac:dyDescent="0.3">
      <c r="A231" t="s">
        <v>9</v>
      </c>
      <c r="B231" t="s">
        <v>51</v>
      </c>
      <c r="C231" s="1">
        <v>44066</v>
      </c>
      <c r="D231" s="5">
        <v>0.10208333333333333</v>
      </c>
      <c r="E231" t="s">
        <v>23</v>
      </c>
      <c r="F231" t="s">
        <v>194</v>
      </c>
      <c r="G231" t="s">
        <v>13</v>
      </c>
      <c r="H231">
        <v>29750000</v>
      </c>
      <c r="I231" t="s">
        <v>14</v>
      </c>
    </row>
    <row r="232" spans="1:9" x14ac:dyDescent="0.3">
      <c r="A232" t="s">
        <v>9</v>
      </c>
      <c r="B232" t="s">
        <v>86</v>
      </c>
      <c r="C232" s="1">
        <v>44081</v>
      </c>
      <c r="D232" s="5">
        <v>0.24791666666666667</v>
      </c>
      <c r="E232" t="s">
        <v>40</v>
      </c>
      <c r="F232" t="s">
        <v>195</v>
      </c>
      <c r="G232" t="s">
        <v>13</v>
      </c>
      <c r="H232">
        <v>64680000</v>
      </c>
      <c r="I232" t="s">
        <v>14</v>
      </c>
    </row>
    <row r="233" spans="1:9" x14ac:dyDescent="0.3">
      <c r="A233" t="s">
        <v>9</v>
      </c>
      <c r="B233" t="s">
        <v>196</v>
      </c>
      <c r="C233" s="1">
        <v>44089</v>
      </c>
      <c r="D233" s="5">
        <v>5.7638888888888892E-2</v>
      </c>
      <c r="E233" t="s">
        <v>161</v>
      </c>
      <c r="F233" t="s">
        <v>197</v>
      </c>
      <c r="G233" t="s">
        <v>13</v>
      </c>
      <c r="H233">
        <v>5300000</v>
      </c>
      <c r="I233" t="s">
        <v>14</v>
      </c>
    </row>
    <row r="234" spans="1:9" x14ac:dyDescent="0.3">
      <c r="A234" t="s">
        <v>9</v>
      </c>
      <c r="B234" t="s">
        <v>51</v>
      </c>
      <c r="C234" s="1">
        <v>44095</v>
      </c>
      <c r="D234" s="5">
        <v>0.2361111111111111</v>
      </c>
      <c r="E234" t="s">
        <v>40</v>
      </c>
      <c r="F234" t="s">
        <v>198</v>
      </c>
      <c r="G234" t="s">
        <v>13</v>
      </c>
      <c r="H234">
        <v>64680000</v>
      </c>
      <c r="I234" t="s">
        <v>14</v>
      </c>
    </row>
    <row r="235" spans="1:9" x14ac:dyDescent="0.3">
      <c r="A235" t="s">
        <v>9</v>
      </c>
      <c r="B235" t="s">
        <v>86</v>
      </c>
      <c r="C235" s="1">
        <v>44101</v>
      </c>
      <c r="D235" s="5">
        <v>0.14097222222222222</v>
      </c>
      <c r="E235" t="s">
        <v>40</v>
      </c>
      <c r="F235" t="s">
        <v>199</v>
      </c>
      <c r="G235" t="s">
        <v>13</v>
      </c>
      <c r="H235">
        <v>64680000</v>
      </c>
      <c r="I235" t="s">
        <v>14</v>
      </c>
    </row>
    <row r="236" spans="1:9" x14ac:dyDescent="0.3">
      <c r="A236" t="s">
        <v>9</v>
      </c>
      <c r="B236" t="s">
        <v>27</v>
      </c>
      <c r="C236" s="1">
        <v>44115</v>
      </c>
      <c r="D236" s="5">
        <v>0.70625000000000004</v>
      </c>
      <c r="E236" t="s">
        <v>76</v>
      </c>
      <c r="F236" t="s">
        <v>200</v>
      </c>
      <c r="G236" t="s">
        <v>13</v>
      </c>
      <c r="H236">
        <v>29150000</v>
      </c>
      <c r="I236" t="s">
        <v>14</v>
      </c>
    </row>
    <row r="237" spans="1:9" x14ac:dyDescent="0.3">
      <c r="A237" t="s">
        <v>9</v>
      </c>
      <c r="B237" t="s">
        <v>54</v>
      </c>
      <c r="C237" s="1">
        <v>44130</v>
      </c>
      <c r="D237" s="5">
        <v>0.6381944444444444</v>
      </c>
      <c r="E237" t="s">
        <v>11</v>
      </c>
      <c r="F237" t="s">
        <v>201</v>
      </c>
      <c r="G237" t="s">
        <v>13</v>
      </c>
      <c r="H237">
        <v>30800000</v>
      </c>
      <c r="I237" t="s">
        <v>14</v>
      </c>
    </row>
    <row r="238" spans="1:9" x14ac:dyDescent="0.3">
      <c r="A238" t="s">
        <v>9</v>
      </c>
      <c r="B238" t="s">
        <v>90</v>
      </c>
      <c r="C238" s="1">
        <v>44141</v>
      </c>
      <c r="D238" s="5">
        <v>0.13819444444444445</v>
      </c>
      <c r="E238" t="s">
        <v>91</v>
      </c>
      <c r="F238" t="s">
        <v>202</v>
      </c>
      <c r="G238" t="s">
        <v>13</v>
      </c>
      <c r="H238">
        <v>19000000</v>
      </c>
      <c r="I238" t="s">
        <v>14</v>
      </c>
    </row>
    <row r="239" spans="1:9" x14ac:dyDescent="0.3">
      <c r="A239" t="s">
        <v>9</v>
      </c>
      <c r="B239" t="s">
        <v>27</v>
      </c>
      <c r="C239" s="1">
        <v>44147</v>
      </c>
      <c r="D239" s="5">
        <v>0.66597222222222219</v>
      </c>
      <c r="E239" t="s">
        <v>76</v>
      </c>
      <c r="F239" t="s">
        <v>203</v>
      </c>
      <c r="G239" t="s">
        <v>13</v>
      </c>
      <c r="H239">
        <v>29150000</v>
      </c>
      <c r="I239" t="s">
        <v>14</v>
      </c>
    </row>
    <row r="240" spans="1:9" x14ac:dyDescent="0.3">
      <c r="A240" t="s">
        <v>9</v>
      </c>
      <c r="B240" t="s">
        <v>54</v>
      </c>
      <c r="C240" s="1">
        <v>44171</v>
      </c>
      <c r="D240" s="5">
        <v>0.16527777777777777</v>
      </c>
      <c r="E240" t="s">
        <v>76</v>
      </c>
      <c r="F240" t="s">
        <v>204</v>
      </c>
      <c r="G240" t="s">
        <v>13</v>
      </c>
      <c r="H240">
        <v>29150000</v>
      </c>
      <c r="I240" t="s">
        <v>14</v>
      </c>
    </row>
    <row r="241" spans="1:9" x14ac:dyDescent="0.3">
      <c r="A241" t="s">
        <v>9</v>
      </c>
      <c r="B241" t="s">
        <v>183</v>
      </c>
      <c r="C241" s="1">
        <v>44174</v>
      </c>
      <c r="D241" s="5">
        <v>0.84305555555555556</v>
      </c>
      <c r="E241" t="s">
        <v>94</v>
      </c>
      <c r="F241" t="s">
        <v>205</v>
      </c>
      <c r="G241" t="s">
        <v>13</v>
      </c>
      <c r="H241">
        <v>5300000</v>
      </c>
      <c r="I241" t="s">
        <v>14</v>
      </c>
    </row>
    <row r="242" spans="1:9" x14ac:dyDescent="0.3">
      <c r="A242" t="s">
        <v>9</v>
      </c>
      <c r="B242" t="s">
        <v>206</v>
      </c>
      <c r="C242" s="1">
        <v>44187</v>
      </c>
      <c r="D242" s="5">
        <v>0.19236111111111112</v>
      </c>
      <c r="E242" t="s">
        <v>207</v>
      </c>
      <c r="F242" t="s">
        <v>208</v>
      </c>
      <c r="G242" t="s">
        <v>13</v>
      </c>
      <c r="H242">
        <v>27000000</v>
      </c>
      <c r="I242" t="s">
        <v>14</v>
      </c>
    </row>
    <row r="243" spans="1:9" x14ac:dyDescent="0.3">
      <c r="A243" t="s">
        <v>9</v>
      </c>
      <c r="B243" t="s">
        <v>51</v>
      </c>
      <c r="C243" s="1">
        <v>44192</v>
      </c>
      <c r="D243" s="5">
        <v>0.65555555555555556</v>
      </c>
      <c r="E243" t="s">
        <v>67</v>
      </c>
      <c r="F243" t="s">
        <v>209</v>
      </c>
      <c r="G243" t="s">
        <v>13</v>
      </c>
      <c r="H243">
        <v>64680000</v>
      </c>
      <c r="I243" t="s">
        <v>14</v>
      </c>
    </row>
    <row r="244" spans="1:9" x14ac:dyDescent="0.3">
      <c r="A244" t="s">
        <v>9</v>
      </c>
      <c r="B244" t="s">
        <v>27</v>
      </c>
      <c r="C244" s="1">
        <v>44215</v>
      </c>
      <c r="D244" s="5">
        <v>0.68402777777777779</v>
      </c>
      <c r="E244" t="s">
        <v>76</v>
      </c>
      <c r="F244" t="s">
        <v>210</v>
      </c>
      <c r="G244" t="s">
        <v>13</v>
      </c>
      <c r="H244">
        <v>29150000</v>
      </c>
      <c r="I244" t="s">
        <v>14</v>
      </c>
    </row>
    <row r="245" spans="1:9" x14ac:dyDescent="0.3">
      <c r="A245" t="s">
        <v>9</v>
      </c>
      <c r="B245" t="s">
        <v>51</v>
      </c>
      <c r="C245" s="1">
        <v>44225</v>
      </c>
      <c r="D245" s="5">
        <v>0.19930555555555557</v>
      </c>
      <c r="E245" t="s">
        <v>67</v>
      </c>
      <c r="F245" t="s">
        <v>211</v>
      </c>
      <c r="G245" t="s">
        <v>13</v>
      </c>
      <c r="H245">
        <v>64680000</v>
      </c>
      <c r="I245" t="s">
        <v>14</v>
      </c>
    </row>
    <row r="246" spans="1:9" x14ac:dyDescent="0.3">
      <c r="A246" t="s">
        <v>9</v>
      </c>
      <c r="B246" t="s">
        <v>54</v>
      </c>
      <c r="C246" s="1">
        <v>44231</v>
      </c>
      <c r="D246" s="5">
        <v>0.65</v>
      </c>
      <c r="E246" t="s">
        <v>76</v>
      </c>
      <c r="F246" t="s">
        <v>212</v>
      </c>
      <c r="G246" t="s">
        <v>13</v>
      </c>
      <c r="H246">
        <v>29150000</v>
      </c>
      <c r="I246" t="s">
        <v>14</v>
      </c>
    </row>
    <row r="247" spans="1:9" x14ac:dyDescent="0.3">
      <c r="A247" t="s">
        <v>9</v>
      </c>
      <c r="B247" t="s">
        <v>51</v>
      </c>
      <c r="C247" s="1">
        <v>44251</v>
      </c>
      <c r="D247" s="5">
        <v>9.8611111111111108E-2</v>
      </c>
      <c r="E247" t="s">
        <v>67</v>
      </c>
      <c r="F247" t="s">
        <v>213</v>
      </c>
      <c r="G247" t="s">
        <v>13</v>
      </c>
      <c r="H247">
        <v>64680000</v>
      </c>
      <c r="I247" t="s">
        <v>14</v>
      </c>
    </row>
    <row r="248" spans="1:9" x14ac:dyDescent="0.3">
      <c r="A248" t="s">
        <v>9</v>
      </c>
      <c r="B248" t="s">
        <v>51</v>
      </c>
      <c r="C248" s="1">
        <v>44268</v>
      </c>
      <c r="D248" s="5">
        <v>9.6527777777777782E-2</v>
      </c>
      <c r="E248" t="s">
        <v>67</v>
      </c>
      <c r="F248" t="s">
        <v>214</v>
      </c>
      <c r="G248" t="s">
        <v>13</v>
      </c>
      <c r="H248">
        <v>64680000</v>
      </c>
      <c r="I248" t="s">
        <v>14</v>
      </c>
    </row>
    <row r="249" spans="1:9" x14ac:dyDescent="0.3">
      <c r="A249" t="s">
        <v>9</v>
      </c>
      <c r="B249" t="s">
        <v>51</v>
      </c>
      <c r="C249" s="1">
        <v>44285</v>
      </c>
      <c r="D249" s="5">
        <v>0.94791666666666663</v>
      </c>
      <c r="E249" t="s">
        <v>67</v>
      </c>
      <c r="F249" t="s">
        <v>215</v>
      </c>
      <c r="G249" t="s">
        <v>13</v>
      </c>
      <c r="H249">
        <v>64680000</v>
      </c>
      <c r="I249" t="s">
        <v>14</v>
      </c>
    </row>
    <row r="250" spans="1:9" x14ac:dyDescent="0.3">
      <c r="A250" t="s">
        <v>9</v>
      </c>
      <c r="B250" t="s">
        <v>86</v>
      </c>
      <c r="C250" s="1">
        <v>44294</v>
      </c>
      <c r="D250" s="5">
        <v>0.95902777777777781</v>
      </c>
      <c r="E250" t="s">
        <v>40</v>
      </c>
      <c r="F250" t="s">
        <v>216</v>
      </c>
      <c r="G250" t="s">
        <v>13</v>
      </c>
      <c r="H250">
        <v>64680000</v>
      </c>
      <c r="I250" t="s">
        <v>14</v>
      </c>
    </row>
    <row r="251" spans="1:9" x14ac:dyDescent="0.3">
      <c r="A251" t="s">
        <v>9</v>
      </c>
      <c r="B251" t="s">
        <v>90</v>
      </c>
      <c r="C251" s="1">
        <v>44313</v>
      </c>
      <c r="D251" s="5">
        <v>0.1388888888888889</v>
      </c>
      <c r="E251" t="s">
        <v>91</v>
      </c>
      <c r="F251" t="s">
        <v>217</v>
      </c>
      <c r="G251" t="s">
        <v>13</v>
      </c>
      <c r="H251">
        <v>19000000</v>
      </c>
      <c r="I251" t="s">
        <v>14</v>
      </c>
    </row>
    <row r="252" spans="1:9" x14ac:dyDescent="0.3">
      <c r="A252" t="s">
        <v>9</v>
      </c>
      <c r="B252" t="s">
        <v>51</v>
      </c>
      <c r="C252" s="1">
        <v>44316</v>
      </c>
      <c r="D252" s="5">
        <v>0.31041666666666667</v>
      </c>
      <c r="E252" t="s">
        <v>67</v>
      </c>
      <c r="F252" t="s">
        <v>218</v>
      </c>
      <c r="G252" t="s">
        <v>13</v>
      </c>
      <c r="H252">
        <v>64680000</v>
      </c>
      <c r="I252" t="s">
        <v>14</v>
      </c>
    </row>
    <row r="253" spans="1:9" x14ac:dyDescent="0.3">
      <c r="A253" t="s">
        <v>9</v>
      </c>
      <c r="B253" t="s">
        <v>54</v>
      </c>
      <c r="C253" s="1">
        <v>44322</v>
      </c>
      <c r="D253" s="5">
        <v>0.75763888888888886</v>
      </c>
      <c r="E253" t="s">
        <v>219</v>
      </c>
      <c r="F253" t="s">
        <v>220</v>
      </c>
      <c r="G253" t="s">
        <v>13</v>
      </c>
      <c r="H253">
        <v>30800000</v>
      </c>
      <c r="I253" t="s">
        <v>14</v>
      </c>
    </row>
    <row r="254" spans="1:9" x14ac:dyDescent="0.3">
      <c r="A254" t="s">
        <v>9</v>
      </c>
      <c r="B254" t="s">
        <v>51</v>
      </c>
      <c r="C254" s="1">
        <v>44335</v>
      </c>
      <c r="D254" s="5">
        <v>0.16875000000000001</v>
      </c>
      <c r="E254" t="s">
        <v>40</v>
      </c>
      <c r="F254" t="s">
        <v>221</v>
      </c>
      <c r="G254" t="s">
        <v>13</v>
      </c>
      <c r="H254">
        <v>64680000</v>
      </c>
      <c r="I254" t="s">
        <v>14</v>
      </c>
    </row>
    <row r="255" spans="1:9" x14ac:dyDescent="0.3">
      <c r="A255" t="s">
        <v>9</v>
      </c>
      <c r="B255" t="s">
        <v>27</v>
      </c>
      <c r="C255" s="1">
        <v>44349</v>
      </c>
      <c r="D255" s="5">
        <v>0.67847222222222225</v>
      </c>
      <c r="E255" t="s">
        <v>76</v>
      </c>
      <c r="F255" t="s">
        <v>222</v>
      </c>
      <c r="G255" t="s">
        <v>13</v>
      </c>
      <c r="H255">
        <v>29150000</v>
      </c>
      <c r="I255" t="s">
        <v>14</v>
      </c>
    </row>
    <row r="256" spans="1:9" x14ac:dyDescent="0.3">
      <c r="A256" t="s">
        <v>9</v>
      </c>
      <c r="B256" t="s">
        <v>86</v>
      </c>
      <c r="C256" s="1">
        <v>44358</v>
      </c>
      <c r="D256" s="5">
        <v>0.12708333333333333</v>
      </c>
      <c r="E256" t="s">
        <v>23</v>
      </c>
      <c r="F256" t="s">
        <v>223</v>
      </c>
      <c r="G256" t="s">
        <v>13</v>
      </c>
      <c r="H256">
        <v>29750000</v>
      </c>
      <c r="I256" t="s">
        <v>14</v>
      </c>
    </row>
    <row r="257" spans="1:9" x14ac:dyDescent="0.3">
      <c r="A257" t="s">
        <v>9</v>
      </c>
      <c r="B257" t="s">
        <v>54</v>
      </c>
      <c r="C257" s="1">
        <v>44365</v>
      </c>
      <c r="D257" s="5">
        <v>0.27083333333333331</v>
      </c>
      <c r="E257" t="s">
        <v>219</v>
      </c>
      <c r="F257" t="s">
        <v>224</v>
      </c>
      <c r="G257" t="s">
        <v>13</v>
      </c>
      <c r="H257">
        <v>30800000</v>
      </c>
      <c r="I257" t="s">
        <v>14</v>
      </c>
    </row>
    <row r="258" spans="1:9" x14ac:dyDescent="0.3">
      <c r="A258" t="s">
        <v>9</v>
      </c>
      <c r="B258" t="s">
        <v>86</v>
      </c>
      <c r="C258" s="1">
        <v>44380</v>
      </c>
      <c r="D258" s="5">
        <v>0.11874999999999999</v>
      </c>
      <c r="E258" t="s">
        <v>23</v>
      </c>
      <c r="F258" t="s">
        <v>225</v>
      </c>
      <c r="G258" t="s">
        <v>13</v>
      </c>
      <c r="H258">
        <v>29750000</v>
      </c>
      <c r="I258" t="s">
        <v>14</v>
      </c>
    </row>
    <row r="259" spans="1:9" x14ac:dyDescent="0.3">
      <c r="A259" t="s">
        <v>9</v>
      </c>
      <c r="B259" t="s">
        <v>51</v>
      </c>
      <c r="C259" s="1">
        <v>44381</v>
      </c>
      <c r="D259" s="5">
        <v>0.97777777777777775</v>
      </c>
      <c r="E259" t="s">
        <v>67</v>
      </c>
      <c r="F259" t="s">
        <v>226</v>
      </c>
      <c r="G259" t="s">
        <v>13</v>
      </c>
      <c r="H259">
        <v>64680000</v>
      </c>
      <c r="I259" t="s">
        <v>14</v>
      </c>
    </row>
    <row r="260" spans="1:9" x14ac:dyDescent="0.3">
      <c r="A260" t="s">
        <v>9</v>
      </c>
      <c r="B260" t="s">
        <v>27</v>
      </c>
      <c r="C260" s="1">
        <v>44383</v>
      </c>
      <c r="D260" s="5">
        <v>0.66180555555555554</v>
      </c>
      <c r="E260" t="s">
        <v>101</v>
      </c>
      <c r="F260" t="s">
        <v>227</v>
      </c>
      <c r="G260" t="s">
        <v>13</v>
      </c>
      <c r="H260">
        <v>20000000</v>
      </c>
      <c r="I260" t="s">
        <v>14</v>
      </c>
    </row>
    <row r="261" spans="1:9" x14ac:dyDescent="0.3">
      <c r="A261" t="s">
        <v>9</v>
      </c>
      <c r="B261" t="s">
        <v>90</v>
      </c>
      <c r="C261" s="1">
        <v>44386</v>
      </c>
      <c r="D261" s="5">
        <v>0.49930555555555556</v>
      </c>
      <c r="E261" t="s">
        <v>91</v>
      </c>
      <c r="F261" t="s">
        <v>228</v>
      </c>
      <c r="G261" t="s">
        <v>13</v>
      </c>
      <c r="H261">
        <v>19000000</v>
      </c>
      <c r="I261" t="s">
        <v>14</v>
      </c>
    </row>
    <row r="262" spans="1:9" x14ac:dyDescent="0.3">
      <c r="A262" t="s">
        <v>9</v>
      </c>
      <c r="B262" t="s">
        <v>54</v>
      </c>
      <c r="C262" s="1">
        <v>44396</v>
      </c>
      <c r="D262" s="5">
        <v>1.3194444444444444E-2</v>
      </c>
      <c r="E262" t="s">
        <v>219</v>
      </c>
      <c r="F262" t="s">
        <v>229</v>
      </c>
      <c r="G262" t="s">
        <v>13</v>
      </c>
      <c r="H262">
        <v>30800000</v>
      </c>
      <c r="I262" t="s">
        <v>14</v>
      </c>
    </row>
    <row r="263" spans="1:9" x14ac:dyDescent="0.3">
      <c r="A263" t="s">
        <v>9</v>
      </c>
      <c r="B263" t="s">
        <v>51</v>
      </c>
      <c r="C263" s="1">
        <v>44406</v>
      </c>
      <c r="D263" s="5">
        <v>0.1673611111111111</v>
      </c>
      <c r="E263" t="s">
        <v>23</v>
      </c>
      <c r="F263" t="s">
        <v>230</v>
      </c>
      <c r="G263" t="s">
        <v>13</v>
      </c>
      <c r="H263">
        <v>29750000</v>
      </c>
      <c r="I263" t="s">
        <v>14</v>
      </c>
    </row>
    <row r="264" spans="1:9" x14ac:dyDescent="0.3">
      <c r="A264" t="s">
        <v>9</v>
      </c>
      <c r="B264" t="s">
        <v>90</v>
      </c>
      <c r="C264" s="1">
        <v>44412</v>
      </c>
      <c r="D264" s="5">
        <v>0.45902777777777776</v>
      </c>
      <c r="E264" t="s">
        <v>91</v>
      </c>
      <c r="F264" t="s">
        <v>231</v>
      </c>
      <c r="G264" t="s">
        <v>13</v>
      </c>
      <c r="H264">
        <v>19000000</v>
      </c>
      <c r="I264" t="s">
        <v>14</v>
      </c>
    </row>
    <row r="265" spans="1:9" x14ac:dyDescent="0.3">
      <c r="A265" t="s">
        <v>9</v>
      </c>
      <c r="B265" t="s">
        <v>27</v>
      </c>
      <c r="C265" s="1">
        <v>44413</v>
      </c>
      <c r="D265" s="5">
        <v>0.6875</v>
      </c>
      <c r="E265" t="s">
        <v>76</v>
      </c>
      <c r="F265" t="s">
        <v>232</v>
      </c>
      <c r="G265" t="s">
        <v>13</v>
      </c>
      <c r="H265">
        <v>29150000</v>
      </c>
      <c r="I265" t="s">
        <v>14</v>
      </c>
    </row>
    <row r="266" spans="1:9" x14ac:dyDescent="0.3">
      <c r="A266" t="s">
        <v>9</v>
      </c>
      <c r="B266" t="s">
        <v>86</v>
      </c>
      <c r="C266" s="1">
        <v>44426</v>
      </c>
      <c r="D266" s="5">
        <v>0.93888888888888888</v>
      </c>
      <c r="E266" t="s">
        <v>40</v>
      </c>
      <c r="F266" t="s">
        <v>233</v>
      </c>
      <c r="G266" t="s">
        <v>13</v>
      </c>
      <c r="H266">
        <v>64680000</v>
      </c>
      <c r="I266" t="s">
        <v>14</v>
      </c>
    </row>
    <row r="267" spans="1:9" x14ac:dyDescent="0.3">
      <c r="A267" t="s">
        <v>9</v>
      </c>
      <c r="B267" t="s">
        <v>51</v>
      </c>
      <c r="C267" s="1">
        <v>44432</v>
      </c>
      <c r="D267" s="5">
        <v>0.46875</v>
      </c>
      <c r="E267" t="s">
        <v>234</v>
      </c>
      <c r="F267" t="s">
        <v>235</v>
      </c>
      <c r="G267" t="s">
        <v>13</v>
      </c>
      <c r="H267">
        <v>30800000</v>
      </c>
      <c r="I267" t="s">
        <v>14</v>
      </c>
    </row>
    <row r="268" spans="1:9" x14ac:dyDescent="0.3">
      <c r="A268" t="s">
        <v>9</v>
      </c>
      <c r="B268" t="s">
        <v>54</v>
      </c>
      <c r="C268" s="1">
        <v>44432</v>
      </c>
      <c r="D268" s="5">
        <v>0.65347222222222223</v>
      </c>
      <c r="E268" t="s">
        <v>76</v>
      </c>
      <c r="F268" t="s">
        <v>236</v>
      </c>
      <c r="G268" t="s">
        <v>13</v>
      </c>
      <c r="H268">
        <v>29150000</v>
      </c>
      <c r="I268" t="s">
        <v>14</v>
      </c>
    </row>
    <row r="269" spans="1:9" x14ac:dyDescent="0.3">
      <c r="A269" t="s">
        <v>9</v>
      </c>
      <c r="B269" t="s">
        <v>86</v>
      </c>
      <c r="C269" s="1">
        <v>44446</v>
      </c>
      <c r="D269" s="5">
        <v>0.12569444444444444</v>
      </c>
      <c r="E269" t="s">
        <v>67</v>
      </c>
      <c r="F269" t="s">
        <v>237</v>
      </c>
      <c r="G269" t="s">
        <v>13</v>
      </c>
      <c r="H269">
        <v>64680000</v>
      </c>
      <c r="I269" t="s">
        <v>14</v>
      </c>
    </row>
    <row r="270" spans="1:9" x14ac:dyDescent="0.3">
      <c r="A270" t="s">
        <v>9</v>
      </c>
      <c r="B270" t="s">
        <v>27</v>
      </c>
      <c r="C270" s="1">
        <v>44448</v>
      </c>
      <c r="D270" s="5">
        <v>0.49305555555555558</v>
      </c>
      <c r="E270" t="s">
        <v>76</v>
      </c>
      <c r="F270" t="s">
        <v>238</v>
      </c>
      <c r="G270" t="s">
        <v>13</v>
      </c>
      <c r="H270">
        <v>29150000</v>
      </c>
      <c r="I270" t="s">
        <v>14</v>
      </c>
    </row>
    <row r="271" spans="1:9" x14ac:dyDescent="0.3">
      <c r="A271" t="s">
        <v>9</v>
      </c>
      <c r="B271" t="s">
        <v>54</v>
      </c>
      <c r="C271" s="1">
        <v>44466</v>
      </c>
      <c r="D271" s="5">
        <v>0.34722222222222221</v>
      </c>
      <c r="E271" t="s">
        <v>76</v>
      </c>
      <c r="F271" t="s">
        <v>239</v>
      </c>
      <c r="G271" t="s">
        <v>13</v>
      </c>
      <c r="H271">
        <v>29150000</v>
      </c>
      <c r="I271" t="s">
        <v>14</v>
      </c>
    </row>
    <row r="272" spans="1:9" x14ac:dyDescent="0.3">
      <c r="A272" t="s">
        <v>9</v>
      </c>
      <c r="B272" t="s">
        <v>86</v>
      </c>
      <c r="C272" s="1">
        <v>44483</v>
      </c>
      <c r="D272" s="5">
        <v>0.45208333333333334</v>
      </c>
      <c r="E272" t="s">
        <v>23</v>
      </c>
      <c r="F272" t="s">
        <v>240</v>
      </c>
      <c r="G272" t="s">
        <v>13</v>
      </c>
      <c r="H272">
        <v>29750000</v>
      </c>
      <c r="I272" t="s">
        <v>14</v>
      </c>
    </row>
    <row r="273" spans="1:9" x14ac:dyDescent="0.3">
      <c r="A273" t="s">
        <v>9</v>
      </c>
      <c r="B273" t="s">
        <v>27</v>
      </c>
      <c r="C273" s="1">
        <v>44493</v>
      </c>
      <c r="D273" s="5">
        <v>6.0416666666666667E-2</v>
      </c>
      <c r="E273" t="s">
        <v>76</v>
      </c>
      <c r="F273" t="s">
        <v>241</v>
      </c>
      <c r="G273" t="s">
        <v>13</v>
      </c>
      <c r="H273">
        <v>29150000</v>
      </c>
      <c r="I273" t="s">
        <v>14</v>
      </c>
    </row>
    <row r="274" spans="1:9" x14ac:dyDescent="0.3">
      <c r="A274" t="s">
        <v>9</v>
      </c>
      <c r="B274" t="s">
        <v>51</v>
      </c>
      <c r="C274" s="1">
        <v>44503</v>
      </c>
      <c r="D274" s="5">
        <v>0.3215277777777778</v>
      </c>
      <c r="E274" t="s">
        <v>234</v>
      </c>
      <c r="F274" t="s">
        <v>242</v>
      </c>
      <c r="G274" t="s">
        <v>13</v>
      </c>
      <c r="H274">
        <v>30800000</v>
      </c>
      <c r="I274" t="s">
        <v>14</v>
      </c>
    </row>
    <row r="275" spans="1:9" x14ac:dyDescent="0.3">
      <c r="A275" t="s">
        <v>9</v>
      </c>
      <c r="B275" t="s">
        <v>90</v>
      </c>
      <c r="C275" s="1">
        <v>44505</v>
      </c>
      <c r="D275" s="5">
        <v>9.6527777777777782E-2</v>
      </c>
      <c r="E275" t="s">
        <v>91</v>
      </c>
      <c r="F275" t="s">
        <v>243</v>
      </c>
      <c r="G275" t="s">
        <v>13</v>
      </c>
      <c r="H275">
        <v>19000000</v>
      </c>
      <c r="I275" t="s">
        <v>14</v>
      </c>
    </row>
    <row r="276" spans="1:9" x14ac:dyDescent="0.3">
      <c r="A276" t="s">
        <v>9</v>
      </c>
      <c r="B276" t="s">
        <v>54</v>
      </c>
      <c r="C276" s="1">
        <v>44506</v>
      </c>
      <c r="D276" s="5">
        <v>0.125</v>
      </c>
      <c r="E276" t="s">
        <v>23</v>
      </c>
      <c r="F276" t="s">
        <v>244</v>
      </c>
      <c r="G276" t="s">
        <v>13</v>
      </c>
      <c r="H276">
        <v>29750000</v>
      </c>
      <c r="I276" t="s">
        <v>14</v>
      </c>
    </row>
    <row r="277" spans="1:9" x14ac:dyDescent="0.3">
      <c r="A277" t="s">
        <v>9</v>
      </c>
      <c r="B277" t="s">
        <v>86</v>
      </c>
      <c r="C277" s="1">
        <v>44520</v>
      </c>
      <c r="D277" s="5">
        <v>7.7083333333333337E-2</v>
      </c>
      <c r="E277" t="s">
        <v>40</v>
      </c>
      <c r="F277" t="s">
        <v>245</v>
      </c>
      <c r="G277" t="s">
        <v>13</v>
      </c>
      <c r="H277">
        <v>64680000</v>
      </c>
      <c r="I277" t="s">
        <v>14</v>
      </c>
    </row>
    <row r="278" spans="1:9" x14ac:dyDescent="0.3">
      <c r="A278" t="s">
        <v>9</v>
      </c>
      <c r="B278" t="s">
        <v>51</v>
      </c>
      <c r="C278" s="1">
        <v>44522</v>
      </c>
      <c r="D278" s="5">
        <v>0.98958333333333337</v>
      </c>
      <c r="E278" t="s">
        <v>67</v>
      </c>
      <c r="F278" t="s">
        <v>246</v>
      </c>
      <c r="G278" t="s">
        <v>13</v>
      </c>
      <c r="H278">
        <v>64680000</v>
      </c>
      <c r="I278" t="s">
        <v>14</v>
      </c>
    </row>
    <row r="279" spans="1:9" x14ac:dyDescent="0.3">
      <c r="A279" t="s">
        <v>9</v>
      </c>
      <c r="B279" t="s">
        <v>27</v>
      </c>
      <c r="C279" s="1">
        <v>44526</v>
      </c>
      <c r="D279" s="5">
        <v>0.69444444444444442</v>
      </c>
      <c r="E279" t="s">
        <v>76</v>
      </c>
      <c r="F279" t="s">
        <v>247</v>
      </c>
      <c r="G279" t="s">
        <v>13</v>
      </c>
      <c r="H279">
        <v>29150000</v>
      </c>
      <c r="I279" t="s">
        <v>14</v>
      </c>
    </row>
    <row r="280" spans="1:9" x14ac:dyDescent="0.3">
      <c r="A280" t="s">
        <v>9</v>
      </c>
      <c r="B280" t="s">
        <v>51</v>
      </c>
      <c r="C280" s="1">
        <v>44540</v>
      </c>
      <c r="D280" s="5">
        <v>7.6388888888888886E-3</v>
      </c>
      <c r="E280" t="s">
        <v>40</v>
      </c>
      <c r="F280" t="s">
        <v>248</v>
      </c>
      <c r="G280" t="s">
        <v>13</v>
      </c>
      <c r="H280">
        <v>64680000</v>
      </c>
      <c r="I280" t="s">
        <v>14</v>
      </c>
    </row>
    <row r="281" spans="1:9" x14ac:dyDescent="0.3">
      <c r="A281" t="s">
        <v>9</v>
      </c>
      <c r="B281" t="s">
        <v>54</v>
      </c>
      <c r="C281" s="1">
        <v>44543</v>
      </c>
      <c r="D281" s="5">
        <v>0.67291666666666672</v>
      </c>
      <c r="E281" t="s">
        <v>76</v>
      </c>
      <c r="F281" t="s">
        <v>249</v>
      </c>
      <c r="G281" t="s">
        <v>13</v>
      </c>
      <c r="H281">
        <v>29150000</v>
      </c>
      <c r="I281" t="s">
        <v>14</v>
      </c>
    </row>
    <row r="282" spans="1:9" x14ac:dyDescent="0.3">
      <c r="A282" t="s">
        <v>9</v>
      </c>
      <c r="B282" t="s">
        <v>86</v>
      </c>
      <c r="C282" s="1">
        <v>44556</v>
      </c>
      <c r="D282" s="5">
        <v>0.13263888888888889</v>
      </c>
      <c r="E282" t="s">
        <v>67</v>
      </c>
      <c r="F282" t="s">
        <v>250</v>
      </c>
      <c r="G282" t="s">
        <v>13</v>
      </c>
      <c r="H282">
        <v>64680000</v>
      </c>
      <c r="I282" t="s">
        <v>14</v>
      </c>
    </row>
    <row r="283" spans="1:9" x14ac:dyDescent="0.3">
      <c r="A283" t="s">
        <v>9</v>
      </c>
      <c r="B283" t="s">
        <v>51</v>
      </c>
      <c r="C283" s="1">
        <v>44559</v>
      </c>
      <c r="D283" s="5">
        <v>0.46736111111111112</v>
      </c>
      <c r="E283" t="s">
        <v>23</v>
      </c>
      <c r="F283" t="s">
        <v>251</v>
      </c>
      <c r="G283" t="s">
        <v>13</v>
      </c>
      <c r="H283">
        <v>29750000</v>
      </c>
      <c r="I283" t="s">
        <v>14</v>
      </c>
    </row>
    <row r="284" spans="1:9" x14ac:dyDescent="0.3">
      <c r="A284" t="s">
        <v>9</v>
      </c>
      <c r="B284" t="s">
        <v>27</v>
      </c>
      <c r="C284" s="1">
        <v>44559</v>
      </c>
      <c r="D284" s="5">
        <v>0.69652777777777775</v>
      </c>
      <c r="E284" t="s">
        <v>76</v>
      </c>
      <c r="F284" t="s">
        <v>252</v>
      </c>
      <c r="G284" t="s">
        <v>13</v>
      </c>
      <c r="H284">
        <v>29150000</v>
      </c>
      <c r="I284" t="s">
        <v>14</v>
      </c>
    </row>
    <row r="285" spans="1:9" x14ac:dyDescent="0.3">
      <c r="A285" t="s">
        <v>9</v>
      </c>
      <c r="B285" t="s">
        <v>86</v>
      </c>
      <c r="C285" s="1">
        <v>44578</v>
      </c>
      <c r="D285" s="5">
        <v>0.1076388888888889</v>
      </c>
      <c r="E285" t="s">
        <v>23</v>
      </c>
      <c r="F285" t="s">
        <v>253</v>
      </c>
      <c r="G285" t="s">
        <v>13</v>
      </c>
      <c r="H285">
        <v>29750000</v>
      </c>
      <c r="I285" t="s">
        <v>14</v>
      </c>
    </row>
    <row r="286" spans="1:9" x14ac:dyDescent="0.3">
      <c r="A286" t="s">
        <v>9</v>
      </c>
      <c r="B286" t="s">
        <v>51</v>
      </c>
      <c r="C286" s="1">
        <v>44586</v>
      </c>
      <c r="D286" s="5">
        <v>0.98888888888888893</v>
      </c>
      <c r="E286" t="s">
        <v>67</v>
      </c>
      <c r="F286" t="s">
        <v>254</v>
      </c>
      <c r="G286" t="s">
        <v>13</v>
      </c>
      <c r="H286">
        <v>64680000</v>
      </c>
      <c r="I286" t="s">
        <v>14</v>
      </c>
    </row>
    <row r="287" spans="1:9" x14ac:dyDescent="0.3">
      <c r="A287" t="s">
        <v>9</v>
      </c>
      <c r="B287" t="s">
        <v>51</v>
      </c>
      <c r="C287" s="1">
        <v>44618</v>
      </c>
      <c r="D287" s="5">
        <v>0.98888888888888893</v>
      </c>
      <c r="E287" t="s">
        <v>67</v>
      </c>
      <c r="F287" t="s">
        <v>255</v>
      </c>
      <c r="G287" t="s">
        <v>13</v>
      </c>
      <c r="H287">
        <v>64680000</v>
      </c>
      <c r="I287" t="s">
        <v>14</v>
      </c>
    </row>
    <row r="288" spans="1:9" x14ac:dyDescent="0.3">
      <c r="A288" t="s">
        <v>9</v>
      </c>
      <c r="B288" t="s">
        <v>206</v>
      </c>
      <c r="C288" s="1">
        <v>44619</v>
      </c>
      <c r="D288" s="5">
        <v>0.12916666666666668</v>
      </c>
      <c r="E288" t="s">
        <v>256</v>
      </c>
      <c r="F288" t="s">
        <v>257</v>
      </c>
      <c r="G288" t="s">
        <v>13</v>
      </c>
      <c r="H288">
        <v>27000000</v>
      </c>
      <c r="I288" t="s">
        <v>14</v>
      </c>
    </row>
    <row r="289" spans="1:9" x14ac:dyDescent="0.3">
      <c r="A289" t="s">
        <v>9</v>
      </c>
      <c r="B289" t="s">
        <v>54</v>
      </c>
      <c r="C289" s="1">
        <v>44625</v>
      </c>
      <c r="D289" s="5">
        <v>0.25069444444444444</v>
      </c>
      <c r="E289" t="s">
        <v>11</v>
      </c>
      <c r="F289" t="s">
        <v>258</v>
      </c>
      <c r="G289" t="s">
        <v>13</v>
      </c>
      <c r="H289">
        <v>30800000</v>
      </c>
      <c r="I289" t="s">
        <v>14</v>
      </c>
    </row>
    <row r="290" spans="1:9" x14ac:dyDescent="0.3">
      <c r="A290" t="s">
        <v>9</v>
      </c>
      <c r="B290" t="s">
        <v>51</v>
      </c>
      <c r="C290" s="1">
        <v>44637</v>
      </c>
      <c r="D290" s="5">
        <v>0.29791666666666666</v>
      </c>
      <c r="E290" t="s">
        <v>67</v>
      </c>
      <c r="F290" t="s">
        <v>259</v>
      </c>
      <c r="G290" t="s">
        <v>13</v>
      </c>
      <c r="H290">
        <v>64680000</v>
      </c>
      <c r="I290" t="s">
        <v>14</v>
      </c>
    </row>
    <row r="291" spans="1:9" x14ac:dyDescent="0.3">
      <c r="A291" t="s">
        <v>9</v>
      </c>
      <c r="B291" t="s">
        <v>93</v>
      </c>
      <c r="C291" s="1">
        <v>44650</v>
      </c>
      <c r="D291" s="5">
        <v>0.10347222222222222</v>
      </c>
      <c r="E291" t="s">
        <v>94</v>
      </c>
      <c r="F291" t="s">
        <v>260</v>
      </c>
      <c r="G291" t="s">
        <v>13</v>
      </c>
      <c r="H291">
        <v>5300000</v>
      </c>
      <c r="I291" t="s">
        <v>14</v>
      </c>
    </row>
    <row r="292" spans="1:9" x14ac:dyDescent="0.3">
      <c r="A292" t="s">
        <v>9</v>
      </c>
      <c r="B292" t="s">
        <v>51</v>
      </c>
      <c r="C292" s="1">
        <v>44657</v>
      </c>
      <c r="D292" s="5">
        <v>0.99097222222222225</v>
      </c>
      <c r="E292" t="s">
        <v>67</v>
      </c>
      <c r="F292" t="s">
        <v>261</v>
      </c>
      <c r="G292" t="s">
        <v>13</v>
      </c>
      <c r="H292">
        <v>64680000</v>
      </c>
      <c r="I292" t="s">
        <v>14</v>
      </c>
    </row>
    <row r="293" spans="1:9" x14ac:dyDescent="0.3">
      <c r="A293" t="s">
        <v>9</v>
      </c>
      <c r="B293" t="s">
        <v>27</v>
      </c>
      <c r="C293" s="1">
        <v>44666</v>
      </c>
      <c r="D293" s="5">
        <v>0.5</v>
      </c>
      <c r="E293" t="s">
        <v>76</v>
      </c>
      <c r="F293" t="s">
        <v>262</v>
      </c>
      <c r="G293" t="s">
        <v>13</v>
      </c>
      <c r="H293">
        <v>29150000</v>
      </c>
      <c r="I293" t="s">
        <v>14</v>
      </c>
    </row>
    <row r="294" spans="1:9" x14ac:dyDescent="0.3">
      <c r="A294" t="s">
        <v>9</v>
      </c>
      <c r="B294" t="s">
        <v>86</v>
      </c>
      <c r="C294" s="1">
        <v>44666</v>
      </c>
      <c r="D294" s="5">
        <v>0.76111111111111107</v>
      </c>
      <c r="E294" t="s">
        <v>67</v>
      </c>
      <c r="F294" t="s">
        <v>263</v>
      </c>
      <c r="G294" t="s">
        <v>13</v>
      </c>
      <c r="H294">
        <v>64680000</v>
      </c>
      <c r="I294" t="s">
        <v>14</v>
      </c>
    </row>
    <row r="295" spans="1:9" x14ac:dyDescent="0.3">
      <c r="A295" t="s">
        <v>9</v>
      </c>
      <c r="B295" t="s">
        <v>51</v>
      </c>
      <c r="C295" s="1">
        <v>44680</v>
      </c>
      <c r="D295" s="5">
        <v>0.17430555555555555</v>
      </c>
      <c r="E295" t="s">
        <v>11</v>
      </c>
      <c r="F295" t="s">
        <v>264</v>
      </c>
      <c r="G295" t="s">
        <v>13</v>
      </c>
      <c r="H295">
        <v>30800000</v>
      </c>
      <c r="I295" t="s">
        <v>14</v>
      </c>
    </row>
    <row r="296" spans="1:9" x14ac:dyDescent="0.3">
      <c r="A296" t="s">
        <v>9</v>
      </c>
      <c r="B296" t="s">
        <v>160</v>
      </c>
      <c r="C296" s="1">
        <v>44681</v>
      </c>
      <c r="D296" s="5">
        <v>0.14583333333333334</v>
      </c>
      <c r="E296" t="s">
        <v>161</v>
      </c>
      <c r="F296" t="s">
        <v>265</v>
      </c>
      <c r="G296" t="s">
        <v>13</v>
      </c>
      <c r="H296">
        <v>5300000</v>
      </c>
      <c r="I296" t="s">
        <v>14</v>
      </c>
    </row>
    <row r="297" spans="1:9" x14ac:dyDescent="0.3">
      <c r="A297" t="s">
        <v>9</v>
      </c>
      <c r="B297" t="s">
        <v>86</v>
      </c>
      <c r="C297" s="1">
        <v>44686</v>
      </c>
      <c r="D297" s="5">
        <v>0.10972222222222222</v>
      </c>
      <c r="E297" t="s">
        <v>23</v>
      </c>
      <c r="F297" t="s">
        <v>266</v>
      </c>
      <c r="G297" t="s">
        <v>13</v>
      </c>
      <c r="H297">
        <v>29750000</v>
      </c>
      <c r="I297" t="s">
        <v>14</v>
      </c>
    </row>
    <row r="298" spans="1:9" x14ac:dyDescent="0.3">
      <c r="A298" t="s">
        <v>9</v>
      </c>
      <c r="B298" t="s">
        <v>51</v>
      </c>
      <c r="C298" s="1">
        <v>44701</v>
      </c>
      <c r="D298" s="5">
        <v>0.4375</v>
      </c>
      <c r="E298" t="s">
        <v>234</v>
      </c>
      <c r="F298" t="s">
        <v>267</v>
      </c>
      <c r="G298" t="s">
        <v>13</v>
      </c>
      <c r="H298">
        <v>30800000</v>
      </c>
      <c r="I298" t="s">
        <v>14</v>
      </c>
    </row>
    <row r="299" spans="1:9" x14ac:dyDescent="0.3">
      <c r="A299" t="s">
        <v>9</v>
      </c>
      <c r="B299" t="s">
        <v>54</v>
      </c>
      <c r="C299" s="1">
        <v>44714</v>
      </c>
      <c r="D299" s="5">
        <v>0.16666666666666666</v>
      </c>
      <c r="E299" t="s">
        <v>11</v>
      </c>
      <c r="F299" t="s">
        <v>268</v>
      </c>
      <c r="G299" t="s">
        <v>13</v>
      </c>
      <c r="H299">
        <v>30800000</v>
      </c>
      <c r="I299" t="s">
        <v>14</v>
      </c>
    </row>
    <row r="300" spans="1:9" x14ac:dyDescent="0.3">
      <c r="A300" t="s">
        <v>9</v>
      </c>
      <c r="B300" t="s">
        <v>54</v>
      </c>
      <c r="C300" s="1">
        <v>44735</v>
      </c>
      <c r="D300" s="5">
        <v>9.8611111111111108E-2</v>
      </c>
      <c r="E300" t="s">
        <v>23</v>
      </c>
      <c r="F300" t="s">
        <v>269</v>
      </c>
      <c r="G300" t="s">
        <v>13</v>
      </c>
      <c r="H300">
        <v>29750000</v>
      </c>
      <c r="I300" t="s">
        <v>14</v>
      </c>
    </row>
    <row r="301" spans="1:9" x14ac:dyDescent="0.3">
      <c r="A301" t="s">
        <v>9</v>
      </c>
      <c r="B301" t="s">
        <v>51</v>
      </c>
      <c r="C301" s="1">
        <v>44739</v>
      </c>
      <c r="D301" s="5">
        <v>0.65694444444444444</v>
      </c>
      <c r="E301" t="s">
        <v>67</v>
      </c>
      <c r="F301" t="s">
        <v>270</v>
      </c>
      <c r="G301" t="s">
        <v>13</v>
      </c>
      <c r="H301">
        <v>64680000</v>
      </c>
      <c r="I301" t="s">
        <v>14</v>
      </c>
    </row>
    <row r="302" spans="1:9" x14ac:dyDescent="0.3">
      <c r="A302" t="s">
        <v>9</v>
      </c>
      <c r="B302" t="s">
        <v>27</v>
      </c>
      <c r="C302" s="1">
        <v>44754</v>
      </c>
      <c r="D302" s="5">
        <v>0.6875</v>
      </c>
      <c r="E302" t="s">
        <v>76</v>
      </c>
      <c r="F302" t="s">
        <v>271</v>
      </c>
      <c r="G302" t="s">
        <v>13</v>
      </c>
      <c r="H302">
        <v>29150000</v>
      </c>
      <c r="I302" t="s">
        <v>14</v>
      </c>
    </row>
    <row r="303" spans="1:9" x14ac:dyDescent="0.3">
      <c r="A303" t="s">
        <v>9</v>
      </c>
      <c r="B303" t="s">
        <v>86</v>
      </c>
      <c r="C303" s="1">
        <v>44757</v>
      </c>
      <c r="D303" s="5">
        <v>0.95625000000000004</v>
      </c>
      <c r="E303" t="s">
        <v>11</v>
      </c>
      <c r="F303" t="s">
        <v>272</v>
      </c>
      <c r="G303" t="s">
        <v>13</v>
      </c>
      <c r="H303">
        <v>30800000</v>
      </c>
      <c r="I303" t="s">
        <v>14</v>
      </c>
    </row>
    <row r="304" spans="1:9" x14ac:dyDescent="0.3">
      <c r="A304" t="s">
        <v>9</v>
      </c>
      <c r="B304" t="s">
        <v>54</v>
      </c>
      <c r="C304" s="1">
        <v>44771</v>
      </c>
      <c r="D304" s="5">
        <v>0.56111111111111112</v>
      </c>
      <c r="E304" t="s">
        <v>23</v>
      </c>
      <c r="F304" t="s">
        <v>273</v>
      </c>
      <c r="G304" t="s">
        <v>13</v>
      </c>
      <c r="H304">
        <v>29750000</v>
      </c>
      <c r="I304" t="s">
        <v>14</v>
      </c>
    </row>
    <row r="305" spans="1:9" x14ac:dyDescent="0.3">
      <c r="A305" t="s">
        <v>274</v>
      </c>
      <c r="B305" t="s">
        <v>275</v>
      </c>
      <c r="C305" s="1">
        <v>40837</v>
      </c>
      <c r="D305" s="5">
        <v>0.3125</v>
      </c>
      <c r="E305" t="s">
        <v>276</v>
      </c>
      <c r="F305" t="s">
        <v>277</v>
      </c>
      <c r="G305" t="s">
        <v>13</v>
      </c>
      <c r="H305">
        <v>30000000</v>
      </c>
      <c r="I305" t="s">
        <v>14</v>
      </c>
    </row>
    <row r="306" spans="1:9" x14ac:dyDescent="0.3">
      <c r="A306" t="s">
        <v>274</v>
      </c>
      <c r="B306" t="s">
        <v>275</v>
      </c>
      <c r="C306" s="1">
        <v>40894</v>
      </c>
      <c r="D306" s="5">
        <v>8.5416666666666669E-2</v>
      </c>
      <c r="E306" t="s">
        <v>278</v>
      </c>
      <c r="F306" t="s">
        <v>279</v>
      </c>
      <c r="G306" t="s">
        <v>13</v>
      </c>
      <c r="H306">
        <v>80000000</v>
      </c>
      <c r="I306" t="s">
        <v>14</v>
      </c>
    </row>
    <row r="307" spans="1:9" x14ac:dyDescent="0.3">
      <c r="A307" t="s">
        <v>274</v>
      </c>
      <c r="B307" t="s">
        <v>275</v>
      </c>
      <c r="C307" s="1">
        <v>41194</v>
      </c>
      <c r="D307" s="5">
        <v>0.63541666666666663</v>
      </c>
      <c r="E307" t="s">
        <v>276</v>
      </c>
      <c r="F307" t="s">
        <v>280</v>
      </c>
      <c r="G307" t="s">
        <v>13</v>
      </c>
      <c r="H307">
        <v>30000000</v>
      </c>
      <c r="I307" t="s">
        <v>14</v>
      </c>
    </row>
    <row r="308" spans="1:9" x14ac:dyDescent="0.3">
      <c r="A308" t="s">
        <v>274</v>
      </c>
      <c r="B308" t="s">
        <v>275</v>
      </c>
      <c r="C308" s="1">
        <v>41245</v>
      </c>
      <c r="D308" s="5">
        <v>8.4722222222222227E-2</v>
      </c>
      <c r="E308" t="s">
        <v>278</v>
      </c>
      <c r="F308" t="s">
        <v>281</v>
      </c>
      <c r="G308" t="s">
        <v>13</v>
      </c>
      <c r="H308">
        <v>80000000</v>
      </c>
      <c r="I308" t="s">
        <v>14</v>
      </c>
    </row>
    <row r="309" spans="1:9" x14ac:dyDescent="0.3">
      <c r="A309" t="s">
        <v>274</v>
      </c>
      <c r="B309" t="s">
        <v>282</v>
      </c>
      <c r="C309" s="1">
        <v>41401</v>
      </c>
      <c r="D309" s="5">
        <v>8.7499999999999994E-2</v>
      </c>
      <c r="E309" t="s">
        <v>283</v>
      </c>
      <c r="F309" t="s">
        <v>284</v>
      </c>
      <c r="G309" t="s">
        <v>13</v>
      </c>
      <c r="H309">
        <v>37000000</v>
      </c>
      <c r="I309" t="s">
        <v>14</v>
      </c>
    </row>
    <row r="310" spans="1:9" x14ac:dyDescent="0.3">
      <c r="A310" t="s">
        <v>274</v>
      </c>
      <c r="B310" t="s">
        <v>275</v>
      </c>
      <c r="C310" s="1">
        <v>41450</v>
      </c>
      <c r="D310" s="5">
        <v>0.81041666666666667</v>
      </c>
      <c r="E310" t="s">
        <v>276</v>
      </c>
      <c r="F310" t="s">
        <v>285</v>
      </c>
      <c r="G310" t="s">
        <v>13</v>
      </c>
      <c r="H310">
        <v>30000000</v>
      </c>
      <c r="I310" t="s">
        <v>14</v>
      </c>
    </row>
    <row r="311" spans="1:9" x14ac:dyDescent="0.3">
      <c r="A311" t="s">
        <v>274</v>
      </c>
      <c r="B311" t="s">
        <v>275</v>
      </c>
      <c r="C311" s="1">
        <v>41627</v>
      </c>
      <c r="D311" s="5">
        <v>0.38333333333333336</v>
      </c>
      <c r="E311" t="s">
        <v>276</v>
      </c>
      <c r="F311" t="s">
        <v>286</v>
      </c>
      <c r="G311" t="s">
        <v>13</v>
      </c>
      <c r="H311">
        <v>30000000</v>
      </c>
      <c r="I311" t="s">
        <v>14</v>
      </c>
    </row>
    <row r="312" spans="1:9" x14ac:dyDescent="0.3">
      <c r="A312" t="s">
        <v>274</v>
      </c>
      <c r="B312" t="s">
        <v>275</v>
      </c>
      <c r="C312" s="1">
        <v>41732</v>
      </c>
      <c r="D312" s="5">
        <v>0.87638888888888888</v>
      </c>
      <c r="E312" t="s">
        <v>287</v>
      </c>
      <c r="F312" t="s">
        <v>288</v>
      </c>
      <c r="G312" t="s">
        <v>13</v>
      </c>
      <c r="H312">
        <v>30000000</v>
      </c>
      <c r="I312" t="s">
        <v>14</v>
      </c>
    </row>
    <row r="313" spans="1:9" x14ac:dyDescent="0.3">
      <c r="A313" t="s">
        <v>274</v>
      </c>
      <c r="B313" t="s">
        <v>282</v>
      </c>
      <c r="C313" s="1">
        <v>41759</v>
      </c>
      <c r="D313" s="5">
        <v>6.5972222222222224E-2</v>
      </c>
      <c r="E313" t="s">
        <v>283</v>
      </c>
      <c r="F313" t="s">
        <v>289</v>
      </c>
      <c r="G313" t="s">
        <v>13</v>
      </c>
      <c r="H313">
        <v>37000000</v>
      </c>
      <c r="I313" t="s">
        <v>14</v>
      </c>
    </row>
    <row r="314" spans="1:9" x14ac:dyDescent="0.3">
      <c r="A314" t="s">
        <v>274</v>
      </c>
      <c r="B314" t="s">
        <v>275</v>
      </c>
      <c r="C314" s="1">
        <v>41830</v>
      </c>
      <c r="D314" s="5">
        <v>0.78819444444444442</v>
      </c>
      <c r="E314" t="s">
        <v>276</v>
      </c>
      <c r="F314" t="s">
        <v>290</v>
      </c>
      <c r="G314" t="s">
        <v>13</v>
      </c>
      <c r="H314">
        <v>30000000</v>
      </c>
      <c r="I314" t="s">
        <v>14</v>
      </c>
    </row>
    <row r="315" spans="1:9" x14ac:dyDescent="0.3">
      <c r="A315" t="s">
        <v>274</v>
      </c>
      <c r="B315" t="s">
        <v>275</v>
      </c>
      <c r="C315" s="1">
        <v>41991</v>
      </c>
      <c r="D315" s="5">
        <v>0.77569444444444446</v>
      </c>
      <c r="E315" t="s">
        <v>276</v>
      </c>
      <c r="F315" t="s">
        <v>291</v>
      </c>
      <c r="G315" t="s">
        <v>13</v>
      </c>
      <c r="H315">
        <v>30000000</v>
      </c>
      <c r="I315" t="s">
        <v>14</v>
      </c>
    </row>
    <row r="316" spans="1:9" x14ac:dyDescent="0.3">
      <c r="A316" t="s">
        <v>274</v>
      </c>
      <c r="B316" t="s">
        <v>282</v>
      </c>
      <c r="C316" s="1">
        <v>42046</v>
      </c>
      <c r="D316" s="5">
        <v>0.56944444444444442</v>
      </c>
      <c r="E316" t="s">
        <v>283</v>
      </c>
      <c r="F316" t="s">
        <v>292</v>
      </c>
      <c r="G316" t="s">
        <v>13</v>
      </c>
      <c r="H316">
        <v>37000000</v>
      </c>
      <c r="I316" t="s">
        <v>14</v>
      </c>
    </row>
    <row r="317" spans="1:9" x14ac:dyDescent="0.3">
      <c r="A317" t="s">
        <v>274</v>
      </c>
      <c r="B317" t="s">
        <v>275</v>
      </c>
      <c r="C317" s="1">
        <v>42090</v>
      </c>
      <c r="D317" s="5">
        <v>0.90694444444444444</v>
      </c>
      <c r="E317" t="s">
        <v>276</v>
      </c>
      <c r="F317" t="s">
        <v>293</v>
      </c>
      <c r="G317" t="s">
        <v>13</v>
      </c>
      <c r="H317">
        <v>30000000</v>
      </c>
      <c r="I317" t="s">
        <v>14</v>
      </c>
    </row>
    <row r="318" spans="1:9" x14ac:dyDescent="0.3">
      <c r="A318" t="s">
        <v>274</v>
      </c>
      <c r="B318" t="s">
        <v>282</v>
      </c>
      <c r="C318" s="1">
        <v>42178</v>
      </c>
      <c r="D318" s="5">
        <v>7.7083333333333337E-2</v>
      </c>
      <c r="E318" t="s">
        <v>283</v>
      </c>
      <c r="F318" t="s">
        <v>294</v>
      </c>
      <c r="G318" t="s">
        <v>13</v>
      </c>
      <c r="H318">
        <v>37000000</v>
      </c>
      <c r="I318" t="s">
        <v>14</v>
      </c>
    </row>
    <row r="319" spans="1:9" x14ac:dyDescent="0.3">
      <c r="A319" t="s">
        <v>274</v>
      </c>
      <c r="B319" t="s">
        <v>275</v>
      </c>
      <c r="C319" s="1">
        <v>42258</v>
      </c>
      <c r="D319" s="5">
        <v>8.8888888888888892E-2</v>
      </c>
      <c r="E319" t="s">
        <v>276</v>
      </c>
      <c r="F319" t="s">
        <v>295</v>
      </c>
      <c r="G319" t="s">
        <v>13</v>
      </c>
      <c r="H319">
        <v>30000000</v>
      </c>
      <c r="I319" t="s">
        <v>14</v>
      </c>
    </row>
    <row r="320" spans="1:9" x14ac:dyDescent="0.3">
      <c r="A320" t="s">
        <v>274</v>
      </c>
      <c r="B320" t="s">
        <v>282</v>
      </c>
      <c r="C320" s="1">
        <v>42341</v>
      </c>
      <c r="D320" s="5">
        <v>0.16944444444444445</v>
      </c>
      <c r="E320" t="s">
        <v>283</v>
      </c>
      <c r="F320" t="s">
        <v>296</v>
      </c>
      <c r="G320" t="s">
        <v>13</v>
      </c>
      <c r="H320">
        <v>37000000</v>
      </c>
      <c r="I320" t="s">
        <v>14</v>
      </c>
    </row>
    <row r="321" spans="1:9" x14ac:dyDescent="0.3">
      <c r="A321" t="s">
        <v>274</v>
      </c>
      <c r="B321" t="s">
        <v>275</v>
      </c>
      <c r="C321" s="1">
        <v>42355</v>
      </c>
      <c r="D321" s="5">
        <v>0.49375000000000002</v>
      </c>
      <c r="E321" t="s">
        <v>276</v>
      </c>
      <c r="F321" t="s">
        <v>297</v>
      </c>
      <c r="G321" t="s">
        <v>13</v>
      </c>
      <c r="H321">
        <v>30000000</v>
      </c>
      <c r="I321" t="s">
        <v>14</v>
      </c>
    </row>
    <row r="322" spans="1:9" x14ac:dyDescent="0.3">
      <c r="A322" t="s">
        <v>274</v>
      </c>
      <c r="B322" t="s">
        <v>275</v>
      </c>
      <c r="C322" s="1">
        <v>42485</v>
      </c>
      <c r="D322" s="5">
        <v>0.87638888888888888</v>
      </c>
      <c r="E322" t="s">
        <v>287</v>
      </c>
      <c r="F322" t="s">
        <v>298</v>
      </c>
      <c r="G322" t="s">
        <v>13</v>
      </c>
      <c r="H322">
        <v>30000000</v>
      </c>
      <c r="I322" t="s">
        <v>14</v>
      </c>
    </row>
    <row r="323" spans="1:9" x14ac:dyDescent="0.3">
      <c r="A323" t="s">
        <v>274</v>
      </c>
      <c r="B323" t="s">
        <v>275</v>
      </c>
      <c r="C323" s="1">
        <v>42514</v>
      </c>
      <c r="D323" s="5">
        <v>0.36666666666666664</v>
      </c>
      <c r="E323" t="s">
        <v>276</v>
      </c>
      <c r="F323" t="s">
        <v>299</v>
      </c>
      <c r="G323" t="s">
        <v>13</v>
      </c>
      <c r="H323">
        <v>30000000</v>
      </c>
      <c r="I323" t="s">
        <v>14</v>
      </c>
    </row>
    <row r="324" spans="1:9" x14ac:dyDescent="0.3">
      <c r="A324" t="s">
        <v>274</v>
      </c>
      <c r="B324" t="s">
        <v>282</v>
      </c>
      <c r="C324" s="1">
        <v>42629</v>
      </c>
      <c r="D324" s="5">
        <v>7.1527777777777773E-2</v>
      </c>
      <c r="E324" t="s">
        <v>283</v>
      </c>
      <c r="F324" t="s">
        <v>300</v>
      </c>
      <c r="G324" t="s">
        <v>13</v>
      </c>
      <c r="H324">
        <v>37000000</v>
      </c>
      <c r="I324" t="s">
        <v>14</v>
      </c>
    </row>
    <row r="325" spans="1:9" x14ac:dyDescent="0.3">
      <c r="A325" t="s">
        <v>274</v>
      </c>
      <c r="B325" t="s">
        <v>282</v>
      </c>
      <c r="C325" s="1">
        <v>42709</v>
      </c>
      <c r="D325" s="5">
        <v>0.57708333333333328</v>
      </c>
      <c r="E325" t="s">
        <v>283</v>
      </c>
      <c r="F325" t="s">
        <v>301</v>
      </c>
      <c r="G325" t="s">
        <v>13</v>
      </c>
      <c r="H325">
        <v>37000000</v>
      </c>
      <c r="I325" t="s">
        <v>14</v>
      </c>
    </row>
    <row r="326" spans="1:9" x14ac:dyDescent="0.3">
      <c r="A326" t="s">
        <v>274</v>
      </c>
      <c r="B326" t="s">
        <v>275</v>
      </c>
      <c r="C326" s="1">
        <v>42763</v>
      </c>
      <c r="D326" s="5">
        <v>4.3749999999999997E-2</v>
      </c>
      <c r="E326" t="s">
        <v>276</v>
      </c>
      <c r="F326" t="s">
        <v>302</v>
      </c>
      <c r="G326" t="s">
        <v>13</v>
      </c>
      <c r="H326">
        <v>30000000</v>
      </c>
      <c r="I326" t="s">
        <v>14</v>
      </c>
    </row>
    <row r="327" spans="1:9" x14ac:dyDescent="0.3">
      <c r="A327" t="s">
        <v>274</v>
      </c>
      <c r="B327" t="s">
        <v>282</v>
      </c>
      <c r="C327" s="1">
        <v>42801</v>
      </c>
      <c r="D327" s="5">
        <v>7.5694444444444439E-2</v>
      </c>
      <c r="E327" t="s">
        <v>283</v>
      </c>
      <c r="F327" t="s">
        <v>303</v>
      </c>
      <c r="G327" t="s">
        <v>13</v>
      </c>
      <c r="H327">
        <v>37000000</v>
      </c>
      <c r="I327" t="s">
        <v>14</v>
      </c>
    </row>
    <row r="328" spans="1:9" x14ac:dyDescent="0.3">
      <c r="A328" t="s">
        <v>274</v>
      </c>
      <c r="B328" t="s">
        <v>275</v>
      </c>
      <c r="C328" s="1">
        <v>42873</v>
      </c>
      <c r="D328" s="5">
        <v>0.49583333333333335</v>
      </c>
      <c r="E328" t="s">
        <v>287</v>
      </c>
      <c r="F328" t="s">
        <v>304</v>
      </c>
      <c r="G328" t="s">
        <v>13</v>
      </c>
      <c r="H328">
        <v>30000000</v>
      </c>
      <c r="I328" t="s">
        <v>14</v>
      </c>
    </row>
    <row r="329" spans="1:9" x14ac:dyDescent="0.3">
      <c r="A329" t="s">
        <v>274</v>
      </c>
      <c r="B329" t="s">
        <v>282</v>
      </c>
      <c r="C329" s="1">
        <v>42949</v>
      </c>
      <c r="D329" s="5">
        <v>8.1944444444444445E-2</v>
      </c>
      <c r="E329" t="s">
        <v>283</v>
      </c>
      <c r="F329" t="s">
        <v>305</v>
      </c>
      <c r="G329" t="s">
        <v>13</v>
      </c>
      <c r="H329">
        <v>37000000</v>
      </c>
      <c r="I329" t="s">
        <v>14</v>
      </c>
    </row>
    <row r="330" spans="1:9" x14ac:dyDescent="0.3">
      <c r="A330" t="s">
        <v>274</v>
      </c>
      <c r="B330" t="s">
        <v>282</v>
      </c>
      <c r="C330" s="1">
        <v>43047</v>
      </c>
      <c r="D330" s="5">
        <v>7.0833333333333331E-2</v>
      </c>
      <c r="E330" t="s">
        <v>283</v>
      </c>
      <c r="F330" t="s">
        <v>306</v>
      </c>
      <c r="G330" t="s">
        <v>13</v>
      </c>
      <c r="H330">
        <v>37000000</v>
      </c>
      <c r="I330" t="s">
        <v>14</v>
      </c>
    </row>
    <row r="331" spans="1:9" x14ac:dyDescent="0.3">
      <c r="A331" t="s">
        <v>274</v>
      </c>
      <c r="B331" t="s">
        <v>275</v>
      </c>
      <c r="C331" s="1">
        <v>43168</v>
      </c>
      <c r="D331" s="5">
        <v>0.71527777777777779</v>
      </c>
      <c r="E331" t="s">
        <v>276</v>
      </c>
      <c r="F331" t="s">
        <v>307</v>
      </c>
      <c r="G331" t="s">
        <v>13</v>
      </c>
      <c r="H331">
        <v>30000000</v>
      </c>
      <c r="I331" t="s">
        <v>14</v>
      </c>
    </row>
    <row r="332" spans="1:9" x14ac:dyDescent="0.3">
      <c r="A332" t="s">
        <v>274</v>
      </c>
      <c r="B332" t="s">
        <v>282</v>
      </c>
      <c r="C332" s="1">
        <v>43334</v>
      </c>
      <c r="D332" s="5">
        <v>0.88888888888888884</v>
      </c>
      <c r="E332" t="s">
        <v>283</v>
      </c>
      <c r="F332" t="s">
        <v>308</v>
      </c>
      <c r="G332" t="s">
        <v>13</v>
      </c>
      <c r="H332">
        <v>37000000</v>
      </c>
      <c r="I332" t="s">
        <v>14</v>
      </c>
    </row>
    <row r="333" spans="1:9" x14ac:dyDescent="0.3">
      <c r="A333" t="s">
        <v>274</v>
      </c>
      <c r="B333" t="s">
        <v>282</v>
      </c>
      <c r="C333" s="1">
        <v>43425</v>
      </c>
      <c r="D333" s="5">
        <v>7.0833333333333331E-2</v>
      </c>
      <c r="E333" t="s">
        <v>283</v>
      </c>
      <c r="F333" t="s">
        <v>309</v>
      </c>
      <c r="G333" t="s">
        <v>13</v>
      </c>
      <c r="H333">
        <v>37000000</v>
      </c>
      <c r="I333" t="s">
        <v>14</v>
      </c>
    </row>
    <row r="334" spans="1:9" x14ac:dyDescent="0.3">
      <c r="A334" t="s">
        <v>274</v>
      </c>
      <c r="B334" t="s">
        <v>275</v>
      </c>
      <c r="C334" s="1">
        <v>43453</v>
      </c>
      <c r="D334" s="5">
        <v>0.69236111111111109</v>
      </c>
      <c r="E334" t="s">
        <v>287</v>
      </c>
      <c r="F334" t="s">
        <v>310</v>
      </c>
      <c r="G334" t="s">
        <v>13</v>
      </c>
      <c r="H334">
        <v>30000000</v>
      </c>
      <c r="I334" t="s">
        <v>14</v>
      </c>
    </row>
    <row r="335" spans="1:9" x14ac:dyDescent="0.3">
      <c r="A335" t="s">
        <v>274</v>
      </c>
      <c r="B335" t="s">
        <v>282</v>
      </c>
      <c r="C335" s="1">
        <v>43546</v>
      </c>
      <c r="D335" s="5">
        <v>7.6388888888888895E-2</v>
      </c>
      <c r="E335" t="s">
        <v>283</v>
      </c>
      <c r="F335" t="s">
        <v>311</v>
      </c>
      <c r="G335" t="s">
        <v>13</v>
      </c>
      <c r="H335">
        <v>37000000</v>
      </c>
      <c r="I335" t="s">
        <v>14</v>
      </c>
    </row>
    <row r="336" spans="1:9" x14ac:dyDescent="0.3">
      <c r="A336" t="s">
        <v>274</v>
      </c>
      <c r="B336" t="s">
        <v>275</v>
      </c>
      <c r="C336" s="1">
        <v>43559</v>
      </c>
      <c r="D336" s="5">
        <v>0.71111111111111114</v>
      </c>
      <c r="E336" t="s">
        <v>276</v>
      </c>
      <c r="F336" t="s">
        <v>312</v>
      </c>
      <c r="G336" t="s">
        <v>13</v>
      </c>
      <c r="H336">
        <v>30000000</v>
      </c>
      <c r="I336" t="s">
        <v>14</v>
      </c>
    </row>
    <row r="337" spans="1:9" x14ac:dyDescent="0.3">
      <c r="A337" t="s">
        <v>274</v>
      </c>
      <c r="B337" t="s">
        <v>275</v>
      </c>
      <c r="C337" s="1">
        <v>43817</v>
      </c>
      <c r="D337" s="5">
        <v>0.37083333333333335</v>
      </c>
      <c r="E337" t="s">
        <v>287</v>
      </c>
      <c r="F337" t="s">
        <v>313</v>
      </c>
      <c r="G337" t="s">
        <v>13</v>
      </c>
      <c r="H337">
        <v>30000000</v>
      </c>
      <c r="I337" t="s">
        <v>14</v>
      </c>
    </row>
    <row r="338" spans="1:9" x14ac:dyDescent="0.3">
      <c r="A338" t="s">
        <v>274</v>
      </c>
      <c r="B338" t="s">
        <v>314</v>
      </c>
      <c r="C338" s="1">
        <v>43867</v>
      </c>
      <c r="D338" s="5">
        <v>0.90416666666666667</v>
      </c>
      <c r="E338" t="s">
        <v>315</v>
      </c>
      <c r="F338" t="s">
        <v>316</v>
      </c>
      <c r="G338" t="s">
        <v>13</v>
      </c>
      <c r="H338">
        <v>25000000</v>
      </c>
      <c r="I338" t="s">
        <v>14</v>
      </c>
    </row>
    <row r="339" spans="1:9" x14ac:dyDescent="0.3">
      <c r="A339" t="s">
        <v>274</v>
      </c>
      <c r="B339" t="s">
        <v>314</v>
      </c>
      <c r="C339" s="1">
        <v>43911</v>
      </c>
      <c r="D339" s="5">
        <v>0.71250000000000002</v>
      </c>
      <c r="E339" t="s">
        <v>315</v>
      </c>
      <c r="F339" t="s">
        <v>317</v>
      </c>
      <c r="G339" t="s">
        <v>13</v>
      </c>
      <c r="H339">
        <v>25000000</v>
      </c>
      <c r="I339" t="s">
        <v>14</v>
      </c>
    </row>
    <row r="340" spans="1:9" x14ac:dyDescent="0.3">
      <c r="A340" t="s">
        <v>274</v>
      </c>
      <c r="B340" t="s">
        <v>318</v>
      </c>
      <c r="C340" s="1">
        <v>44077</v>
      </c>
      <c r="D340" s="5">
        <v>7.7083333333333337E-2</v>
      </c>
      <c r="E340" t="s">
        <v>283</v>
      </c>
      <c r="F340" t="s">
        <v>319</v>
      </c>
      <c r="G340" t="s">
        <v>13</v>
      </c>
      <c r="H340">
        <v>37000000</v>
      </c>
      <c r="I340" t="s">
        <v>14</v>
      </c>
    </row>
    <row r="341" spans="1:9" x14ac:dyDescent="0.3">
      <c r="A341" t="s">
        <v>274</v>
      </c>
      <c r="B341" t="s">
        <v>275</v>
      </c>
      <c r="C341" s="1">
        <v>44167</v>
      </c>
      <c r="D341" s="5">
        <v>6.458333333333334E-2</v>
      </c>
      <c r="E341" t="s">
        <v>287</v>
      </c>
      <c r="F341" t="s">
        <v>320</v>
      </c>
      <c r="G341" t="s">
        <v>13</v>
      </c>
      <c r="H341">
        <v>30000000</v>
      </c>
      <c r="I341" t="s">
        <v>14</v>
      </c>
    </row>
    <row r="342" spans="1:9" x14ac:dyDescent="0.3">
      <c r="A342" t="s">
        <v>274</v>
      </c>
      <c r="B342" t="s">
        <v>275</v>
      </c>
      <c r="C342" s="1">
        <v>44194</v>
      </c>
      <c r="D342" s="5">
        <v>0.6958333333333333</v>
      </c>
      <c r="E342" t="s">
        <v>287</v>
      </c>
      <c r="F342" t="s">
        <v>321</v>
      </c>
      <c r="G342" t="s">
        <v>13</v>
      </c>
      <c r="H342">
        <v>30000000</v>
      </c>
      <c r="I342" t="s">
        <v>14</v>
      </c>
    </row>
    <row r="343" spans="1:9" x14ac:dyDescent="0.3">
      <c r="A343" t="s">
        <v>274</v>
      </c>
      <c r="B343" t="s">
        <v>318</v>
      </c>
      <c r="C343" s="1">
        <v>44315</v>
      </c>
      <c r="D343" s="5">
        <v>7.6388888888888895E-2</v>
      </c>
      <c r="E343" t="s">
        <v>283</v>
      </c>
      <c r="F343" t="s">
        <v>322</v>
      </c>
      <c r="G343" t="s">
        <v>13</v>
      </c>
      <c r="H343">
        <v>37000000</v>
      </c>
      <c r="I343" t="s">
        <v>14</v>
      </c>
    </row>
    <row r="344" spans="1:9" x14ac:dyDescent="0.3">
      <c r="A344" t="s">
        <v>274</v>
      </c>
      <c r="B344" t="s">
        <v>318</v>
      </c>
      <c r="C344" s="1">
        <v>44425</v>
      </c>
      <c r="D344" s="5">
        <v>7.4305555555555555E-2</v>
      </c>
      <c r="E344" t="s">
        <v>283</v>
      </c>
      <c r="F344" t="s">
        <v>323</v>
      </c>
      <c r="G344" t="s">
        <v>13</v>
      </c>
      <c r="H344">
        <v>37000000</v>
      </c>
      <c r="I344" t="s">
        <v>14</v>
      </c>
    </row>
    <row r="345" spans="1:9" x14ac:dyDescent="0.3">
      <c r="A345" t="s">
        <v>274</v>
      </c>
      <c r="B345" t="s">
        <v>318</v>
      </c>
      <c r="C345" s="1">
        <v>44516</v>
      </c>
      <c r="D345" s="5">
        <v>0.39374999999999999</v>
      </c>
      <c r="E345" t="s">
        <v>283</v>
      </c>
      <c r="F345" t="s">
        <v>324</v>
      </c>
      <c r="G345" t="s">
        <v>13</v>
      </c>
      <c r="H345">
        <v>37000000</v>
      </c>
      <c r="I345" t="s">
        <v>14</v>
      </c>
    </row>
    <row r="346" spans="1:9" x14ac:dyDescent="0.3">
      <c r="A346" t="s">
        <v>274</v>
      </c>
      <c r="B346" t="s">
        <v>275</v>
      </c>
      <c r="C346" s="1">
        <v>44535</v>
      </c>
      <c r="D346" s="5">
        <v>1.3194444444444444E-2</v>
      </c>
      <c r="E346" t="s">
        <v>276</v>
      </c>
      <c r="F346" t="s">
        <v>325</v>
      </c>
      <c r="G346" t="s">
        <v>13</v>
      </c>
      <c r="H346">
        <v>30000000</v>
      </c>
      <c r="I346" t="s">
        <v>14</v>
      </c>
    </row>
    <row r="347" spans="1:9" x14ac:dyDescent="0.3">
      <c r="A347" t="s">
        <v>274</v>
      </c>
      <c r="B347" t="s">
        <v>275</v>
      </c>
      <c r="C347" s="1">
        <v>44602</v>
      </c>
      <c r="D347" s="5">
        <v>0.75624999999999998</v>
      </c>
      <c r="E347" t="s">
        <v>276</v>
      </c>
      <c r="F347" t="s">
        <v>326</v>
      </c>
      <c r="G347" t="s">
        <v>13</v>
      </c>
      <c r="H347">
        <v>30000000</v>
      </c>
      <c r="I347" t="s">
        <v>14</v>
      </c>
    </row>
    <row r="348" spans="1:9" x14ac:dyDescent="0.3">
      <c r="A348" t="s">
        <v>274</v>
      </c>
      <c r="B348" t="s">
        <v>327</v>
      </c>
      <c r="C348" s="1">
        <v>38048</v>
      </c>
      <c r="D348" s="5">
        <v>0.3034722222222222</v>
      </c>
      <c r="E348" t="s">
        <v>328</v>
      </c>
      <c r="F348" t="s">
        <v>329</v>
      </c>
      <c r="G348" t="s">
        <v>84</v>
      </c>
      <c r="H348">
        <v>190000000</v>
      </c>
      <c r="I348" t="s">
        <v>14</v>
      </c>
    </row>
    <row r="349" spans="1:9" x14ac:dyDescent="0.3">
      <c r="A349" t="s">
        <v>274</v>
      </c>
      <c r="B349" t="s">
        <v>327</v>
      </c>
      <c r="C349" s="1">
        <v>38186</v>
      </c>
      <c r="D349" s="5">
        <v>3.0555555555555555E-2</v>
      </c>
      <c r="E349" t="s">
        <v>328</v>
      </c>
      <c r="F349" t="s">
        <v>330</v>
      </c>
      <c r="G349" t="s">
        <v>84</v>
      </c>
      <c r="H349">
        <v>190000000</v>
      </c>
      <c r="I349" t="s">
        <v>14</v>
      </c>
    </row>
    <row r="350" spans="1:9" x14ac:dyDescent="0.3">
      <c r="A350" t="s">
        <v>274</v>
      </c>
      <c r="B350" t="s">
        <v>327</v>
      </c>
      <c r="C350" s="1">
        <v>38339</v>
      </c>
      <c r="D350" s="5">
        <v>0.68472222222222223</v>
      </c>
      <c r="E350" t="s">
        <v>328</v>
      </c>
      <c r="F350" t="s">
        <v>331</v>
      </c>
      <c r="G350" t="s">
        <v>84</v>
      </c>
      <c r="H350">
        <v>190000000</v>
      </c>
      <c r="I350" t="s">
        <v>14</v>
      </c>
    </row>
    <row r="351" spans="1:9" x14ac:dyDescent="0.3">
      <c r="A351" t="s">
        <v>274</v>
      </c>
      <c r="B351" t="s">
        <v>327</v>
      </c>
      <c r="C351" s="1">
        <v>38395</v>
      </c>
      <c r="D351" s="5">
        <v>0.87708333333333333</v>
      </c>
      <c r="E351" t="s">
        <v>332</v>
      </c>
      <c r="F351" t="s">
        <v>333</v>
      </c>
      <c r="G351" t="s">
        <v>13</v>
      </c>
      <c r="H351">
        <v>200000000</v>
      </c>
      <c r="I351" t="s">
        <v>14</v>
      </c>
    </row>
    <row r="352" spans="1:9" x14ac:dyDescent="0.3">
      <c r="A352" t="s">
        <v>274</v>
      </c>
      <c r="B352" t="s">
        <v>327</v>
      </c>
      <c r="C352" s="1">
        <v>38672</v>
      </c>
      <c r="D352" s="5">
        <v>0.99027777777777781</v>
      </c>
      <c r="E352" t="s">
        <v>332</v>
      </c>
      <c r="F352" t="s">
        <v>334</v>
      </c>
      <c r="G352" t="s">
        <v>13</v>
      </c>
      <c r="H352">
        <v>200000000</v>
      </c>
      <c r="I352" t="s">
        <v>14</v>
      </c>
    </row>
    <row r="353" spans="1:9" x14ac:dyDescent="0.3">
      <c r="A353" t="s">
        <v>274</v>
      </c>
      <c r="B353" t="s">
        <v>327</v>
      </c>
      <c r="C353" s="1">
        <v>38787</v>
      </c>
      <c r="D353" s="5">
        <v>0.93958333333333333</v>
      </c>
      <c r="E353" t="s">
        <v>332</v>
      </c>
      <c r="F353" t="s">
        <v>335</v>
      </c>
      <c r="G353" t="s">
        <v>13</v>
      </c>
      <c r="H353">
        <v>200000000</v>
      </c>
      <c r="I353" t="s">
        <v>14</v>
      </c>
    </row>
    <row r="354" spans="1:9" x14ac:dyDescent="0.3">
      <c r="A354" t="s">
        <v>274</v>
      </c>
      <c r="B354" t="s">
        <v>327</v>
      </c>
      <c r="C354" s="1">
        <v>38864</v>
      </c>
      <c r="D354" s="5">
        <v>0.88124999999999998</v>
      </c>
      <c r="E354" t="s">
        <v>332</v>
      </c>
      <c r="F354" t="s">
        <v>336</v>
      </c>
      <c r="G354" t="s">
        <v>13</v>
      </c>
      <c r="H354">
        <v>200000000</v>
      </c>
      <c r="I354" t="s">
        <v>14</v>
      </c>
    </row>
    <row r="355" spans="1:9" x14ac:dyDescent="0.3">
      <c r="A355" t="s">
        <v>274</v>
      </c>
      <c r="B355" t="s">
        <v>327</v>
      </c>
      <c r="C355" s="1">
        <v>38940</v>
      </c>
      <c r="D355" s="5">
        <v>0.92708333333333337</v>
      </c>
      <c r="E355" t="s">
        <v>332</v>
      </c>
      <c r="F355" t="s">
        <v>337</v>
      </c>
      <c r="G355" t="s">
        <v>13</v>
      </c>
      <c r="H355">
        <v>200000000</v>
      </c>
      <c r="I355" t="s">
        <v>14</v>
      </c>
    </row>
    <row r="356" spans="1:9" x14ac:dyDescent="0.3">
      <c r="A356" t="s">
        <v>274</v>
      </c>
      <c r="B356" t="s">
        <v>327</v>
      </c>
      <c r="C356" s="1">
        <v>39003</v>
      </c>
      <c r="D356" s="5">
        <v>0.87222222222222223</v>
      </c>
      <c r="E356" t="s">
        <v>332</v>
      </c>
      <c r="F356" t="s">
        <v>338</v>
      </c>
      <c r="G356" t="s">
        <v>13</v>
      </c>
      <c r="H356">
        <v>200000000</v>
      </c>
      <c r="I356" t="s">
        <v>14</v>
      </c>
    </row>
    <row r="357" spans="1:9" x14ac:dyDescent="0.3">
      <c r="A357" t="s">
        <v>274</v>
      </c>
      <c r="B357" t="s">
        <v>327</v>
      </c>
      <c r="C357" s="1">
        <v>39059</v>
      </c>
      <c r="D357" s="5">
        <v>0.92222222222222228</v>
      </c>
      <c r="E357" t="s">
        <v>332</v>
      </c>
      <c r="F357" t="s">
        <v>339</v>
      </c>
      <c r="G357" t="s">
        <v>13</v>
      </c>
      <c r="H357">
        <v>200000000</v>
      </c>
      <c r="I357" t="s">
        <v>14</v>
      </c>
    </row>
    <row r="358" spans="1:9" x14ac:dyDescent="0.3">
      <c r="A358" t="s">
        <v>274</v>
      </c>
      <c r="B358" t="s">
        <v>327</v>
      </c>
      <c r="C358" s="1">
        <v>39152</v>
      </c>
      <c r="D358" s="5">
        <v>0.91874999999999996</v>
      </c>
      <c r="E358" t="s">
        <v>332</v>
      </c>
      <c r="F358" t="s">
        <v>340</v>
      </c>
      <c r="G358" t="s">
        <v>13</v>
      </c>
      <c r="H358">
        <v>200000000</v>
      </c>
      <c r="I358" t="s">
        <v>14</v>
      </c>
    </row>
    <row r="359" spans="1:9" x14ac:dyDescent="0.3">
      <c r="A359" t="s">
        <v>274</v>
      </c>
      <c r="B359" t="s">
        <v>327</v>
      </c>
      <c r="C359" s="1">
        <v>39206</v>
      </c>
      <c r="D359" s="5">
        <v>0.93680555555555556</v>
      </c>
      <c r="E359" t="s">
        <v>332</v>
      </c>
      <c r="F359" t="s">
        <v>341</v>
      </c>
      <c r="G359" t="s">
        <v>13</v>
      </c>
      <c r="H359">
        <v>200000000</v>
      </c>
      <c r="I359" t="s">
        <v>14</v>
      </c>
    </row>
    <row r="360" spans="1:9" x14ac:dyDescent="0.3">
      <c r="A360" t="s">
        <v>274</v>
      </c>
      <c r="B360" t="s">
        <v>327</v>
      </c>
      <c r="C360" s="1">
        <v>39308</v>
      </c>
      <c r="D360" s="5">
        <v>0.98888888888888893</v>
      </c>
      <c r="E360" t="s">
        <v>332</v>
      </c>
      <c r="F360" t="s">
        <v>342</v>
      </c>
      <c r="G360" t="s">
        <v>13</v>
      </c>
      <c r="H360">
        <v>200000000</v>
      </c>
      <c r="I360" t="s">
        <v>14</v>
      </c>
    </row>
    <row r="361" spans="1:9" x14ac:dyDescent="0.3">
      <c r="A361" t="s">
        <v>274</v>
      </c>
      <c r="B361" t="s">
        <v>327</v>
      </c>
      <c r="C361" s="1">
        <v>39400</v>
      </c>
      <c r="D361" s="5">
        <v>0.91874999999999996</v>
      </c>
      <c r="E361" t="s">
        <v>332</v>
      </c>
      <c r="F361" t="s">
        <v>343</v>
      </c>
      <c r="G361" t="s">
        <v>13</v>
      </c>
      <c r="H361">
        <v>200000000</v>
      </c>
      <c r="I361" t="s">
        <v>14</v>
      </c>
    </row>
    <row r="362" spans="1:9" x14ac:dyDescent="0.3">
      <c r="A362" t="s">
        <v>274</v>
      </c>
      <c r="B362" t="s">
        <v>327</v>
      </c>
      <c r="C362" s="1">
        <v>39556</v>
      </c>
      <c r="D362" s="5">
        <v>0.92847222222222225</v>
      </c>
      <c r="E362" t="s">
        <v>332</v>
      </c>
      <c r="F362" t="s">
        <v>344</v>
      </c>
      <c r="G362" t="s">
        <v>13</v>
      </c>
      <c r="H362">
        <v>200000000</v>
      </c>
      <c r="I362" t="s">
        <v>14</v>
      </c>
    </row>
    <row r="363" spans="1:9" x14ac:dyDescent="0.3">
      <c r="A363" t="s">
        <v>274</v>
      </c>
      <c r="B363" t="s">
        <v>327</v>
      </c>
      <c r="C363" s="1">
        <v>39611</v>
      </c>
      <c r="D363" s="5">
        <v>0.92013888888888884</v>
      </c>
      <c r="E363" t="s">
        <v>332</v>
      </c>
      <c r="F363" t="s">
        <v>345</v>
      </c>
      <c r="G363" t="s">
        <v>13</v>
      </c>
      <c r="H363">
        <v>200000000</v>
      </c>
      <c r="I363" t="s">
        <v>14</v>
      </c>
    </row>
    <row r="364" spans="1:9" x14ac:dyDescent="0.3">
      <c r="A364" t="s">
        <v>274</v>
      </c>
      <c r="B364" t="s">
        <v>327</v>
      </c>
      <c r="C364" s="1">
        <v>39636</v>
      </c>
      <c r="D364" s="5">
        <v>0.90763888888888888</v>
      </c>
      <c r="E364" t="s">
        <v>332</v>
      </c>
      <c r="F364" t="s">
        <v>346</v>
      </c>
      <c r="G364" t="s">
        <v>13</v>
      </c>
      <c r="H364">
        <v>200000000</v>
      </c>
      <c r="I364" t="s">
        <v>14</v>
      </c>
    </row>
    <row r="365" spans="1:9" x14ac:dyDescent="0.3">
      <c r="A365" t="s">
        <v>274</v>
      </c>
      <c r="B365" t="s">
        <v>327</v>
      </c>
      <c r="C365" s="1">
        <v>39674</v>
      </c>
      <c r="D365" s="5">
        <v>0.86388888888888893</v>
      </c>
      <c r="E365" t="s">
        <v>332</v>
      </c>
      <c r="F365" t="s">
        <v>347</v>
      </c>
      <c r="G365" t="s">
        <v>13</v>
      </c>
      <c r="H365">
        <v>200000000</v>
      </c>
      <c r="I365" t="s">
        <v>14</v>
      </c>
    </row>
    <row r="366" spans="1:9" x14ac:dyDescent="0.3">
      <c r="A366" t="s">
        <v>274</v>
      </c>
      <c r="B366" t="s">
        <v>327</v>
      </c>
      <c r="C366" s="1">
        <v>39802</v>
      </c>
      <c r="D366" s="5">
        <v>0.94097222222222221</v>
      </c>
      <c r="E366" t="s">
        <v>332</v>
      </c>
      <c r="F366" t="s">
        <v>348</v>
      </c>
      <c r="G366" t="s">
        <v>13</v>
      </c>
      <c r="H366">
        <v>200000000</v>
      </c>
      <c r="I366" t="s">
        <v>14</v>
      </c>
    </row>
    <row r="367" spans="1:9" x14ac:dyDescent="0.3">
      <c r="A367" t="s">
        <v>274</v>
      </c>
      <c r="B367" t="s">
        <v>327</v>
      </c>
      <c r="C367" s="1">
        <v>39856</v>
      </c>
      <c r="D367" s="5">
        <v>0.92291666666666672</v>
      </c>
      <c r="E367" t="s">
        <v>332</v>
      </c>
      <c r="F367" t="s">
        <v>349</v>
      </c>
      <c r="G367" t="s">
        <v>13</v>
      </c>
      <c r="H367">
        <v>200000000</v>
      </c>
      <c r="I367" t="s">
        <v>14</v>
      </c>
    </row>
    <row r="368" spans="1:9" x14ac:dyDescent="0.3">
      <c r="A368" t="s">
        <v>274</v>
      </c>
      <c r="B368" t="s">
        <v>327</v>
      </c>
      <c r="C368" s="1">
        <v>39947</v>
      </c>
      <c r="D368" s="5">
        <v>0.55000000000000004</v>
      </c>
      <c r="E368" t="s">
        <v>332</v>
      </c>
      <c r="F368" t="s">
        <v>350</v>
      </c>
      <c r="G368" t="s">
        <v>13</v>
      </c>
      <c r="H368">
        <v>200000000</v>
      </c>
      <c r="I368" t="s">
        <v>14</v>
      </c>
    </row>
    <row r="369" spans="1:9" x14ac:dyDescent="0.3">
      <c r="A369" t="s">
        <v>274</v>
      </c>
      <c r="B369" t="s">
        <v>327</v>
      </c>
      <c r="C369" s="1">
        <v>39995</v>
      </c>
      <c r="D369" s="5">
        <v>0.82777777777777772</v>
      </c>
      <c r="E369" t="s">
        <v>332</v>
      </c>
      <c r="F369" t="s">
        <v>351</v>
      </c>
      <c r="G369" t="s">
        <v>13</v>
      </c>
      <c r="H369">
        <v>200000000</v>
      </c>
      <c r="I369" t="s">
        <v>14</v>
      </c>
    </row>
    <row r="370" spans="1:9" x14ac:dyDescent="0.3">
      <c r="A370" t="s">
        <v>274</v>
      </c>
      <c r="B370" t="s">
        <v>327</v>
      </c>
      <c r="C370" s="1">
        <v>40046</v>
      </c>
      <c r="D370" s="5">
        <v>0.92291666666666672</v>
      </c>
      <c r="E370" t="s">
        <v>332</v>
      </c>
      <c r="F370" t="s">
        <v>352</v>
      </c>
      <c r="G370" t="s">
        <v>13</v>
      </c>
      <c r="H370">
        <v>200000000</v>
      </c>
      <c r="I370" t="s">
        <v>14</v>
      </c>
    </row>
    <row r="371" spans="1:9" x14ac:dyDescent="0.3">
      <c r="A371" t="s">
        <v>274</v>
      </c>
      <c r="B371" t="s">
        <v>327</v>
      </c>
      <c r="C371" s="1">
        <v>40087</v>
      </c>
      <c r="D371" s="5">
        <v>0.91597222222222219</v>
      </c>
      <c r="E371" t="s">
        <v>332</v>
      </c>
      <c r="F371" t="s">
        <v>353</v>
      </c>
      <c r="G371" t="s">
        <v>13</v>
      </c>
      <c r="H371">
        <v>200000000</v>
      </c>
      <c r="I371" t="s">
        <v>14</v>
      </c>
    </row>
    <row r="372" spans="1:9" x14ac:dyDescent="0.3">
      <c r="A372" t="s">
        <v>274</v>
      </c>
      <c r="B372" t="s">
        <v>327</v>
      </c>
      <c r="C372" s="1">
        <v>40115</v>
      </c>
      <c r="D372" s="5">
        <v>0.83333333333333337</v>
      </c>
      <c r="E372" t="s">
        <v>332</v>
      </c>
      <c r="F372" t="s">
        <v>354</v>
      </c>
      <c r="G372" t="s">
        <v>13</v>
      </c>
      <c r="H372">
        <v>200000000</v>
      </c>
      <c r="I372" t="s">
        <v>14</v>
      </c>
    </row>
    <row r="373" spans="1:9" x14ac:dyDescent="0.3">
      <c r="A373" t="s">
        <v>274</v>
      </c>
      <c r="B373" t="s">
        <v>327</v>
      </c>
      <c r="C373" s="1">
        <v>40319</v>
      </c>
      <c r="D373" s="5">
        <v>0.91736111111111107</v>
      </c>
      <c r="E373" t="s">
        <v>332</v>
      </c>
      <c r="F373" t="s">
        <v>355</v>
      </c>
      <c r="G373" t="s">
        <v>13</v>
      </c>
      <c r="H373">
        <v>200000000</v>
      </c>
      <c r="I373" t="s">
        <v>14</v>
      </c>
    </row>
    <row r="374" spans="1:9" x14ac:dyDescent="0.3">
      <c r="A374" t="s">
        <v>274</v>
      </c>
      <c r="B374" t="s">
        <v>327</v>
      </c>
      <c r="C374" s="1">
        <v>40355</v>
      </c>
      <c r="D374" s="5">
        <v>0.90347222222222223</v>
      </c>
      <c r="E374" t="s">
        <v>332</v>
      </c>
      <c r="F374" t="s">
        <v>356</v>
      </c>
      <c r="G374" t="s">
        <v>13</v>
      </c>
      <c r="H374">
        <v>200000000</v>
      </c>
      <c r="I374" t="s">
        <v>14</v>
      </c>
    </row>
    <row r="375" spans="1:9" x14ac:dyDescent="0.3">
      <c r="A375" t="s">
        <v>274</v>
      </c>
      <c r="B375" t="s">
        <v>327</v>
      </c>
      <c r="C375" s="1">
        <v>40394</v>
      </c>
      <c r="D375" s="5">
        <v>0.86458333333333337</v>
      </c>
      <c r="E375" t="s">
        <v>332</v>
      </c>
      <c r="F375" t="s">
        <v>357</v>
      </c>
      <c r="G375" t="s">
        <v>13</v>
      </c>
      <c r="H375">
        <v>200000000</v>
      </c>
      <c r="I375" t="s">
        <v>14</v>
      </c>
    </row>
    <row r="376" spans="1:9" x14ac:dyDescent="0.3">
      <c r="A376" t="s">
        <v>274</v>
      </c>
      <c r="B376" t="s">
        <v>327</v>
      </c>
      <c r="C376" s="1">
        <v>40479</v>
      </c>
      <c r="D376" s="5">
        <v>0.99375000000000002</v>
      </c>
      <c r="E376" t="s">
        <v>332</v>
      </c>
      <c r="F376" t="s">
        <v>358</v>
      </c>
      <c r="G376" t="s">
        <v>13</v>
      </c>
      <c r="H376">
        <v>200000000</v>
      </c>
      <c r="I376" t="s">
        <v>14</v>
      </c>
    </row>
    <row r="377" spans="1:9" x14ac:dyDescent="0.3">
      <c r="A377" t="s">
        <v>274</v>
      </c>
      <c r="B377" t="s">
        <v>327</v>
      </c>
      <c r="C377" s="1">
        <v>40508</v>
      </c>
      <c r="D377" s="5">
        <v>0.77708333333333335</v>
      </c>
      <c r="E377" t="s">
        <v>332</v>
      </c>
      <c r="F377" t="s">
        <v>359</v>
      </c>
      <c r="G377" t="s">
        <v>13</v>
      </c>
      <c r="H377">
        <v>200000000</v>
      </c>
      <c r="I377" t="s">
        <v>14</v>
      </c>
    </row>
    <row r="378" spans="1:9" x14ac:dyDescent="0.3">
      <c r="A378" t="s">
        <v>274</v>
      </c>
      <c r="B378" t="s">
        <v>327</v>
      </c>
      <c r="C378" s="1">
        <v>40541</v>
      </c>
      <c r="D378" s="5">
        <v>0.89375000000000004</v>
      </c>
      <c r="E378" t="s">
        <v>332</v>
      </c>
      <c r="F378" t="s">
        <v>360</v>
      </c>
      <c r="G378" t="s">
        <v>13</v>
      </c>
      <c r="H378">
        <v>200000000</v>
      </c>
      <c r="I378" t="s">
        <v>14</v>
      </c>
    </row>
    <row r="379" spans="1:9" x14ac:dyDescent="0.3">
      <c r="A379" t="s">
        <v>274</v>
      </c>
      <c r="B379" t="s">
        <v>327</v>
      </c>
      <c r="C379" s="1">
        <v>40655</v>
      </c>
      <c r="D379" s="5">
        <v>0.90069444444444446</v>
      </c>
      <c r="E379" t="s">
        <v>332</v>
      </c>
      <c r="F379" t="s">
        <v>361</v>
      </c>
      <c r="G379" t="s">
        <v>13</v>
      </c>
      <c r="H379">
        <v>200000000</v>
      </c>
      <c r="I379" t="s">
        <v>14</v>
      </c>
    </row>
    <row r="380" spans="1:9" x14ac:dyDescent="0.3">
      <c r="A380" t="s">
        <v>274</v>
      </c>
      <c r="B380" t="s">
        <v>327</v>
      </c>
      <c r="C380" s="1">
        <v>40683</v>
      </c>
      <c r="D380" s="5">
        <v>0.85972222222222228</v>
      </c>
      <c r="E380" t="s">
        <v>332</v>
      </c>
      <c r="F380" t="s">
        <v>362</v>
      </c>
      <c r="G380" t="s">
        <v>13</v>
      </c>
      <c r="H380">
        <v>200000000</v>
      </c>
      <c r="I380" t="s">
        <v>14</v>
      </c>
    </row>
    <row r="381" spans="1:9" x14ac:dyDescent="0.3">
      <c r="A381" t="s">
        <v>274</v>
      </c>
      <c r="B381" t="s">
        <v>327</v>
      </c>
      <c r="C381" s="1">
        <v>40761</v>
      </c>
      <c r="D381" s="5">
        <v>0.95277777777777772</v>
      </c>
      <c r="E381" t="s">
        <v>332</v>
      </c>
      <c r="F381" t="s">
        <v>363</v>
      </c>
      <c r="G381" t="s">
        <v>13</v>
      </c>
      <c r="H381">
        <v>200000000</v>
      </c>
      <c r="I381" t="s">
        <v>14</v>
      </c>
    </row>
    <row r="382" spans="1:9" x14ac:dyDescent="0.3">
      <c r="A382" t="s">
        <v>274</v>
      </c>
      <c r="B382" t="s">
        <v>327</v>
      </c>
      <c r="C382" s="1">
        <v>40807</v>
      </c>
      <c r="D382" s="5">
        <v>0.90138888888888891</v>
      </c>
      <c r="E382" t="s">
        <v>332</v>
      </c>
      <c r="F382" t="s">
        <v>364</v>
      </c>
      <c r="G382" t="s">
        <v>13</v>
      </c>
      <c r="H382">
        <v>200000000</v>
      </c>
      <c r="I382" t="s">
        <v>14</v>
      </c>
    </row>
    <row r="383" spans="1:9" x14ac:dyDescent="0.3">
      <c r="A383" t="s">
        <v>274</v>
      </c>
      <c r="B383" t="s">
        <v>327</v>
      </c>
      <c r="C383" s="1">
        <v>41044</v>
      </c>
      <c r="D383" s="5">
        <v>0.92569444444444449</v>
      </c>
      <c r="E383" t="s">
        <v>332</v>
      </c>
      <c r="F383" t="s">
        <v>365</v>
      </c>
      <c r="G383" t="s">
        <v>13</v>
      </c>
      <c r="H383">
        <v>200000000</v>
      </c>
      <c r="I383" t="s">
        <v>14</v>
      </c>
    </row>
    <row r="384" spans="1:9" x14ac:dyDescent="0.3">
      <c r="A384" t="s">
        <v>274</v>
      </c>
      <c r="B384" t="s">
        <v>327</v>
      </c>
      <c r="C384" s="1">
        <v>41095</v>
      </c>
      <c r="D384" s="5">
        <v>0.9</v>
      </c>
      <c r="E384" t="s">
        <v>332</v>
      </c>
      <c r="F384" t="s">
        <v>366</v>
      </c>
      <c r="G384" t="s">
        <v>13</v>
      </c>
      <c r="H384">
        <v>200000000</v>
      </c>
      <c r="I384" t="s">
        <v>14</v>
      </c>
    </row>
    <row r="385" spans="1:9" x14ac:dyDescent="0.3">
      <c r="A385" t="s">
        <v>274</v>
      </c>
      <c r="B385" t="s">
        <v>327</v>
      </c>
      <c r="C385" s="1">
        <v>41123</v>
      </c>
      <c r="D385" s="5">
        <v>0.87083333333333335</v>
      </c>
      <c r="E385" t="s">
        <v>332</v>
      </c>
      <c r="F385" t="s">
        <v>367</v>
      </c>
      <c r="G385" t="s">
        <v>13</v>
      </c>
      <c r="H385">
        <v>200000000</v>
      </c>
      <c r="I385" t="s">
        <v>14</v>
      </c>
    </row>
    <row r="386" spans="1:9" x14ac:dyDescent="0.3">
      <c r="A386" t="s">
        <v>274</v>
      </c>
      <c r="B386" t="s">
        <v>327</v>
      </c>
      <c r="C386" s="1">
        <v>41180</v>
      </c>
      <c r="D386" s="5">
        <v>0.88749999999999996</v>
      </c>
      <c r="E386" t="s">
        <v>332</v>
      </c>
      <c r="F386" t="s">
        <v>368</v>
      </c>
      <c r="G386" t="s">
        <v>13</v>
      </c>
      <c r="H386">
        <v>200000000</v>
      </c>
      <c r="I386" t="s">
        <v>14</v>
      </c>
    </row>
    <row r="387" spans="1:9" x14ac:dyDescent="0.3">
      <c r="A387" t="s">
        <v>274</v>
      </c>
      <c r="B387" t="s">
        <v>327</v>
      </c>
      <c r="C387" s="1">
        <v>41223</v>
      </c>
      <c r="D387" s="5">
        <v>0.87847222222222221</v>
      </c>
      <c r="E387" t="s">
        <v>332</v>
      </c>
      <c r="F387" t="s">
        <v>369</v>
      </c>
      <c r="G387" t="s">
        <v>13</v>
      </c>
      <c r="H387">
        <v>200000000</v>
      </c>
      <c r="I387" t="s">
        <v>14</v>
      </c>
    </row>
    <row r="388" spans="1:9" x14ac:dyDescent="0.3">
      <c r="A388" t="s">
        <v>274</v>
      </c>
      <c r="B388" t="s">
        <v>327</v>
      </c>
      <c r="C388" s="1">
        <v>41262</v>
      </c>
      <c r="D388" s="5">
        <v>0.90902777777777777</v>
      </c>
      <c r="E388" t="s">
        <v>332</v>
      </c>
      <c r="F388" t="s">
        <v>370</v>
      </c>
      <c r="G388" t="s">
        <v>13</v>
      </c>
      <c r="H388">
        <v>200000000</v>
      </c>
      <c r="I388" t="s">
        <v>14</v>
      </c>
    </row>
    <row r="389" spans="1:9" x14ac:dyDescent="0.3">
      <c r="A389" t="s">
        <v>274</v>
      </c>
      <c r="B389" t="s">
        <v>327</v>
      </c>
      <c r="C389" s="1">
        <v>41312</v>
      </c>
      <c r="D389" s="5">
        <v>0.9</v>
      </c>
      <c r="E389" t="s">
        <v>332</v>
      </c>
      <c r="F389" t="s">
        <v>371</v>
      </c>
      <c r="G389" t="s">
        <v>13</v>
      </c>
      <c r="H389">
        <v>200000000</v>
      </c>
      <c r="I389" t="s">
        <v>14</v>
      </c>
    </row>
    <row r="390" spans="1:9" x14ac:dyDescent="0.3">
      <c r="A390" t="s">
        <v>274</v>
      </c>
      <c r="B390" t="s">
        <v>327</v>
      </c>
      <c r="C390" s="1">
        <v>41480</v>
      </c>
      <c r="D390" s="5">
        <v>0.82916666666666672</v>
      </c>
      <c r="E390" t="s">
        <v>332</v>
      </c>
      <c r="F390" t="s">
        <v>372</v>
      </c>
      <c r="G390" t="s">
        <v>13</v>
      </c>
      <c r="H390">
        <v>200000000</v>
      </c>
      <c r="I390" t="s">
        <v>14</v>
      </c>
    </row>
    <row r="391" spans="1:9" x14ac:dyDescent="0.3">
      <c r="A391" t="s">
        <v>274</v>
      </c>
      <c r="B391" t="s">
        <v>327</v>
      </c>
      <c r="C391" s="1">
        <v>41515</v>
      </c>
      <c r="D391" s="5">
        <v>0.85416666666666663</v>
      </c>
      <c r="E391" t="s">
        <v>332</v>
      </c>
      <c r="F391" t="s">
        <v>373</v>
      </c>
      <c r="G391" t="s">
        <v>13</v>
      </c>
      <c r="H391">
        <v>200000000</v>
      </c>
      <c r="I391" t="s">
        <v>14</v>
      </c>
    </row>
    <row r="392" spans="1:9" x14ac:dyDescent="0.3">
      <c r="A392" t="s">
        <v>274</v>
      </c>
      <c r="B392" t="s">
        <v>327</v>
      </c>
      <c r="C392" s="1">
        <v>41676</v>
      </c>
      <c r="D392" s="5">
        <v>0.89583333333333337</v>
      </c>
      <c r="E392" t="s">
        <v>332</v>
      </c>
      <c r="F392" t="s">
        <v>374</v>
      </c>
      <c r="G392" t="s">
        <v>13</v>
      </c>
      <c r="H392">
        <v>200000000</v>
      </c>
      <c r="I392" t="s">
        <v>14</v>
      </c>
    </row>
    <row r="393" spans="1:9" x14ac:dyDescent="0.3">
      <c r="A393" t="s">
        <v>274</v>
      </c>
      <c r="B393" t="s">
        <v>327</v>
      </c>
      <c r="C393" s="1">
        <v>41720</v>
      </c>
      <c r="D393" s="5">
        <v>0.9194444444444444</v>
      </c>
      <c r="E393" t="s">
        <v>332</v>
      </c>
      <c r="F393" t="s">
        <v>375</v>
      </c>
      <c r="G393" t="s">
        <v>13</v>
      </c>
      <c r="H393">
        <v>200000000</v>
      </c>
      <c r="I393" t="s">
        <v>14</v>
      </c>
    </row>
    <row r="394" spans="1:9" x14ac:dyDescent="0.3">
      <c r="A394" t="s">
        <v>274</v>
      </c>
      <c r="B394" t="s">
        <v>327</v>
      </c>
      <c r="C394" s="1">
        <v>41893</v>
      </c>
      <c r="D394" s="5">
        <v>0.92013888888888884</v>
      </c>
      <c r="E394" t="s">
        <v>332</v>
      </c>
      <c r="F394" t="s">
        <v>376</v>
      </c>
      <c r="G394" t="s">
        <v>13</v>
      </c>
      <c r="H394">
        <v>200000000</v>
      </c>
      <c r="I394" t="s">
        <v>14</v>
      </c>
    </row>
    <row r="395" spans="1:9" x14ac:dyDescent="0.3">
      <c r="A395" t="s">
        <v>274</v>
      </c>
      <c r="B395" t="s">
        <v>327</v>
      </c>
      <c r="C395" s="1">
        <v>41928</v>
      </c>
      <c r="D395" s="5">
        <v>0.90486111111111112</v>
      </c>
      <c r="E395" t="s">
        <v>332</v>
      </c>
      <c r="F395" t="s">
        <v>377</v>
      </c>
      <c r="G395" t="s">
        <v>13</v>
      </c>
      <c r="H395">
        <v>200000000</v>
      </c>
      <c r="I395" t="s">
        <v>14</v>
      </c>
    </row>
    <row r="396" spans="1:9" x14ac:dyDescent="0.3">
      <c r="A396" t="s">
        <v>274</v>
      </c>
      <c r="B396" t="s">
        <v>327</v>
      </c>
      <c r="C396" s="1">
        <v>41979</v>
      </c>
      <c r="D396" s="5">
        <v>0.86111111111111116</v>
      </c>
      <c r="E396" t="s">
        <v>332</v>
      </c>
      <c r="F396" t="s">
        <v>378</v>
      </c>
      <c r="G396" t="s">
        <v>13</v>
      </c>
      <c r="H396">
        <v>200000000</v>
      </c>
      <c r="I396" t="s">
        <v>14</v>
      </c>
    </row>
    <row r="397" spans="1:9" x14ac:dyDescent="0.3">
      <c r="A397" t="s">
        <v>274</v>
      </c>
      <c r="B397" t="s">
        <v>327</v>
      </c>
      <c r="C397" s="1">
        <v>42120</v>
      </c>
      <c r="D397" s="5">
        <v>0.83333333333333337</v>
      </c>
      <c r="E397" t="s">
        <v>332</v>
      </c>
      <c r="F397" t="s">
        <v>379</v>
      </c>
      <c r="G397" t="s">
        <v>13</v>
      </c>
      <c r="H397">
        <v>200000000</v>
      </c>
      <c r="I397" t="s">
        <v>14</v>
      </c>
    </row>
    <row r="398" spans="1:9" x14ac:dyDescent="0.3">
      <c r="A398" t="s">
        <v>274</v>
      </c>
      <c r="B398" t="s">
        <v>327</v>
      </c>
      <c r="C398" s="1">
        <v>42151</v>
      </c>
      <c r="D398" s="5">
        <v>0.88611111111111107</v>
      </c>
      <c r="E398" t="s">
        <v>332</v>
      </c>
      <c r="F398" t="s">
        <v>380</v>
      </c>
      <c r="G398" t="s">
        <v>13</v>
      </c>
      <c r="H398">
        <v>200000000</v>
      </c>
      <c r="I398" t="s">
        <v>14</v>
      </c>
    </row>
    <row r="399" spans="1:9" x14ac:dyDescent="0.3">
      <c r="A399" t="s">
        <v>274</v>
      </c>
      <c r="B399" t="s">
        <v>327</v>
      </c>
      <c r="C399" s="1">
        <v>42200</v>
      </c>
      <c r="D399" s="5">
        <v>0.90416666666666667</v>
      </c>
      <c r="E399" t="s">
        <v>332</v>
      </c>
      <c r="F399" t="s">
        <v>381</v>
      </c>
      <c r="G399" t="s">
        <v>13</v>
      </c>
      <c r="H399">
        <v>200000000</v>
      </c>
      <c r="I399" t="s">
        <v>14</v>
      </c>
    </row>
    <row r="400" spans="1:9" x14ac:dyDescent="0.3">
      <c r="A400" t="s">
        <v>274</v>
      </c>
      <c r="B400" t="s">
        <v>327</v>
      </c>
      <c r="C400" s="1">
        <v>42236</v>
      </c>
      <c r="D400" s="5">
        <v>0.8569444444444444</v>
      </c>
      <c r="E400" t="s">
        <v>332</v>
      </c>
      <c r="F400" t="s">
        <v>382</v>
      </c>
      <c r="G400" t="s">
        <v>13</v>
      </c>
      <c r="H400">
        <v>200000000</v>
      </c>
      <c r="I400" t="s">
        <v>14</v>
      </c>
    </row>
    <row r="401" spans="1:9" x14ac:dyDescent="0.3">
      <c r="A401" t="s">
        <v>274</v>
      </c>
      <c r="B401" t="s">
        <v>327</v>
      </c>
      <c r="C401" s="1">
        <v>42277</v>
      </c>
      <c r="D401" s="5">
        <v>0.85416666666666663</v>
      </c>
      <c r="E401" t="s">
        <v>332</v>
      </c>
      <c r="F401" t="s">
        <v>383</v>
      </c>
      <c r="G401" t="s">
        <v>13</v>
      </c>
      <c r="H401">
        <v>200000000</v>
      </c>
      <c r="I401" t="s">
        <v>14</v>
      </c>
    </row>
    <row r="402" spans="1:9" x14ac:dyDescent="0.3">
      <c r="A402" t="s">
        <v>274</v>
      </c>
      <c r="B402" t="s">
        <v>327</v>
      </c>
      <c r="C402" s="1">
        <v>42318</v>
      </c>
      <c r="D402" s="5">
        <v>0.89861111111111114</v>
      </c>
      <c r="E402" t="s">
        <v>332</v>
      </c>
      <c r="F402" t="s">
        <v>384</v>
      </c>
      <c r="G402" t="s">
        <v>13</v>
      </c>
      <c r="H402">
        <v>200000000</v>
      </c>
      <c r="I402" t="s">
        <v>14</v>
      </c>
    </row>
    <row r="403" spans="1:9" x14ac:dyDescent="0.3">
      <c r="A403" t="s">
        <v>274</v>
      </c>
      <c r="B403" t="s">
        <v>327</v>
      </c>
      <c r="C403" s="1">
        <v>42396</v>
      </c>
      <c r="D403" s="5">
        <v>0.97222222222222221</v>
      </c>
      <c r="E403" t="s">
        <v>332</v>
      </c>
      <c r="F403" t="s">
        <v>385</v>
      </c>
      <c r="G403" t="s">
        <v>13</v>
      </c>
      <c r="H403">
        <v>200000000</v>
      </c>
      <c r="I403" t="s">
        <v>14</v>
      </c>
    </row>
    <row r="404" spans="1:9" x14ac:dyDescent="0.3">
      <c r="A404" t="s">
        <v>274</v>
      </c>
      <c r="B404" t="s">
        <v>327</v>
      </c>
      <c r="C404" s="1">
        <v>42438</v>
      </c>
      <c r="D404" s="5">
        <v>0.22222222222222221</v>
      </c>
      <c r="E404" t="s">
        <v>332</v>
      </c>
      <c r="F404" t="s">
        <v>386</v>
      </c>
      <c r="G404" t="s">
        <v>13</v>
      </c>
      <c r="H404">
        <v>200000000</v>
      </c>
      <c r="I404" t="s">
        <v>14</v>
      </c>
    </row>
    <row r="405" spans="1:9" x14ac:dyDescent="0.3">
      <c r="A405" t="s">
        <v>274</v>
      </c>
      <c r="B405" t="s">
        <v>327</v>
      </c>
      <c r="C405" s="1">
        <v>42539</v>
      </c>
      <c r="D405" s="5">
        <v>0.22222222222222221</v>
      </c>
      <c r="E405" t="s">
        <v>332</v>
      </c>
      <c r="F405" t="s">
        <v>387</v>
      </c>
      <c r="G405" t="s">
        <v>13</v>
      </c>
      <c r="H405">
        <v>200000000</v>
      </c>
      <c r="I405" t="s">
        <v>14</v>
      </c>
    </row>
    <row r="406" spans="1:9" x14ac:dyDescent="0.3">
      <c r="A406" t="s">
        <v>274</v>
      </c>
      <c r="B406" t="s">
        <v>327</v>
      </c>
      <c r="C406" s="1">
        <v>42606</v>
      </c>
      <c r="D406" s="5">
        <v>0.92777777777777781</v>
      </c>
      <c r="E406" t="s">
        <v>332</v>
      </c>
      <c r="F406" t="s">
        <v>388</v>
      </c>
      <c r="G406" t="s">
        <v>13</v>
      </c>
      <c r="H406">
        <v>200000000</v>
      </c>
      <c r="I406" t="s">
        <v>14</v>
      </c>
    </row>
    <row r="407" spans="1:9" x14ac:dyDescent="0.3">
      <c r="A407" t="s">
        <v>274</v>
      </c>
      <c r="B407" t="s">
        <v>327</v>
      </c>
      <c r="C407" s="1">
        <v>42648</v>
      </c>
      <c r="D407" s="5">
        <v>0.85416666666666663</v>
      </c>
      <c r="E407" t="s">
        <v>332</v>
      </c>
      <c r="F407" t="s">
        <v>389</v>
      </c>
      <c r="G407" t="s">
        <v>13</v>
      </c>
      <c r="H407">
        <v>200000000</v>
      </c>
      <c r="I407" t="s">
        <v>14</v>
      </c>
    </row>
    <row r="408" spans="1:9" x14ac:dyDescent="0.3">
      <c r="A408" t="s">
        <v>274</v>
      </c>
      <c r="B408" t="s">
        <v>327</v>
      </c>
      <c r="C408" s="1">
        <v>42725</v>
      </c>
      <c r="D408" s="5">
        <v>0.85416666666666663</v>
      </c>
      <c r="E408" t="s">
        <v>332</v>
      </c>
      <c r="F408" t="s">
        <v>390</v>
      </c>
      <c r="G408" t="s">
        <v>13</v>
      </c>
      <c r="H408">
        <v>200000000</v>
      </c>
      <c r="I408" t="s">
        <v>14</v>
      </c>
    </row>
    <row r="409" spans="1:9" x14ac:dyDescent="0.3">
      <c r="A409" t="s">
        <v>274</v>
      </c>
      <c r="B409" t="s">
        <v>327</v>
      </c>
      <c r="C409" s="1">
        <v>42780</v>
      </c>
      <c r="D409" s="5">
        <v>0.90208333333333335</v>
      </c>
      <c r="E409" t="s">
        <v>332</v>
      </c>
      <c r="F409" t="s">
        <v>391</v>
      </c>
      <c r="G409" t="s">
        <v>13</v>
      </c>
      <c r="H409">
        <v>200000000</v>
      </c>
      <c r="I409" t="s">
        <v>14</v>
      </c>
    </row>
    <row r="410" spans="1:9" x14ac:dyDescent="0.3">
      <c r="A410" t="s">
        <v>274</v>
      </c>
      <c r="B410" t="s">
        <v>327</v>
      </c>
      <c r="C410" s="1">
        <v>42859</v>
      </c>
      <c r="D410" s="5">
        <v>0.90972222222222221</v>
      </c>
      <c r="E410" t="s">
        <v>332</v>
      </c>
      <c r="F410" t="s">
        <v>392</v>
      </c>
      <c r="G410" t="s">
        <v>13</v>
      </c>
      <c r="H410">
        <v>200000000</v>
      </c>
      <c r="I410" t="s">
        <v>14</v>
      </c>
    </row>
    <row r="411" spans="1:9" x14ac:dyDescent="0.3">
      <c r="A411" t="s">
        <v>274</v>
      </c>
      <c r="B411" t="s">
        <v>327</v>
      </c>
      <c r="C411" s="1">
        <v>42887</v>
      </c>
      <c r="D411" s="5">
        <v>0.98958333333333337</v>
      </c>
      <c r="E411" t="s">
        <v>332</v>
      </c>
      <c r="F411" t="s">
        <v>393</v>
      </c>
      <c r="G411" t="s">
        <v>13</v>
      </c>
      <c r="H411">
        <v>200000000</v>
      </c>
      <c r="I411" t="s">
        <v>14</v>
      </c>
    </row>
    <row r="412" spans="1:9" x14ac:dyDescent="0.3">
      <c r="A412" t="s">
        <v>274</v>
      </c>
      <c r="B412" t="s">
        <v>327</v>
      </c>
      <c r="C412" s="1">
        <v>42914</v>
      </c>
      <c r="D412" s="5">
        <v>0.88541666666666663</v>
      </c>
      <c r="E412" t="s">
        <v>332</v>
      </c>
      <c r="F412" t="s">
        <v>394</v>
      </c>
      <c r="G412" t="s">
        <v>13</v>
      </c>
      <c r="H412">
        <v>200000000</v>
      </c>
      <c r="I412" t="s">
        <v>14</v>
      </c>
    </row>
    <row r="413" spans="1:9" x14ac:dyDescent="0.3">
      <c r="A413" t="s">
        <v>274</v>
      </c>
      <c r="B413" t="s">
        <v>327</v>
      </c>
      <c r="C413" s="1">
        <v>43007</v>
      </c>
      <c r="D413" s="5">
        <v>0.91388888888888886</v>
      </c>
      <c r="E413" t="s">
        <v>332</v>
      </c>
      <c r="F413" t="s">
        <v>395</v>
      </c>
      <c r="G413" t="s">
        <v>13</v>
      </c>
      <c r="H413">
        <v>200000000</v>
      </c>
      <c r="I413" t="s">
        <v>14</v>
      </c>
    </row>
    <row r="414" spans="1:9" x14ac:dyDescent="0.3">
      <c r="A414" t="s">
        <v>274</v>
      </c>
      <c r="B414" t="s">
        <v>327</v>
      </c>
      <c r="C414" s="1">
        <v>43195</v>
      </c>
      <c r="D414" s="5">
        <v>0.89861111111111114</v>
      </c>
      <c r="E414" t="s">
        <v>332</v>
      </c>
      <c r="F414" t="s">
        <v>396</v>
      </c>
      <c r="G414" t="s">
        <v>13</v>
      </c>
      <c r="H414">
        <v>200000000</v>
      </c>
      <c r="I414" t="s">
        <v>14</v>
      </c>
    </row>
    <row r="415" spans="1:9" x14ac:dyDescent="0.3">
      <c r="A415" t="s">
        <v>274</v>
      </c>
      <c r="B415" t="s">
        <v>327</v>
      </c>
      <c r="C415" s="1">
        <v>43368</v>
      </c>
      <c r="D415" s="5">
        <v>0.94305555555555554</v>
      </c>
      <c r="E415" t="s">
        <v>332</v>
      </c>
      <c r="F415" t="s">
        <v>397</v>
      </c>
      <c r="G415" t="s">
        <v>13</v>
      </c>
      <c r="H415">
        <v>200000000</v>
      </c>
      <c r="I415" t="s">
        <v>14</v>
      </c>
    </row>
    <row r="416" spans="1:9" x14ac:dyDescent="0.3">
      <c r="A416" t="s">
        <v>274</v>
      </c>
      <c r="B416" t="s">
        <v>327</v>
      </c>
      <c r="C416" s="1">
        <v>43393</v>
      </c>
      <c r="D416" s="5">
        <v>7.2916666666666671E-2</v>
      </c>
      <c r="E416" t="s">
        <v>332</v>
      </c>
      <c r="F416" t="s">
        <v>398</v>
      </c>
      <c r="G416" t="s">
        <v>13</v>
      </c>
      <c r="H416">
        <v>200000000</v>
      </c>
      <c r="I416" t="s">
        <v>14</v>
      </c>
    </row>
    <row r="417" spans="1:9" x14ac:dyDescent="0.3">
      <c r="A417" t="s">
        <v>274</v>
      </c>
      <c r="B417" t="s">
        <v>327</v>
      </c>
      <c r="C417" s="1">
        <v>43438</v>
      </c>
      <c r="D417" s="5">
        <v>0.85902777777777772</v>
      </c>
      <c r="E417" t="s">
        <v>332</v>
      </c>
      <c r="F417" t="s">
        <v>399</v>
      </c>
      <c r="G417" t="s">
        <v>13</v>
      </c>
      <c r="H417">
        <v>200000000</v>
      </c>
      <c r="I417" t="s">
        <v>14</v>
      </c>
    </row>
    <row r="418" spans="1:9" x14ac:dyDescent="0.3">
      <c r="A418" t="s">
        <v>274</v>
      </c>
      <c r="B418" t="s">
        <v>327</v>
      </c>
      <c r="C418" s="1">
        <v>43501</v>
      </c>
      <c r="D418" s="5">
        <v>0.87569444444444444</v>
      </c>
      <c r="E418" t="s">
        <v>332</v>
      </c>
      <c r="F418" t="s">
        <v>400</v>
      </c>
      <c r="G418" t="s">
        <v>13</v>
      </c>
      <c r="H418">
        <v>200000000</v>
      </c>
      <c r="I418" t="s">
        <v>14</v>
      </c>
    </row>
    <row r="419" spans="1:9" x14ac:dyDescent="0.3">
      <c r="A419" t="s">
        <v>274</v>
      </c>
      <c r="B419" t="s">
        <v>327</v>
      </c>
      <c r="C419" s="1">
        <v>43636</v>
      </c>
      <c r="D419" s="5">
        <v>0.90486111111111112</v>
      </c>
      <c r="E419" t="s">
        <v>332</v>
      </c>
      <c r="F419" t="s">
        <v>401</v>
      </c>
      <c r="G419" t="s">
        <v>13</v>
      </c>
      <c r="H419">
        <v>200000000</v>
      </c>
      <c r="I419" t="s">
        <v>14</v>
      </c>
    </row>
    <row r="420" spans="1:9" x14ac:dyDescent="0.3">
      <c r="A420" t="s">
        <v>274</v>
      </c>
      <c r="B420" t="s">
        <v>327</v>
      </c>
      <c r="C420" s="1">
        <v>43683</v>
      </c>
      <c r="D420" s="5">
        <v>0.8125</v>
      </c>
      <c r="E420" t="s">
        <v>332</v>
      </c>
      <c r="F420" t="s">
        <v>402</v>
      </c>
      <c r="G420" t="s">
        <v>13</v>
      </c>
      <c r="H420">
        <v>200000000</v>
      </c>
      <c r="I420" t="s">
        <v>14</v>
      </c>
    </row>
    <row r="421" spans="1:9" x14ac:dyDescent="0.3">
      <c r="A421" t="s">
        <v>274</v>
      </c>
      <c r="B421" t="s">
        <v>327</v>
      </c>
      <c r="C421" s="1">
        <v>43795</v>
      </c>
      <c r="D421" s="5">
        <v>0.89097222222222228</v>
      </c>
      <c r="E421" t="s">
        <v>332</v>
      </c>
      <c r="F421" t="s">
        <v>403</v>
      </c>
      <c r="G421" t="s">
        <v>13</v>
      </c>
      <c r="H421">
        <v>200000000</v>
      </c>
      <c r="I421" t="s">
        <v>14</v>
      </c>
    </row>
    <row r="422" spans="1:9" x14ac:dyDescent="0.3">
      <c r="A422" t="s">
        <v>274</v>
      </c>
      <c r="B422" t="s">
        <v>327</v>
      </c>
      <c r="C422" s="1">
        <v>43846</v>
      </c>
      <c r="D422" s="5">
        <v>0.87847222222222221</v>
      </c>
      <c r="E422" t="s">
        <v>332</v>
      </c>
      <c r="F422" t="s">
        <v>404</v>
      </c>
      <c r="G422" t="s">
        <v>13</v>
      </c>
      <c r="H422">
        <v>200000000</v>
      </c>
      <c r="I422" t="s">
        <v>14</v>
      </c>
    </row>
    <row r="423" spans="1:9" x14ac:dyDescent="0.3">
      <c r="A423" t="s">
        <v>274</v>
      </c>
      <c r="B423" t="s">
        <v>327</v>
      </c>
      <c r="C423" s="1">
        <v>43879</v>
      </c>
      <c r="D423" s="5">
        <v>0.9291666666666667</v>
      </c>
      <c r="E423" t="s">
        <v>332</v>
      </c>
      <c r="F423" t="s">
        <v>405</v>
      </c>
      <c r="G423" t="s">
        <v>13</v>
      </c>
      <c r="H423">
        <v>200000000</v>
      </c>
      <c r="I423" t="s">
        <v>14</v>
      </c>
    </row>
    <row r="424" spans="1:9" x14ac:dyDescent="0.3">
      <c r="A424" t="s">
        <v>274</v>
      </c>
      <c r="B424" t="s">
        <v>327</v>
      </c>
      <c r="C424" s="1">
        <v>44058</v>
      </c>
      <c r="D424" s="5">
        <v>0.9194444444444444</v>
      </c>
      <c r="E424" t="s">
        <v>332</v>
      </c>
      <c r="F424" t="s">
        <v>406</v>
      </c>
      <c r="G424" t="s">
        <v>13</v>
      </c>
      <c r="H424">
        <v>200000000</v>
      </c>
      <c r="I424" t="s">
        <v>14</v>
      </c>
    </row>
    <row r="425" spans="1:9" x14ac:dyDescent="0.3">
      <c r="A425" t="s">
        <v>274</v>
      </c>
      <c r="B425" t="s">
        <v>327</v>
      </c>
      <c r="C425" s="1">
        <v>44407</v>
      </c>
      <c r="D425" s="5">
        <v>0.875</v>
      </c>
      <c r="E425" t="s">
        <v>332</v>
      </c>
      <c r="F425" t="s">
        <v>407</v>
      </c>
      <c r="G425" t="s">
        <v>13</v>
      </c>
      <c r="H425">
        <v>200000000</v>
      </c>
      <c r="I425" t="s">
        <v>14</v>
      </c>
    </row>
    <row r="426" spans="1:9" x14ac:dyDescent="0.3">
      <c r="A426" t="s">
        <v>274</v>
      </c>
      <c r="B426" t="s">
        <v>327</v>
      </c>
      <c r="C426" s="1">
        <v>44493</v>
      </c>
      <c r="D426" s="5">
        <v>9.0277777777777776E-2</v>
      </c>
      <c r="E426" t="s">
        <v>332</v>
      </c>
      <c r="F426" t="s">
        <v>408</v>
      </c>
      <c r="G426" t="s">
        <v>13</v>
      </c>
      <c r="H426">
        <v>200000000</v>
      </c>
      <c r="I426" t="s">
        <v>14</v>
      </c>
    </row>
    <row r="427" spans="1:9" x14ac:dyDescent="0.3">
      <c r="A427" t="s">
        <v>274</v>
      </c>
      <c r="B427" t="s">
        <v>327</v>
      </c>
      <c r="C427" s="1">
        <v>44555</v>
      </c>
      <c r="D427" s="5">
        <v>0.51388888888888884</v>
      </c>
      <c r="E427" t="s">
        <v>332</v>
      </c>
      <c r="F427" t="s">
        <v>409</v>
      </c>
      <c r="G427" t="s">
        <v>13</v>
      </c>
      <c r="H427">
        <v>200000000</v>
      </c>
      <c r="I427" t="s">
        <v>14</v>
      </c>
    </row>
    <row r="428" spans="1:9" x14ac:dyDescent="0.3">
      <c r="A428" t="s">
        <v>274</v>
      </c>
      <c r="B428" t="s">
        <v>327</v>
      </c>
      <c r="C428" s="1">
        <v>44734</v>
      </c>
      <c r="D428" s="5">
        <v>0.90972222222222221</v>
      </c>
      <c r="E428" t="s">
        <v>332</v>
      </c>
      <c r="F428" t="s">
        <v>410</v>
      </c>
      <c r="G428" t="s">
        <v>13</v>
      </c>
      <c r="H428">
        <v>200000000</v>
      </c>
      <c r="I428" t="s">
        <v>14</v>
      </c>
    </row>
    <row r="429" spans="1:9" x14ac:dyDescent="0.3">
      <c r="A429" t="s">
        <v>411</v>
      </c>
      <c r="B429" t="s">
        <v>412</v>
      </c>
      <c r="C429" s="1">
        <v>39719</v>
      </c>
      <c r="D429" s="5">
        <v>0.96875</v>
      </c>
      <c r="E429" t="s">
        <v>413</v>
      </c>
      <c r="F429" t="s">
        <v>414</v>
      </c>
      <c r="G429" t="s">
        <v>84</v>
      </c>
      <c r="H429">
        <v>7000000</v>
      </c>
      <c r="I429" t="s">
        <v>14</v>
      </c>
    </row>
    <row r="430" spans="1:9" x14ac:dyDescent="0.3">
      <c r="A430" t="s">
        <v>411</v>
      </c>
      <c r="B430" t="s">
        <v>412</v>
      </c>
      <c r="C430" s="1">
        <v>40008</v>
      </c>
      <c r="D430" s="5">
        <v>0.14930555555555555</v>
      </c>
      <c r="E430" t="s">
        <v>413</v>
      </c>
      <c r="F430" t="s">
        <v>415</v>
      </c>
      <c r="G430" t="s">
        <v>84</v>
      </c>
      <c r="H430">
        <v>7000000</v>
      </c>
      <c r="I430" t="s">
        <v>14</v>
      </c>
    </row>
    <row r="431" spans="1:9" x14ac:dyDescent="0.3">
      <c r="A431" t="s">
        <v>411</v>
      </c>
      <c r="B431" t="s">
        <v>416</v>
      </c>
      <c r="C431" s="1">
        <v>40333</v>
      </c>
      <c r="D431" s="5">
        <v>0.78125</v>
      </c>
      <c r="E431" t="s">
        <v>417</v>
      </c>
      <c r="F431" t="s">
        <v>418</v>
      </c>
      <c r="G431" t="s">
        <v>84</v>
      </c>
      <c r="H431">
        <v>59500000</v>
      </c>
      <c r="I431" t="s">
        <v>14</v>
      </c>
    </row>
    <row r="432" spans="1:9" x14ac:dyDescent="0.3">
      <c r="A432" t="s">
        <v>411</v>
      </c>
      <c r="B432" t="s">
        <v>416</v>
      </c>
      <c r="C432" s="1">
        <v>40520</v>
      </c>
      <c r="D432" s="5">
        <v>0.65486111111111112</v>
      </c>
      <c r="E432" t="s">
        <v>417</v>
      </c>
      <c r="F432" t="s">
        <v>419</v>
      </c>
      <c r="G432" t="s">
        <v>84</v>
      </c>
      <c r="H432">
        <v>59500000</v>
      </c>
      <c r="I432" t="s">
        <v>14</v>
      </c>
    </row>
    <row r="433" spans="1:9" x14ac:dyDescent="0.3">
      <c r="A433" t="s">
        <v>411</v>
      </c>
      <c r="B433" t="s">
        <v>416</v>
      </c>
      <c r="C433" s="1">
        <v>41051</v>
      </c>
      <c r="D433" s="5">
        <v>0.32222222222222224</v>
      </c>
      <c r="E433" t="s">
        <v>417</v>
      </c>
      <c r="F433" t="s">
        <v>420</v>
      </c>
      <c r="G433" t="s">
        <v>84</v>
      </c>
      <c r="H433">
        <v>59500000</v>
      </c>
      <c r="I433" t="s">
        <v>14</v>
      </c>
    </row>
    <row r="434" spans="1:9" x14ac:dyDescent="0.3">
      <c r="A434" t="s">
        <v>411</v>
      </c>
      <c r="B434" t="s">
        <v>416</v>
      </c>
      <c r="C434" s="1">
        <v>41334</v>
      </c>
      <c r="D434" s="5">
        <v>0.63194444444444442</v>
      </c>
      <c r="E434" t="s">
        <v>417</v>
      </c>
      <c r="F434" t="s">
        <v>421</v>
      </c>
      <c r="G434" t="s">
        <v>84</v>
      </c>
      <c r="H434">
        <v>59500000</v>
      </c>
      <c r="I434" t="s">
        <v>14</v>
      </c>
    </row>
    <row r="435" spans="1:9" x14ac:dyDescent="0.3">
      <c r="A435" t="s">
        <v>411</v>
      </c>
      <c r="B435" t="s">
        <v>422</v>
      </c>
      <c r="C435" s="1">
        <v>41546</v>
      </c>
      <c r="D435" s="5">
        <v>0.66666666666666663</v>
      </c>
      <c r="E435" t="s">
        <v>423</v>
      </c>
      <c r="F435" t="s">
        <v>424</v>
      </c>
      <c r="G435" t="s">
        <v>84</v>
      </c>
      <c r="H435">
        <v>56500000</v>
      </c>
      <c r="I435" t="s">
        <v>14</v>
      </c>
    </row>
    <row r="436" spans="1:9" x14ac:dyDescent="0.3">
      <c r="A436" t="s">
        <v>411</v>
      </c>
      <c r="B436" t="s">
        <v>416</v>
      </c>
      <c r="C436" s="1">
        <v>41611</v>
      </c>
      <c r="D436" s="5">
        <v>0.94513888888888886</v>
      </c>
      <c r="E436" t="s">
        <v>423</v>
      </c>
      <c r="F436" t="s">
        <v>425</v>
      </c>
      <c r="G436" t="s">
        <v>84</v>
      </c>
      <c r="H436">
        <v>56500000</v>
      </c>
      <c r="I436" t="s">
        <v>14</v>
      </c>
    </row>
    <row r="437" spans="1:9" x14ac:dyDescent="0.3">
      <c r="A437" t="s">
        <v>411</v>
      </c>
      <c r="B437" t="s">
        <v>416</v>
      </c>
      <c r="C437" s="1">
        <v>41645</v>
      </c>
      <c r="D437" s="5">
        <v>0.92083333333333328</v>
      </c>
      <c r="E437" t="s">
        <v>423</v>
      </c>
      <c r="F437" t="s">
        <v>426</v>
      </c>
      <c r="G437" t="s">
        <v>84</v>
      </c>
      <c r="H437">
        <v>56500000</v>
      </c>
      <c r="I437" t="s">
        <v>14</v>
      </c>
    </row>
    <row r="438" spans="1:9" x14ac:dyDescent="0.3">
      <c r="A438" t="s">
        <v>411</v>
      </c>
      <c r="B438" t="s">
        <v>416</v>
      </c>
      <c r="C438" s="1">
        <v>41747</v>
      </c>
      <c r="D438" s="5">
        <v>0.80902777777777779</v>
      </c>
      <c r="E438" t="s">
        <v>423</v>
      </c>
      <c r="F438" t="s">
        <v>427</v>
      </c>
      <c r="G438" t="s">
        <v>84</v>
      </c>
      <c r="H438">
        <v>56500000</v>
      </c>
      <c r="I438" t="s">
        <v>14</v>
      </c>
    </row>
    <row r="439" spans="1:9" x14ac:dyDescent="0.3">
      <c r="A439" t="s">
        <v>411</v>
      </c>
      <c r="B439" t="s">
        <v>416</v>
      </c>
      <c r="C439" s="1">
        <v>41834</v>
      </c>
      <c r="D439" s="5">
        <v>0.63541666666666663</v>
      </c>
      <c r="E439" t="s">
        <v>423</v>
      </c>
      <c r="F439" t="s">
        <v>428</v>
      </c>
      <c r="G439" t="s">
        <v>84</v>
      </c>
      <c r="H439">
        <v>56500000</v>
      </c>
      <c r="I439" t="s">
        <v>14</v>
      </c>
    </row>
    <row r="440" spans="1:9" x14ac:dyDescent="0.3">
      <c r="A440" t="s">
        <v>411</v>
      </c>
      <c r="B440" t="s">
        <v>416</v>
      </c>
      <c r="C440" s="1">
        <v>41856</v>
      </c>
      <c r="D440" s="5">
        <v>0.33333333333333331</v>
      </c>
      <c r="E440" t="s">
        <v>423</v>
      </c>
      <c r="F440" t="s">
        <v>429</v>
      </c>
      <c r="G440" t="s">
        <v>84</v>
      </c>
      <c r="H440">
        <v>56500000</v>
      </c>
      <c r="I440" t="s">
        <v>14</v>
      </c>
    </row>
    <row r="441" spans="1:9" x14ac:dyDescent="0.3">
      <c r="A441" t="s">
        <v>411</v>
      </c>
      <c r="B441" t="s">
        <v>416</v>
      </c>
      <c r="C441" s="1">
        <v>41889</v>
      </c>
      <c r="D441" s="5">
        <v>0.20833333333333334</v>
      </c>
      <c r="E441" t="s">
        <v>423</v>
      </c>
      <c r="F441" t="s">
        <v>430</v>
      </c>
      <c r="G441" t="s">
        <v>84</v>
      </c>
      <c r="H441">
        <v>56500000</v>
      </c>
      <c r="I441" t="s">
        <v>14</v>
      </c>
    </row>
    <row r="442" spans="1:9" x14ac:dyDescent="0.3">
      <c r="A442" t="s">
        <v>411</v>
      </c>
      <c r="B442" t="s">
        <v>416</v>
      </c>
      <c r="C442" s="1">
        <v>41903</v>
      </c>
      <c r="D442" s="5">
        <v>0.24444444444444444</v>
      </c>
      <c r="E442" t="s">
        <v>423</v>
      </c>
      <c r="F442" t="s">
        <v>431</v>
      </c>
      <c r="G442" t="s">
        <v>84</v>
      </c>
      <c r="H442">
        <v>56500000</v>
      </c>
      <c r="I442" t="s">
        <v>14</v>
      </c>
    </row>
    <row r="443" spans="1:9" x14ac:dyDescent="0.3">
      <c r="A443" t="s">
        <v>411</v>
      </c>
      <c r="B443" t="s">
        <v>416</v>
      </c>
      <c r="C443" s="1">
        <v>42014</v>
      </c>
      <c r="D443" s="5">
        <v>0.40763888888888888</v>
      </c>
      <c r="E443" t="s">
        <v>423</v>
      </c>
      <c r="F443" t="s">
        <v>432</v>
      </c>
      <c r="G443" t="s">
        <v>84</v>
      </c>
      <c r="H443">
        <v>56500000</v>
      </c>
      <c r="I443" t="s">
        <v>14</v>
      </c>
    </row>
    <row r="444" spans="1:9" x14ac:dyDescent="0.3">
      <c r="A444" t="s">
        <v>411</v>
      </c>
      <c r="B444" t="s">
        <v>416</v>
      </c>
      <c r="C444" s="1">
        <v>42046</v>
      </c>
      <c r="D444" s="5">
        <v>0.9604166666666667</v>
      </c>
      <c r="E444" t="s">
        <v>423</v>
      </c>
      <c r="F444" t="s">
        <v>433</v>
      </c>
      <c r="G444" t="s">
        <v>84</v>
      </c>
      <c r="H444">
        <v>56500000</v>
      </c>
      <c r="I444" t="s">
        <v>14</v>
      </c>
    </row>
    <row r="445" spans="1:9" x14ac:dyDescent="0.3">
      <c r="A445" t="s">
        <v>411</v>
      </c>
      <c r="B445" t="s">
        <v>416</v>
      </c>
      <c r="C445" s="1">
        <v>42065</v>
      </c>
      <c r="D445" s="5">
        <v>0.15972222222222221</v>
      </c>
      <c r="E445" t="s">
        <v>423</v>
      </c>
      <c r="F445" t="s">
        <v>434</v>
      </c>
      <c r="G445" t="s">
        <v>84</v>
      </c>
      <c r="H445">
        <v>56500000</v>
      </c>
      <c r="I445" t="s">
        <v>14</v>
      </c>
    </row>
    <row r="446" spans="1:9" x14ac:dyDescent="0.3">
      <c r="A446" t="s">
        <v>411</v>
      </c>
      <c r="B446" t="s">
        <v>416</v>
      </c>
      <c r="C446" s="1">
        <v>42109</v>
      </c>
      <c r="D446" s="5">
        <v>0.84027777777777779</v>
      </c>
      <c r="E446" t="s">
        <v>423</v>
      </c>
      <c r="F446" t="s">
        <v>435</v>
      </c>
      <c r="G446" t="s">
        <v>84</v>
      </c>
      <c r="H446">
        <v>56500000</v>
      </c>
      <c r="I446" t="s">
        <v>14</v>
      </c>
    </row>
    <row r="447" spans="1:9" x14ac:dyDescent="0.3">
      <c r="A447" t="s">
        <v>411</v>
      </c>
      <c r="B447" t="s">
        <v>416</v>
      </c>
      <c r="C447" s="1">
        <v>42121</v>
      </c>
      <c r="D447" s="5">
        <v>0.9604166666666667</v>
      </c>
      <c r="E447" t="s">
        <v>423</v>
      </c>
      <c r="F447" t="s">
        <v>436</v>
      </c>
      <c r="G447" t="s">
        <v>84</v>
      </c>
      <c r="H447">
        <v>56500000</v>
      </c>
      <c r="I447" t="s">
        <v>14</v>
      </c>
    </row>
    <row r="448" spans="1:9" x14ac:dyDescent="0.3">
      <c r="A448" t="s">
        <v>411</v>
      </c>
      <c r="B448" t="s">
        <v>416</v>
      </c>
      <c r="C448" s="1">
        <v>42360</v>
      </c>
      <c r="D448" s="5">
        <v>6.1805555555555558E-2</v>
      </c>
      <c r="E448" t="s">
        <v>437</v>
      </c>
      <c r="F448" t="s">
        <v>438</v>
      </c>
      <c r="G448" t="s">
        <v>84</v>
      </c>
      <c r="H448">
        <v>62000000</v>
      </c>
      <c r="I448" t="s">
        <v>14</v>
      </c>
    </row>
    <row r="449" spans="1:9" x14ac:dyDescent="0.3">
      <c r="A449" t="s">
        <v>411</v>
      </c>
      <c r="B449" t="s">
        <v>422</v>
      </c>
      <c r="C449" s="1">
        <v>42386</v>
      </c>
      <c r="D449" s="5">
        <v>0.77916666666666667</v>
      </c>
      <c r="E449" t="s">
        <v>423</v>
      </c>
      <c r="F449" t="s">
        <v>439</v>
      </c>
      <c r="G449" t="s">
        <v>84</v>
      </c>
      <c r="H449">
        <v>56500000</v>
      </c>
      <c r="I449" t="s">
        <v>14</v>
      </c>
    </row>
    <row r="450" spans="1:9" x14ac:dyDescent="0.3">
      <c r="A450" t="s">
        <v>411</v>
      </c>
      <c r="B450" t="s">
        <v>416</v>
      </c>
      <c r="C450" s="1">
        <v>42433</v>
      </c>
      <c r="D450" s="5">
        <v>0.98263888888888884</v>
      </c>
      <c r="E450" t="s">
        <v>437</v>
      </c>
      <c r="F450" t="s">
        <v>440</v>
      </c>
      <c r="G450" t="s">
        <v>84</v>
      </c>
      <c r="H450">
        <v>62000000</v>
      </c>
      <c r="I450" t="s">
        <v>14</v>
      </c>
    </row>
    <row r="451" spans="1:9" x14ac:dyDescent="0.3">
      <c r="A451" t="s">
        <v>411</v>
      </c>
      <c r="B451" t="s">
        <v>416</v>
      </c>
      <c r="C451" s="1">
        <v>42468</v>
      </c>
      <c r="D451" s="5">
        <v>0.86319444444444449</v>
      </c>
      <c r="E451" t="s">
        <v>437</v>
      </c>
      <c r="F451" t="s">
        <v>441</v>
      </c>
      <c r="G451" t="s">
        <v>84</v>
      </c>
      <c r="H451">
        <v>62000000</v>
      </c>
      <c r="I451" t="s">
        <v>14</v>
      </c>
    </row>
    <row r="452" spans="1:9" x14ac:dyDescent="0.3">
      <c r="A452" t="s">
        <v>411</v>
      </c>
      <c r="B452" t="s">
        <v>416</v>
      </c>
      <c r="C452" s="1">
        <v>42496</v>
      </c>
      <c r="D452" s="5">
        <v>0.22291666666666668</v>
      </c>
      <c r="E452" t="s">
        <v>437</v>
      </c>
      <c r="F452" t="s">
        <v>442</v>
      </c>
      <c r="G452" t="s">
        <v>84</v>
      </c>
      <c r="H452">
        <v>62000000</v>
      </c>
      <c r="I452" t="s">
        <v>14</v>
      </c>
    </row>
    <row r="453" spans="1:9" x14ac:dyDescent="0.3">
      <c r="A453" t="s">
        <v>411</v>
      </c>
      <c r="B453" t="s">
        <v>416</v>
      </c>
      <c r="C453" s="1">
        <v>42517</v>
      </c>
      <c r="D453" s="5">
        <v>0.90208333333333335</v>
      </c>
      <c r="E453" t="s">
        <v>437</v>
      </c>
      <c r="F453" t="s">
        <v>443</v>
      </c>
      <c r="G453" t="s">
        <v>84</v>
      </c>
      <c r="H453">
        <v>62000000</v>
      </c>
      <c r="I453" t="s">
        <v>14</v>
      </c>
    </row>
    <row r="454" spans="1:9" x14ac:dyDescent="0.3">
      <c r="A454" t="s">
        <v>411</v>
      </c>
      <c r="B454" t="s">
        <v>416</v>
      </c>
      <c r="C454" s="1">
        <v>42536</v>
      </c>
      <c r="D454" s="5">
        <v>0.60347222222222219</v>
      </c>
      <c r="E454" t="s">
        <v>437</v>
      </c>
      <c r="F454" t="s">
        <v>444</v>
      </c>
      <c r="G454" t="s">
        <v>84</v>
      </c>
      <c r="H454">
        <v>62000000</v>
      </c>
      <c r="I454" t="s">
        <v>14</v>
      </c>
    </row>
    <row r="455" spans="1:9" x14ac:dyDescent="0.3">
      <c r="A455" t="s">
        <v>411</v>
      </c>
      <c r="B455" t="s">
        <v>416</v>
      </c>
      <c r="C455" s="1">
        <v>42569</v>
      </c>
      <c r="D455" s="5">
        <v>0.19791666666666666</v>
      </c>
      <c r="E455" t="s">
        <v>437</v>
      </c>
      <c r="F455" t="s">
        <v>445</v>
      </c>
      <c r="G455" t="s">
        <v>84</v>
      </c>
      <c r="H455">
        <v>62000000</v>
      </c>
      <c r="I455" t="s">
        <v>14</v>
      </c>
    </row>
    <row r="456" spans="1:9" x14ac:dyDescent="0.3">
      <c r="A456" t="s">
        <v>411</v>
      </c>
      <c r="B456" t="s">
        <v>416</v>
      </c>
      <c r="C456" s="1">
        <v>42596</v>
      </c>
      <c r="D456" s="5">
        <v>0.22638888888888889</v>
      </c>
      <c r="E456" t="s">
        <v>437</v>
      </c>
      <c r="F456" t="s">
        <v>446</v>
      </c>
      <c r="G456" t="s">
        <v>84</v>
      </c>
      <c r="H456">
        <v>62000000</v>
      </c>
      <c r="I456" t="s">
        <v>14</v>
      </c>
    </row>
    <row r="457" spans="1:9" x14ac:dyDescent="0.3">
      <c r="A457" t="s">
        <v>411</v>
      </c>
      <c r="B457" t="s">
        <v>422</v>
      </c>
      <c r="C457" s="1">
        <v>42749</v>
      </c>
      <c r="D457" s="5">
        <v>0.74583333333333335</v>
      </c>
      <c r="E457" t="s">
        <v>437</v>
      </c>
      <c r="F457" t="s">
        <v>447</v>
      </c>
      <c r="G457" t="s">
        <v>84</v>
      </c>
      <c r="H457">
        <v>62000000</v>
      </c>
      <c r="I457" t="s">
        <v>14</v>
      </c>
    </row>
    <row r="458" spans="1:9" x14ac:dyDescent="0.3">
      <c r="A458" t="s">
        <v>411</v>
      </c>
      <c r="B458" t="s">
        <v>422</v>
      </c>
      <c r="C458" s="1">
        <v>42911</v>
      </c>
      <c r="D458" s="5">
        <v>0.85069444444444442</v>
      </c>
      <c r="E458" t="s">
        <v>437</v>
      </c>
      <c r="F458" t="s">
        <v>448</v>
      </c>
      <c r="G458" t="s">
        <v>84</v>
      </c>
      <c r="H458">
        <v>62000000</v>
      </c>
      <c r="I458" t="s">
        <v>14</v>
      </c>
    </row>
    <row r="459" spans="1:9" x14ac:dyDescent="0.3">
      <c r="A459" t="s">
        <v>411</v>
      </c>
      <c r="B459" t="s">
        <v>422</v>
      </c>
      <c r="C459" s="1">
        <v>42971</v>
      </c>
      <c r="D459" s="5">
        <v>0.78541666666666665</v>
      </c>
      <c r="E459" t="s">
        <v>437</v>
      </c>
      <c r="F459" t="s">
        <v>449</v>
      </c>
      <c r="G459" t="s">
        <v>84</v>
      </c>
      <c r="H459">
        <v>62000000</v>
      </c>
      <c r="I459" t="s">
        <v>14</v>
      </c>
    </row>
    <row r="460" spans="1:9" x14ac:dyDescent="0.3">
      <c r="A460" t="s">
        <v>411</v>
      </c>
      <c r="B460" t="s">
        <v>422</v>
      </c>
      <c r="C460" s="1">
        <v>43017</v>
      </c>
      <c r="D460" s="5">
        <v>0.52569444444444446</v>
      </c>
      <c r="E460" t="s">
        <v>450</v>
      </c>
      <c r="F460" t="s">
        <v>451</v>
      </c>
      <c r="G460" t="s">
        <v>84</v>
      </c>
      <c r="H460">
        <v>62000000</v>
      </c>
      <c r="I460" t="s">
        <v>14</v>
      </c>
    </row>
    <row r="461" spans="1:9" x14ac:dyDescent="0.3">
      <c r="A461" t="s">
        <v>411</v>
      </c>
      <c r="B461" t="s">
        <v>416</v>
      </c>
      <c r="C461" s="1">
        <v>43084</v>
      </c>
      <c r="D461" s="5">
        <v>0.65</v>
      </c>
      <c r="E461" t="s">
        <v>437</v>
      </c>
      <c r="F461" t="s">
        <v>452</v>
      </c>
      <c r="G461" t="s">
        <v>84</v>
      </c>
      <c r="H461">
        <v>62000000</v>
      </c>
      <c r="I461" t="s">
        <v>14</v>
      </c>
    </row>
    <row r="462" spans="1:9" x14ac:dyDescent="0.3">
      <c r="A462" t="s">
        <v>411</v>
      </c>
      <c r="B462" t="s">
        <v>422</v>
      </c>
      <c r="C462" s="1">
        <v>43092</v>
      </c>
      <c r="D462" s="5">
        <v>6.0416666666666667E-2</v>
      </c>
      <c r="E462" t="s">
        <v>437</v>
      </c>
      <c r="F462" t="s">
        <v>453</v>
      </c>
      <c r="G462" t="s">
        <v>84</v>
      </c>
      <c r="H462">
        <v>62000000</v>
      </c>
      <c r="I462" t="s">
        <v>14</v>
      </c>
    </row>
    <row r="463" spans="1:9" x14ac:dyDescent="0.3">
      <c r="A463" t="s">
        <v>411</v>
      </c>
      <c r="B463" t="s">
        <v>416</v>
      </c>
      <c r="C463" s="1">
        <v>43108</v>
      </c>
      <c r="D463" s="5">
        <v>4.1666666666666664E-2</v>
      </c>
      <c r="E463" t="s">
        <v>450</v>
      </c>
      <c r="F463" t="s">
        <v>454</v>
      </c>
      <c r="G463" t="s">
        <v>84</v>
      </c>
      <c r="H463">
        <v>62000000</v>
      </c>
      <c r="I463" t="s">
        <v>14</v>
      </c>
    </row>
    <row r="464" spans="1:9" x14ac:dyDescent="0.3">
      <c r="A464" t="s">
        <v>411</v>
      </c>
      <c r="B464" t="s">
        <v>416</v>
      </c>
      <c r="C464" s="1">
        <v>43131</v>
      </c>
      <c r="D464" s="5">
        <v>0.89236111111111116</v>
      </c>
      <c r="E464" t="s">
        <v>437</v>
      </c>
      <c r="F464" t="s">
        <v>455</v>
      </c>
      <c r="G464" t="s">
        <v>84</v>
      </c>
      <c r="H464">
        <v>62000000</v>
      </c>
      <c r="I464" t="s">
        <v>14</v>
      </c>
    </row>
    <row r="465" spans="1:9" x14ac:dyDescent="0.3">
      <c r="A465" t="s">
        <v>411</v>
      </c>
      <c r="B465" t="s">
        <v>422</v>
      </c>
      <c r="C465" s="1">
        <v>43153</v>
      </c>
      <c r="D465" s="5">
        <v>0.59513888888888888</v>
      </c>
      <c r="E465" t="s">
        <v>437</v>
      </c>
      <c r="F465" t="s">
        <v>456</v>
      </c>
      <c r="G465" t="s">
        <v>84</v>
      </c>
      <c r="H465">
        <v>62000000</v>
      </c>
      <c r="I465" t="s">
        <v>14</v>
      </c>
    </row>
    <row r="466" spans="1:9" x14ac:dyDescent="0.3">
      <c r="A466" t="s">
        <v>411</v>
      </c>
      <c r="B466" t="s">
        <v>416</v>
      </c>
      <c r="C466" s="1">
        <v>43165</v>
      </c>
      <c r="D466" s="5">
        <v>0.23125000000000001</v>
      </c>
      <c r="E466" t="s">
        <v>450</v>
      </c>
      <c r="F466" t="s">
        <v>457</v>
      </c>
      <c r="G466" t="s">
        <v>84</v>
      </c>
      <c r="H466">
        <v>62000000</v>
      </c>
      <c r="I466" t="s">
        <v>14</v>
      </c>
    </row>
    <row r="467" spans="1:9" x14ac:dyDescent="0.3">
      <c r="A467" t="s">
        <v>411</v>
      </c>
      <c r="B467" t="s">
        <v>422</v>
      </c>
      <c r="C467" s="1">
        <v>43189</v>
      </c>
      <c r="D467" s="5">
        <v>0.59305555555555556</v>
      </c>
      <c r="E467" t="s">
        <v>450</v>
      </c>
      <c r="F467" t="s">
        <v>458</v>
      </c>
      <c r="G467" t="s">
        <v>84</v>
      </c>
      <c r="H467">
        <v>62000000</v>
      </c>
      <c r="I467" t="s">
        <v>14</v>
      </c>
    </row>
    <row r="468" spans="1:9" x14ac:dyDescent="0.3">
      <c r="A468" t="s">
        <v>411</v>
      </c>
      <c r="B468" t="s">
        <v>416</v>
      </c>
      <c r="C468" s="1">
        <v>43192</v>
      </c>
      <c r="D468" s="5">
        <v>0.85416666666666663</v>
      </c>
      <c r="E468" t="s">
        <v>450</v>
      </c>
      <c r="F468" t="s">
        <v>459</v>
      </c>
      <c r="G468" t="s">
        <v>84</v>
      </c>
      <c r="H468">
        <v>62000000</v>
      </c>
      <c r="I468" t="s">
        <v>14</v>
      </c>
    </row>
    <row r="469" spans="1:9" x14ac:dyDescent="0.3">
      <c r="A469" t="s">
        <v>411</v>
      </c>
      <c r="B469" t="s">
        <v>416</v>
      </c>
      <c r="C469" s="1">
        <v>43208</v>
      </c>
      <c r="D469" s="5">
        <v>0.95208333333333328</v>
      </c>
      <c r="E469" t="s">
        <v>450</v>
      </c>
      <c r="F469" t="s">
        <v>460</v>
      </c>
      <c r="G469" t="s">
        <v>84</v>
      </c>
      <c r="H469">
        <v>62000000</v>
      </c>
      <c r="I469" t="s">
        <v>14</v>
      </c>
    </row>
    <row r="470" spans="1:9" x14ac:dyDescent="0.3">
      <c r="A470" t="s">
        <v>411</v>
      </c>
      <c r="B470" t="s">
        <v>422</v>
      </c>
      <c r="C470" s="1">
        <v>43242</v>
      </c>
      <c r="D470" s="5">
        <v>0.82430555555555551</v>
      </c>
      <c r="E470" t="s">
        <v>450</v>
      </c>
      <c r="F470" t="s">
        <v>461</v>
      </c>
      <c r="G470" t="s">
        <v>84</v>
      </c>
      <c r="H470">
        <v>62000000</v>
      </c>
      <c r="I470" t="s">
        <v>14</v>
      </c>
    </row>
    <row r="471" spans="1:9" x14ac:dyDescent="0.3">
      <c r="A471" t="s">
        <v>411</v>
      </c>
      <c r="B471" t="s">
        <v>416</v>
      </c>
      <c r="C471" s="1">
        <v>43255</v>
      </c>
      <c r="D471" s="5">
        <v>0.18680555555555556</v>
      </c>
      <c r="E471" t="s">
        <v>450</v>
      </c>
      <c r="F471" t="s">
        <v>462</v>
      </c>
      <c r="G471" t="s">
        <v>84</v>
      </c>
      <c r="H471">
        <v>62000000</v>
      </c>
      <c r="I471" t="s">
        <v>14</v>
      </c>
    </row>
    <row r="472" spans="1:9" x14ac:dyDescent="0.3">
      <c r="A472" t="s">
        <v>411</v>
      </c>
      <c r="B472" t="s">
        <v>416</v>
      </c>
      <c r="C472" s="1">
        <v>43280</v>
      </c>
      <c r="D472" s="5">
        <v>0.40416666666666667</v>
      </c>
      <c r="E472" t="s">
        <v>450</v>
      </c>
      <c r="F472" t="s">
        <v>463</v>
      </c>
      <c r="G472" t="s">
        <v>84</v>
      </c>
      <c r="H472">
        <v>62000000</v>
      </c>
      <c r="I472" t="s">
        <v>14</v>
      </c>
    </row>
    <row r="473" spans="1:9" x14ac:dyDescent="0.3">
      <c r="A473" t="s">
        <v>411</v>
      </c>
      <c r="B473" t="s">
        <v>416</v>
      </c>
      <c r="C473" s="1">
        <v>43303</v>
      </c>
      <c r="D473" s="5">
        <v>0.24305555555555555</v>
      </c>
      <c r="E473" t="s">
        <v>464</v>
      </c>
      <c r="F473" t="s">
        <v>465</v>
      </c>
      <c r="G473" t="s">
        <v>13</v>
      </c>
      <c r="H473">
        <v>67000000</v>
      </c>
      <c r="I473" t="s">
        <v>14</v>
      </c>
    </row>
    <row r="474" spans="1:9" x14ac:dyDescent="0.3">
      <c r="A474" t="s">
        <v>411</v>
      </c>
      <c r="B474" t="s">
        <v>422</v>
      </c>
      <c r="C474" s="1">
        <v>43306</v>
      </c>
      <c r="D474" s="5">
        <v>0.48541666666666666</v>
      </c>
      <c r="E474" t="s">
        <v>464</v>
      </c>
      <c r="F474" t="s">
        <v>466</v>
      </c>
      <c r="G474" t="s">
        <v>13</v>
      </c>
      <c r="H474">
        <v>67000000</v>
      </c>
      <c r="I474" t="s">
        <v>14</v>
      </c>
    </row>
    <row r="475" spans="1:9" x14ac:dyDescent="0.3">
      <c r="A475" t="s">
        <v>411</v>
      </c>
      <c r="B475" t="s">
        <v>416</v>
      </c>
      <c r="C475" s="1">
        <v>43319</v>
      </c>
      <c r="D475" s="5">
        <v>0.22083333333333333</v>
      </c>
      <c r="E475" t="s">
        <v>464</v>
      </c>
      <c r="F475" t="s">
        <v>467</v>
      </c>
      <c r="G475" t="s">
        <v>13</v>
      </c>
      <c r="H475">
        <v>67000000</v>
      </c>
      <c r="I475" t="s">
        <v>14</v>
      </c>
    </row>
    <row r="476" spans="1:9" x14ac:dyDescent="0.3">
      <c r="A476" t="s">
        <v>411</v>
      </c>
      <c r="B476" t="s">
        <v>416</v>
      </c>
      <c r="C476" s="1">
        <v>43353</v>
      </c>
      <c r="D476" s="5">
        <v>0.19791666666666666</v>
      </c>
      <c r="E476" t="s">
        <v>464</v>
      </c>
      <c r="F476" t="s">
        <v>468</v>
      </c>
      <c r="G476" t="s">
        <v>13</v>
      </c>
      <c r="H476">
        <v>67000000</v>
      </c>
      <c r="I476" t="s">
        <v>14</v>
      </c>
    </row>
    <row r="477" spans="1:9" x14ac:dyDescent="0.3">
      <c r="A477" t="s">
        <v>411</v>
      </c>
      <c r="B477" t="s">
        <v>422</v>
      </c>
      <c r="C477" s="1">
        <v>43381</v>
      </c>
      <c r="D477" s="5">
        <v>9.7916666666666666E-2</v>
      </c>
      <c r="E477" t="s">
        <v>464</v>
      </c>
      <c r="F477" t="s">
        <v>469</v>
      </c>
      <c r="G477" t="s">
        <v>13</v>
      </c>
      <c r="H477">
        <v>67000000</v>
      </c>
      <c r="I477" t="s">
        <v>14</v>
      </c>
    </row>
    <row r="478" spans="1:9" x14ac:dyDescent="0.3">
      <c r="A478" t="s">
        <v>411</v>
      </c>
      <c r="B478" t="s">
        <v>422</v>
      </c>
      <c r="C478" s="1">
        <v>43437</v>
      </c>
      <c r="D478" s="5">
        <v>0.77361111111111114</v>
      </c>
      <c r="E478" t="s">
        <v>464</v>
      </c>
      <c r="F478" t="s">
        <v>470</v>
      </c>
      <c r="G478" t="s">
        <v>13</v>
      </c>
      <c r="H478">
        <v>67000000</v>
      </c>
      <c r="I478" t="s">
        <v>14</v>
      </c>
    </row>
    <row r="479" spans="1:9" x14ac:dyDescent="0.3">
      <c r="A479" t="s">
        <v>411</v>
      </c>
      <c r="B479" t="s">
        <v>416</v>
      </c>
      <c r="C479" s="1">
        <v>43439</v>
      </c>
      <c r="D479" s="5">
        <v>0.76111111111111107</v>
      </c>
      <c r="E479" t="s">
        <v>464</v>
      </c>
      <c r="F479" t="s">
        <v>471</v>
      </c>
      <c r="G479" t="s">
        <v>13</v>
      </c>
      <c r="H479">
        <v>67000000</v>
      </c>
      <c r="I479" t="s">
        <v>14</v>
      </c>
    </row>
    <row r="480" spans="1:9" x14ac:dyDescent="0.3">
      <c r="A480" t="s">
        <v>411</v>
      </c>
      <c r="B480" t="s">
        <v>416</v>
      </c>
      <c r="C480" s="1">
        <v>43457</v>
      </c>
      <c r="D480" s="5">
        <v>0.57708333333333328</v>
      </c>
      <c r="E480" t="s">
        <v>464</v>
      </c>
      <c r="F480" t="s">
        <v>472</v>
      </c>
      <c r="G480" t="s">
        <v>13</v>
      </c>
      <c r="H480">
        <v>67000000</v>
      </c>
      <c r="I480" t="s">
        <v>14</v>
      </c>
    </row>
    <row r="481" spans="1:9" x14ac:dyDescent="0.3">
      <c r="A481" t="s">
        <v>411</v>
      </c>
      <c r="B481" t="s">
        <v>422</v>
      </c>
      <c r="C481" s="1">
        <v>43476</v>
      </c>
      <c r="D481" s="5">
        <v>0.64652777777777781</v>
      </c>
      <c r="E481" t="s">
        <v>464</v>
      </c>
      <c r="F481" t="s">
        <v>473</v>
      </c>
      <c r="G481" t="s">
        <v>13</v>
      </c>
      <c r="H481">
        <v>67000000</v>
      </c>
      <c r="I481" t="s">
        <v>14</v>
      </c>
    </row>
    <row r="482" spans="1:9" x14ac:dyDescent="0.3">
      <c r="A482" t="s">
        <v>411</v>
      </c>
      <c r="B482" t="s">
        <v>416</v>
      </c>
      <c r="C482" s="1">
        <v>43518</v>
      </c>
      <c r="D482" s="5">
        <v>7.2916666666666671E-2</v>
      </c>
      <c r="E482" t="s">
        <v>464</v>
      </c>
      <c r="F482" t="s">
        <v>474</v>
      </c>
      <c r="G482" t="s">
        <v>13</v>
      </c>
      <c r="H482">
        <v>67000000</v>
      </c>
      <c r="I482" t="s">
        <v>14</v>
      </c>
    </row>
    <row r="483" spans="1:9" x14ac:dyDescent="0.3">
      <c r="A483" t="s">
        <v>411</v>
      </c>
      <c r="B483" t="s">
        <v>416</v>
      </c>
      <c r="C483" s="1">
        <v>43589</v>
      </c>
      <c r="D483" s="5">
        <v>0.28333333333333333</v>
      </c>
      <c r="E483" t="s">
        <v>464</v>
      </c>
      <c r="F483" t="s">
        <v>475</v>
      </c>
      <c r="G483" t="s">
        <v>13</v>
      </c>
      <c r="H483">
        <v>67000000</v>
      </c>
      <c r="I483" t="s">
        <v>14</v>
      </c>
    </row>
    <row r="484" spans="1:9" x14ac:dyDescent="0.3">
      <c r="A484" t="s">
        <v>411</v>
      </c>
      <c r="B484" t="s">
        <v>416</v>
      </c>
      <c r="C484" s="1">
        <v>43609</v>
      </c>
      <c r="D484" s="5">
        <v>0.10416666666666667</v>
      </c>
      <c r="E484" t="s">
        <v>464</v>
      </c>
      <c r="F484" t="s">
        <v>476</v>
      </c>
      <c r="G484" t="s">
        <v>13</v>
      </c>
      <c r="H484">
        <v>67000000</v>
      </c>
      <c r="I484" t="s">
        <v>14</v>
      </c>
    </row>
    <row r="485" spans="1:9" x14ac:dyDescent="0.3">
      <c r="A485" t="s">
        <v>411</v>
      </c>
      <c r="B485" t="s">
        <v>422</v>
      </c>
      <c r="C485" s="1">
        <v>43628</v>
      </c>
      <c r="D485" s="5">
        <v>0.59513888888888888</v>
      </c>
      <c r="E485" t="s">
        <v>464</v>
      </c>
      <c r="F485" t="s">
        <v>477</v>
      </c>
      <c r="G485" t="s">
        <v>13</v>
      </c>
      <c r="H485">
        <v>67000000</v>
      </c>
      <c r="I485" t="s">
        <v>14</v>
      </c>
    </row>
    <row r="486" spans="1:9" x14ac:dyDescent="0.3">
      <c r="A486" t="s">
        <v>411</v>
      </c>
      <c r="B486" t="s">
        <v>416</v>
      </c>
      <c r="C486" s="1">
        <v>43671</v>
      </c>
      <c r="D486" s="5">
        <v>0.91736111111111107</v>
      </c>
      <c r="E486" t="s">
        <v>464</v>
      </c>
      <c r="F486" t="s">
        <v>478</v>
      </c>
      <c r="G486" t="s">
        <v>13</v>
      </c>
      <c r="H486">
        <v>67000000</v>
      </c>
      <c r="I486" t="s">
        <v>14</v>
      </c>
    </row>
    <row r="487" spans="1:9" x14ac:dyDescent="0.3">
      <c r="A487" t="s">
        <v>411</v>
      </c>
      <c r="B487" t="s">
        <v>416</v>
      </c>
      <c r="C487" s="1">
        <v>43683</v>
      </c>
      <c r="D487" s="5">
        <v>0.97430555555555554</v>
      </c>
      <c r="E487" t="s">
        <v>464</v>
      </c>
      <c r="F487" t="s">
        <v>479</v>
      </c>
      <c r="G487" t="s">
        <v>13</v>
      </c>
      <c r="H487">
        <v>67000000</v>
      </c>
      <c r="I487" t="s">
        <v>14</v>
      </c>
    </row>
    <row r="488" spans="1:9" x14ac:dyDescent="0.3">
      <c r="A488" t="s">
        <v>411</v>
      </c>
      <c r="B488" t="s">
        <v>416</v>
      </c>
      <c r="C488" s="1">
        <v>43780</v>
      </c>
      <c r="D488" s="5">
        <v>0.62222222222222223</v>
      </c>
      <c r="E488" t="s">
        <v>464</v>
      </c>
      <c r="F488" t="s">
        <v>480</v>
      </c>
      <c r="G488" t="s">
        <v>13</v>
      </c>
      <c r="H488">
        <v>67000000</v>
      </c>
      <c r="I488" t="s">
        <v>14</v>
      </c>
    </row>
    <row r="489" spans="1:9" x14ac:dyDescent="0.3">
      <c r="A489" t="s">
        <v>411</v>
      </c>
      <c r="B489" t="s">
        <v>416</v>
      </c>
      <c r="C489" s="1">
        <v>43804</v>
      </c>
      <c r="D489" s="5">
        <v>0.72847222222222219</v>
      </c>
      <c r="E489" t="s">
        <v>464</v>
      </c>
      <c r="F489" t="s">
        <v>481</v>
      </c>
      <c r="G489" t="s">
        <v>13</v>
      </c>
      <c r="H489">
        <v>67000000</v>
      </c>
      <c r="I489" t="s">
        <v>14</v>
      </c>
    </row>
    <row r="490" spans="1:9" x14ac:dyDescent="0.3">
      <c r="A490" t="s">
        <v>411</v>
      </c>
      <c r="B490" t="s">
        <v>416</v>
      </c>
      <c r="C490" s="1">
        <v>43816</v>
      </c>
      <c r="D490" s="5">
        <v>6.9444444444444441E-3</v>
      </c>
      <c r="E490" t="s">
        <v>464</v>
      </c>
      <c r="F490" t="s">
        <v>482</v>
      </c>
      <c r="G490" t="s">
        <v>13</v>
      </c>
      <c r="H490">
        <v>67000000</v>
      </c>
      <c r="I490" t="s">
        <v>14</v>
      </c>
    </row>
    <row r="491" spans="1:9" x14ac:dyDescent="0.3">
      <c r="A491" t="s">
        <v>411</v>
      </c>
      <c r="B491" t="s">
        <v>416</v>
      </c>
      <c r="C491" s="1">
        <v>43837</v>
      </c>
      <c r="D491" s="5">
        <v>9.6527777777777782E-2</v>
      </c>
      <c r="E491" t="s">
        <v>464</v>
      </c>
      <c r="F491" t="s">
        <v>483</v>
      </c>
      <c r="G491" t="s">
        <v>13</v>
      </c>
      <c r="H491">
        <v>67000000</v>
      </c>
      <c r="I491" t="s">
        <v>14</v>
      </c>
    </row>
    <row r="492" spans="1:9" x14ac:dyDescent="0.3">
      <c r="A492" t="s">
        <v>411</v>
      </c>
      <c r="B492" t="s">
        <v>416</v>
      </c>
      <c r="C492" s="1">
        <v>43859</v>
      </c>
      <c r="D492" s="5">
        <v>0.58750000000000002</v>
      </c>
      <c r="E492" t="s">
        <v>464</v>
      </c>
      <c r="F492" t="s">
        <v>484</v>
      </c>
      <c r="G492" t="s">
        <v>13</v>
      </c>
      <c r="H492">
        <v>67000000</v>
      </c>
      <c r="I492" t="s">
        <v>14</v>
      </c>
    </row>
    <row r="493" spans="1:9" x14ac:dyDescent="0.3">
      <c r="A493" t="s">
        <v>411</v>
      </c>
      <c r="B493" t="s">
        <v>416</v>
      </c>
      <c r="C493" s="1">
        <v>43878</v>
      </c>
      <c r="D493" s="5">
        <v>0.62847222222222221</v>
      </c>
      <c r="E493" t="s">
        <v>464</v>
      </c>
      <c r="F493" t="s">
        <v>485</v>
      </c>
      <c r="G493" t="s">
        <v>13</v>
      </c>
      <c r="H493">
        <v>67000000</v>
      </c>
      <c r="I493" t="s">
        <v>14</v>
      </c>
    </row>
    <row r="494" spans="1:9" x14ac:dyDescent="0.3">
      <c r="A494" t="s">
        <v>411</v>
      </c>
      <c r="B494" t="s">
        <v>416</v>
      </c>
      <c r="C494" s="1">
        <v>43897</v>
      </c>
      <c r="D494" s="5">
        <v>0.2013888888888889</v>
      </c>
      <c r="E494" t="s">
        <v>464</v>
      </c>
      <c r="F494" t="s">
        <v>486</v>
      </c>
      <c r="G494" t="s">
        <v>13</v>
      </c>
      <c r="H494">
        <v>67000000</v>
      </c>
      <c r="I494" t="s">
        <v>14</v>
      </c>
    </row>
    <row r="495" spans="1:9" x14ac:dyDescent="0.3">
      <c r="A495" t="s">
        <v>411</v>
      </c>
      <c r="B495" t="s">
        <v>416</v>
      </c>
      <c r="C495" s="1">
        <v>43986</v>
      </c>
      <c r="D495" s="5">
        <v>5.9027777777777776E-2</v>
      </c>
      <c r="E495" t="s">
        <v>464</v>
      </c>
      <c r="F495" t="s">
        <v>487</v>
      </c>
      <c r="G495" t="s">
        <v>13</v>
      </c>
      <c r="H495">
        <v>67000000</v>
      </c>
      <c r="I495" t="s">
        <v>14</v>
      </c>
    </row>
    <row r="496" spans="1:9" x14ac:dyDescent="0.3">
      <c r="A496" t="s">
        <v>411</v>
      </c>
      <c r="B496" t="s">
        <v>416</v>
      </c>
      <c r="C496" s="1">
        <v>43995</v>
      </c>
      <c r="D496" s="5">
        <v>0.38958333333333334</v>
      </c>
      <c r="E496" t="s">
        <v>464</v>
      </c>
      <c r="F496" t="s">
        <v>488</v>
      </c>
      <c r="G496" t="s">
        <v>13</v>
      </c>
      <c r="H496">
        <v>67000000</v>
      </c>
      <c r="I496" t="s">
        <v>14</v>
      </c>
    </row>
    <row r="497" spans="1:9" x14ac:dyDescent="0.3">
      <c r="A497" t="s">
        <v>411</v>
      </c>
      <c r="B497" t="s">
        <v>416</v>
      </c>
      <c r="C497" s="1">
        <v>44012</v>
      </c>
      <c r="D497" s="5">
        <v>0.84027777777777779</v>
      </c>
      <c r="E497" t="s">
        <v>464</v>
      </c>
      <c r="F497" t="s">
        <v>489</v>
      </c>
      <c r="G497" t="s">
        <v>13</v>
      </c>
      <c r="H497">
        <v>67000000</v>
      </c>
      <c r="I497" t="s">
        <v>14</v>
      </c>
    </row>
    <row r="498" spans="1:9" x14ac:dyDescent="0.3">
      <c r="A498" t="s">
        <v>411</v>
      </c>
      <c r="B498" t="s">
        <v>416</v>
      </c>
      <c r="C498" s="1">
        <v>44032</v>
      </c>
      <c r="D498" s="5">
        <v>0.89583333333333337</v>
      </c>
      <c r="E498" t="s">
        <v>464</v>
      </c>
      <c r="F498" t="s">
        <v>490</v>
      </c>
      <c r="G498" t="s">
        <v>13</v>
      </c>
      <c r="H498">
        <v>67000000</v>
      </c>
      <c r="I498" t="s">
        <v>14</v>
      </c>
    </row>
    <row r="499" spans="1:9" x14ac:dyDescent="0.3">
      <c r="A499" t="s">
        <v>411</v>
      </c>
      <c r="B499" t="s">
        <v>491</v>
      </c>
      <c r="C499" s="1">
        <v>44061</v>
      </c>
      <c r="D499" s="5">
        <v>0.60486111111111107</v>
      </c>
      <c r="E499" t="s">
        <v>464</v>
      </c>
      <c r="F499" t="s">
        <v>492</v>
      </c>
      <c r="G499" t="s">
        <v>13</v>
      </c>
      <c r="H499">
        <v>67000000</v>
      </c>
      <c r="I499" t="s">
        <v>14</v>
      </c>
    </row>
    <row r="500" spans="1:9" x14ac:dyDescent="0.3">
      <c r="A500" t="s">
        <v>411</v>
      </c>
      <c r="B500" t="s">
        <v>491</v>
      </c>
      <c r="C500" s="1">
        <v>44073</v>
      </c>
      <c r="D500" s="5">
        <v>0.97083333333333333</v>
      </c>
      <c r="E500" t="s">
        <v>464</v>
      </c>
      <c r="F500" t="s">
        <v>493</v>
      </c>
      <c r="G500" t="s">
        <v>13</v>
      </c>
      <c r="H500">
        <v>67000000</v>
      </c>
      <c r="I500" t="s">
        <v>14</v>
      </c>
    </row>
    <row r="501" spans="1:9" x14ac:dyDescent="0.3">
      <c r="A501" t="s">
        <v>411</v>
      </c>
      <c r="B501" t="s">
        <v>491</v>
      </c>
      <c r="C501" s="1">
        <v>44128</v>
      </c>
      <c r="D501" s="5">
        <v>0.64652777777777781</v>
      </c>
      <c r="E501" t="s">
        <v>464</v>
      </c>
      <c r="F501" t="s">
        <v>494</v>
      </c>
      <c r="G501" t="s">
        <v>13</v>
      </c>
      <c r="H501">
        <v>67000000</v>
      </c>
      <c r="I501" t="s">
        <v>14</v>
      </c>
    </row>
    <row r="502" spans="1:9" x14ac:dyDescent="0.3">
      <c r="A502" t="s">
        <v>411</v>
      </c>
      <c r="B502" t="s">
        <v>491</v>
      </c>
      <c r="C502" s="1">
        <v>44140</v>
      </c>
      <c r="D502" s="5">
        <v>0.97499999999999998</v>
      </c>
      <c r="E502" t="s">
        <v>464</v>
      </c>
      <c r="F502" t="s">
        <v>495</v>
      </c>
      <c r="G502" t="s">
        <v>13</v>
      </c>
      <c r="H502">
        <v>67000000</v>
      </c>
      <c r="I502" t="s">
        <v>14</v>
      </c>
    </row>
    <row r="503" spans="1:9" x14ac:dyDescent="0.3">
      <c r="A503" t="s">
        <v>411</v>
      </c>
      <c r="B503" t="s">
        <v>496</v>
      </c>
      <c r="C503" s="1">
        <v>44156</v>
      </c>
      <c r="D503" s="5">
        <v>0.72013888888888888</v>
      </c>
      <c r="E503" t="s">
        <v>464</v>
      </c>
      <c r="F503" t="s">
        <v>497</v>
      </c>
      <c r="G503" t="s">
        <v>13</v>
      </c>
      <c r="H503">
        <v>67000000</v>
      </c>
      <c r="I503" t="s">
        <v>14</v>
      </c>
    </row>
    <row r="504" spans="1:9" x14ac:dyDescent="0.3">
      <c r="A504" t="s">
        <v>411</v>
      </c>
      <c r="B504" t="s">
        <v>491</v>
      </c>
      <c r="C504" s="1">
        <v>44160</v>
      </c>
      <c r="D504" s="5">
        <v>9.2361111111111116E-2</v>
      </c>
      <c r="E504" t="s">
        <v>464</v>
      </c>
      <c r="F504" t="s">
        <v>498</v>
      </c>
      <c r="G504" t="s">
        <v>13</v>
      </c>
      <c r="H504">
        <v>67000000</v>
      </c>
      <c r="I504" t="s">
        <v>14</v>
      </c>
    </row>
    <row r="505" spans="1:9" x14ac:dyDescent="0.3">
      <c r="A505" t="s">
        <v>411</v>
      </c>
      <c r="B505" t="s">
        <v>491</v>
      </c>
      <c r="C505" s="1">
        <v>44178</v>
      </c>
      <c r="D505" s="5">
        <v>0.72916666666666663</v>
      </c>
      <c r="E505" t="s">
        <v>464</v>
      </c>
      <c r="F505" t="s">
        <v>499</v>
      </c>
      <c r="G505" t="s">
        <v>13</v>
      </c>
      <c r="H505">
        <v>67000000</v>
      </c>
      <c r="I505" t="s">
        <v>14</v>
      </c>
    </row>
    <row r="506" spans="1:9" x14ac:dyDescent="0.3">
      <c r="A506" t="s">
        <v>411</v>
      </c>
      <c r="B506" t="s">
        <v>491</v>
      </c>
      <c r="C506" s="1">
        <v>44204</v>
      </c>
      <c r="D506" s="5">
        <v>9.375E-2</v>
      </c>
      <c r="E506" t="s">
        <v>464</v>
      </c>
      <c r="F506" t="s">
        <v>500</v>
      </c>
      <c r="G506" t="s">
        <v>13</v>
      </c>
      <c r="H506">
        <v>67000000</v>
      </c>
      <c r="I506" t="s">
        <v>14</v>
      </c>
    </row>
    <row r="507" spans="1:9" x14ac:dyDescent="0.3">
      <c r="A507" t="s">
        <v>411</v>
      </c>
      <c r="B507" t="s">
        <v>491</v>
      </c>
      <c r="C507" s="1">
        <v>44220</v>
      </c>
      <c r="D507" s="5">
        <v>0.625</v>
      </c>
      <c r="E507" t="s">
        <v>464</v>
      </c>
      <c r="F507" t="s">
        <v>501</v>
      </c>
      <c r="G507" t="s">
        <v>13</v>
      </c>
      <c r="H507">
        <v>67000000</v>
      </c>
      <c r="I507" t="s">
        <v>14</v>
      </c>
    </row>
    <row r="508" spans="1:9" x14ac:dyDescent="0.3">
      <c r="A508" t="s">
        <v>411</v>
      </c>
      <c r="B508" t="s">
        <v>491</v>
      </c>
      <c r="C508" s="1">
        <v>44231</v>
      </c>
      <c r="D508" s="5">
        <v>0.26319444444444445</v>
      </c>
      <c r="E508" t="s">
        <v>464</v>
      </c>
      <c r="F508" t="s">
        <v>502</v>
      </c>
      <c r="G508" t="s">
        <v>13</v>
      </c>
      <c r="H508">
        <v>67000000</v>
      </c>
      <c r="I508" t="s">
        <v>14</v>
      </c>
    </row>
    <row r="509" spans="1:9" x14ac:dyDescent="0.3">
      <c r="A509" t="s">
        <v>411</v>
      </c>
      <c r="B509" t="s">
        <v>491</v>
      </c>
      <c r="C509" s="1">
        <v>44243</v>
      </c>
      <c r="D509" s="5">
        <v>0.16597222222222222</v>
      </c>
      <c r="E509" t="s">
        <v>464</v>
      </c>
      <c r="F509" t="s">
        <v>503</v>
      </c>
      <c r="G509" t="s">
        <v>13</v>
      </c>
      <c r="H509">
        <v>67000000</v>
      </c>
      <c r="I509" t="s">
        <v>14</v>
      </c>
    </row>
    <row r="510" spans="1:9" x14ac:dyDescent="0.3">
      <c r="A510" t="s">
        <v>411</v>
      </c>
      <c r="B510" t="s">
        <v>491</v>
      </c>
      <c r="C510" s="1">
        <v>44266</v>
      </c>
      <c r="D510" s="5">
        <v>0.34236111111111112</v>
      </c>
      <c r="E510" t="s">
        <v>464</v>
      </c>
      <c r="F510" t="s">
        <v>504</v>
      </c>
      <c r="G510" t="s">
        <v>13</v>
      </c>
      <c r="H510">
        <v>67000000</v>
      </c>
      <c r="I510" t="s">
        <v>14</v>
      </c>
    </row>
    <row r="511" spans="1:9" x14ac:dyDescent="0.3">
      <c r="A511" t="s">
        <v>411</v>
      </c>
      <c r="B511" t="s">
        <v>491</v>
      </c>
      <c r="C511" s="1">
        <v>44279</v>
      </c>
      <c r="D511" s="5">
        <v>0.3527777777777778</v>
      </c>
      <c r="E511" t="s">
        <v>464</v>
      </c>
      <c r="F511" t="s">
        <v>505</v>
      </c>
      <c r="G511" t="s">
        <v>13</v>
      </c>
      <c r="H511">
        <v>67000000</v>
      </c>
      <c r="I511" t="s">
        <v>14</v>
      </c>
    </row>
    <row r="512" spans="1:9" x14ac:dyDescent="0.3">
      <c r="A512" t="s">
        <v>411</v>
      </c>
      <c r="B512" t="s">
        <v>491</v>
      </c>
      <c r="C512" s="1">
        <v>44293</v>
      </c>
      <c r="D512" s="5">
        <v>0.69027777777777777</v>
      </c>
      <c r="E512" t="s">
        <v>464</v>
      </c>
      <c r="F512" t="s">
        <v>506</v>
      </c>
      <c r="G512" t="s">
        <v>13</v>
      </c>
      <c r="H512">
        <v>67000000</v>
      </c>
      <c r="I512" t="s">
        <v>14</v>
      </c>
    </row>
    <row r="513" spans="1:9" x14ac:dyDescent="0.3">
      <c r="A513" t="s">
        <v>411</v>
      </c>
      <c r="B513" t="s">
        <v>491</v>
      </c>
      <c r="C513" s="1">
        <v>44315</v>
      </c>
      <c r="D513" s="5">
        <v>0.15555555555555556</v>
      </c>
      <c r="E513" t="s">
        <v>464</v>
      </c>
      <c r="F513" t="s">
        <v>507</v>
      </c>
      <c r="G513" t="s">
        <v>13</v>
      </c>
      <c r="H513">
        <v>67000000</v>
      </c>
      <c r="I513" t="s">
        <v>14</v>
      </c>
    </row>
    <row r="514" spans="1:9" x14ac:dyDescent="0.3">
      <c r="A514" t="s">
        <v>411</v>
      </c>
      <c r="B514" t="s">
        <v>491</v>
      </c>
      <c r="C514" s="1">
        <v>44325</v>
      </c>
      <c r="D514" s="5">
        <v>0.27916666666666667</v>
      </c>
      <c r="E514" t="s">
        <v>464</v>
      </c>
      <c r="F514" t="s">
        <v>508</v>
      </c>
      <c r="G514" t="s">
        <v>13</v>
      </c>
      <c r="H514">
        <v>67000000</v>
      </c>
      <c r="I514" t="s">
        <v>14</v>
      </c>
    </row>
    <row r="515" spans="1:9" x14ac:dyDescent="0.3">
      <c r="A515" t="s">
        <v>411</v>
      </c>
      <c r="B515" t="s">
        <v>491</v>
      </c>
      <c r="C515" s="1">
        <v>44342</v>
      </c>
      <c r="D515" s="5">
        <v>0.79097222222222219</v>
      </c>
      <c r="E515" t="s">
        <v>464</v>
      </c>
      <c r="F515" t="s">
        <v>509</v>
      </c>
      <c r="G515" t="s">
        <v>13</v>
      </c>
      <c r="H515">
        <v>67000000</v>
      </c>
      <c r="I515" t="s">
        <v>14</v>
      </c>
    </row>
    <row r="516" spans="1:9" x14ac:dyDescent="0.3">
      <c r="A516" t="s">
        <v>411</v>
      </c>
      <c r="B516" t="s">
        <v>491</v>
      </c>
      <c r="C516" s="1">
        <v>44353</v>
      </c>
      <c r="D516" s="5">
        <v>0.18472222222222223</v>
      </c>
      <c r="E516" t="s">
        <v>464</v>
      </c>
      <c r="F516" t="s">
        <v>510</v>
      </c>
      <c r="G516" t="s">
        <v>13</v>
      </c>
      <c r="H516">
        <v>67000000</v>
      </c>
      <c r="I516" t="s">
        <v>14</v>
      </c>
    </row>
    <row r="517" spans="1:9" x14ac:dyDescent="0.3">
      <c r="A517" t="s">
        <v>411</v>
      </c>
      <c r="B517" t="s">
        <v>491</v>
      </c>
      <c r="C517" s="1">
        <v>44364</v>
      </c>
      <c r="D517" s="5">
        <v>0.67291666666666672</v>
      </c>
      <c r="E517" t="s">
        <v>464</v>
      </c>
      <c r="F517" t="s">
        <v>511</v>
      </c>
      <c r="G517" t="s">
        <v>13</v>
      </c>
      <c r="H517">
        <v>67000000</v>
      </c>
      <c r="I517" t="s">
        <v>14</v>
      </c>
    </row>
    <row r="518" spans="1:9" x14ac:dyDescent="0.3">
      <c r="A518" t="s">
        <v>411</v>
      </c>
      <c r="B518" t="s">
        <v>491</v>
      </c>
      <c r="C518" s="1">
        <v>44377</v>
      </c>
      <c r="D518" s="5">
        <v>0.81319444444444444</v>
      </c>
      <c r="E518" t="s">
        <v>464</v>
      </c>
      <c r="F518" t="s">
        <v>512</v>
      </c>
      <c r="G518" t="s">
        <v>13</v>
      </c>
      <c r="H518">
        <v>67000000</v>
      </c>
      <c r="I518" t="s">
        <v>14</v>
      </c>
    </row>
    <row r="519" spans="1:9" x14ac:dyDescent="0.3">
      <c r="A519" t="s">
        <v>411</v>
      </c>
      <c r="B519" t="s">
        <v>496</v>
      </c>
      <c r="C519" s="1">
        <v>44453</v>
      </c>
      <c r="D519" s="5">
        <v>0.16319444444444445</v>
      </c>
      <c r="E519" t="s">
        <v>464</v>
      </c>
      <c r="F519" t="s">
        <v>513</v>
      </c>
      <c r="G519" t="s">
        <v>13</v>
      </c>
      <c r="H519">
        <v>67000000</v>
      </c>
      <c r="I519" t="s">
        <v>14</v>
      </c>
    </row>
    <row r="520" spans="1:9" x14ac:dyDescent="0.3">
      <c r="A520" t="s">
        <v>411</v>
      </c>
      <c r="B520" t="s">
        <v>491</v>
      </c>
      <c r="C520" s="1">
        <v>44513</v>
      </c>
      <c r="D520" s="5">
        <v>0.5131944444444444</v>
      </c>
      <c r="E520" t="s">
        <v>464</v>
      </c>
      <c r="F520" t="s">
        <v>514</v>
      </c>
      <c r="G520" t="s">
        <v>13</v>
      </c>
      <c r="H520">
        <v>67000000</v>
      </c>
      <c r="I520" t="s">
        <v>14</v>
      </c>
    </row>
    <row r="521" spans="1:9" x14ac:dyDescent="0.3">
      <c r="A521" t="s">
        <v>411</v>
      </c>
      <c r="B521" t="s">
        <v>496</v>
      </c>
      <c r="C521" s="1">
        <v>44524</v>
      </c>
      <c r="D521" s="5">
        <v>0.26458333333333334</v>
      </c>
      <c r="E521" t="s">
        <v>464</v>
      </c>
      <c r="F521" t="s">
        <v>515</v>
      </c>
      <c r="G521" t="s">
        <v>13</v>
      </c>
      <c r="H521">
        <v>67000000</v>
      </c>
      <c r="I521" t="s">
        <v>14</v>
      </c>
    </row>
    <row r="522" spans="1:9" x14ac:dyDescent="0.3">
      <c r="A522" t="s">
        <v>411</v>
      </c>
      <c r="B522" t="s">
        <v>491</v>
      </c>
      <c r="C522" s="1">
        <v>44532</v>
      </c>
      <c r="D522" s="5">
        <v>0.96666666666666667</v>
      </c>
      <c r="E522" t="s">
        <v>464</v>
      </c>
      <c r="F522" t="s">
        <v>516</v>
      </c>
      <c r="G522" t="s">
        <v>13</v>
      </c>
      <c r="H522">
        <v>67000000</v>
      </c>
      <c r="I522" t="s">
        <v>14</v>
      </c>
    </row>
    <row r="523" spans="1:9" x14ac:dyDescent="0.3">
      <c r="A523" t="s">
        <v>411</v>
      </c>
      <c r="B523" t="s">
        <v>496</v>
      </c>
      <c r="C523" s="1">
        <v>44548</v>
      </c>
      <c r="D523" s="5">
        <v>0.52847222222222223</v>
      </c>
      <c r="E523" t="s">
        <v>464</v>
      </c>
      <c r="F523" t="s">
        <v>517</v>
      </c>
      <c r="G523" t="s">
        <v>13</v>
      </c>
      <c r="H523">
        <v>67000000</v>
      </c>
      <c r="I523" t="s">
        <v>14</v>
      </c>
    </row>
    <row r="524" spans="1:9" x14ac:dyDescent="0.3">
      <c r="A524" t="s">
        <v>411</v>
      </c>
      <c r="B524" t="s">
        <v>491</v>
      </c>
      <c r="C524" s="1">
        <v>44549</v>
      </c>
      <c r="D524" s="5">
        <v>0.16527777777777777</v>
      </c>
      <c r="E524" t="s">
        <v>464</v>
      </c>
      <c r="F524" t="s">
        <v>518</v>
      </c>
      <c r="G524" t="s">
        <v>13</v>
      </c>
      <c r="H524">
        <v>67000000</v>
      </c>
      <c r="I524" t="s">
        <v>14</v>
      </c>
    </row>
    <row r="525" spans="1:9" x14ac:dyDescent="0.3">
      <c r="A525" t="s">
        <v>411</v>
      </c>
      <c r="B525" t="s">
        <v>491</v>
      </c>
      <c r="C525" s="1">
        <v>44574</v>
      </c>
      <c r="D525" s="5">
        <v>0.64236111111111116</v>
      </c>
      <c r="E525" t="s">
        <v>464</v>
      </c>
      <c r="F525" t="s">
        <v>519</v>
      </c>
      <c r="G525" t="s">
        <v>13</v>
      </c>
      <c r="H525">
        <v>67000000</v>
      </c>
      <c r="I525" t="s">
        <v>14</v>
      </c>
    </row>
    <row r="526" spans="1:9" x14ac:dyDescent="0.3">
      <c r="A526" t="s">
        <v>411</v>
      </c>
      <c r="B526" t="s">
        <v>491</v>
      </c>
      <c r="C526" s="1">
        <v>44592</v>
      </c>
      <c r="D526" s="5">
        <v>0.96597222222222223</v>
      </c>
      <c r="E526" t="s">
        <v>464</v>
      </c>
      <c r="F526" t="s">
        <v>520</v>
      </c>
      <c r="G526" t="s">
        <v>13</v>
      </c>
      <c r="H526">
        <v>67000000</v>
      </c>
      <c r="I526" t="s">
        <v>14</v>
      </c>
    </row>
    <row r="527" spans="1:9" x14ac:dyDescent="0.3">
      <c r="A527" t="s">
        <v>411</v>
      </c>
      <c r="B527" t="s">
        <v>496</v>
      </c>
      <c r="C527" s="1">
        <v>44594</v>
      </c>
      <c r="D527" s="5">
        <v>0.8520833333333333</v>
      </c>
      <c r="E527" t="s">
        <v>464</v>
      </c>
      <c r="F527" t="s">
        <v>521</v>
      </c>
      <c r="G527" t="s">
        <v>13</v>
      </c>
      <c r="H527">
        <v>67000000</v>
      </c>
      <c r="I527" t="s">
        <v>14</v>
      </c>
    </row>
    <row r="528" spans="1:9" x14ac:dyDescent="0.3">
      <c r="A528" t="s">
        <v>411</v>
      </c>
      <c r="B528" t="s">
        <v>491</v>
      </c>
      <c r="C528" s="1">
        <v>44613</v>
      </c>
      <c r="D528" s="5">
        <v>0.61388888888888893</v>
      </c>
      <c r="E528" t="s">
        <v>464</v>
      </c>
      <c r="F528" t="s">
        <v>522</v>
      </c>
      <c r="G528" t="s">
        <v>13</v>
      </c>
      <c r="H528">
        <v>67000000</v>
      </c>
      <c r="I528" t="s">
        <v>14</v>
      </c>
    </row>
    <row r="529" spans="1:9" x14ac:dyDescent="0.3">
      <c r="A529" t="s">
        <v>411</v>
      </c>
      <c r="B529" t="s">
        <v>496</v>
      </c>
      <c r="C529" s="1">
        <v>44617</v>
      </c>
      <c r="D529" s="5">
        <v>0.71666666666666667</v>
      </c>
      <c r="E529" t="s">
        <v>464</v>
      </c>
      <c r="F529" t="s">
        <v>523</v>
      </c>
      <c r="G529" t="s">
        <v>13</v>
      </c>
      <c r="H529">
        <v>67000000</v>
      </c>
      <c r="I529" t="s">
        <v>14</v>
      </c>
    </row>
    <row r="530" spans="1:9" x14ac:dyDescent="0.3">
      <c r="A530" t="s">
        <v>411</v>
      </c>
      <c r="B530" t="s">
        <v>491</v>
      </c>
      <c r="C530" s="1">
        <v>44629</v>
      </c>
      <c r="D530" s="5">
        <v>0.57291666666666663</v>
      </c>
      <c r="E530" t="s">
        <v>464</v>
      </c>
      <c r="F530" t="s">
        <v>524</v>
      </c>
      <c r="G530" t="s">
        <v>13</v>
      </c>
      <c r="H530">
        <v>67000000</v>
      </c>
      <c r="I530" t="s">
        <v>14</v>
      </c>
    </row>
    <row r="531" spans="1:9" x14ac:dyDescent="0.3">
      <c r="A531" t="s">
        <v>411</v>
      </c>
      <c r="B531" t="s">
        <v>491</v>
      </c>
      <c r="C531" s="1">
        <v>44639</v>
      </c>
      <c r="D531" s="5">
        <v>0.19583333333333333</v>
      </c>
      <c r="E531" t="s">
        <v>464</v>
      </c>
      <c r="F531" t="s">
        <v>525</v>
      </c>
      <c r="G531" t="s">
        <v>13</v>
      </c>
      <c r="H531">
        <v>67000000</v>
      </c>
      <c r="I531" t="s">
        <v>14</v>
      </c>
    </row>
    <row r="532" spans="1:9" x14ac:dyDescent="0.3">
      <c r="A532" t="s">
        <v>411</v>
      </c>
      <c r="B532" t="s">
        <v>491</v>
      </c>
      <c r="C532" s="1">
        <v>44652</v>
      </c>
      <c r="D532" s="5">
        <v>0.68333333333333335</v>
      </c>
      <c r="E532" t="s">
        <v>464</v>
      </c>
      <c r="F532" t="s">
        <v>526</v>
      </c>
      <c r="G532" t="s">
        <v>13</v>
      </c>
      <c r="H532">
        <v>67000000</v>
      </c>
      <c r="I532" t="s">
        <v>14</v>
      </c>
    </row>
    <row r="533" spans="1:9" x14ac:dyDescent="0.3">
      <c r="A533" t="s">
        <v>411</v>
      </c>
      <c r="B533" t="s">
        <v>496</v>
      </c>
      <c r="C533" s="1">
        <v>44668</v>
      </c>
      <c r="D533" s="5">
        <v>0.55069444444444449</v>
      </c>
      <c r="E533" t="s">
        <v>464</v>
      </c>
      <c r="F533" t="s">
        <v>527</v>
      </c>
      <c r="G533" t="s">
        <v>13</v>
      </c>
      <c r="H533">
        <v>67000000</v>
      </c>
      <c r="I533" t="s">
        <v>14</v>
      </c>
    </row>
    <row r="534" spans="1:9" x14ac:dyDescent="0.3">
      <c r="A534" t="s">
        <v>411</v>
      </c>
      <c r="B534" t="s">
        <v>491</v>
      </c>
      <c r="C534" s="1">
        <v>44672</v>
      </c>
      <c r="D534" s="5">
        <v>0.74375000000000002</v>
      </c>
      <c r="E534" t="s">
        <v>464</v>
      </c>
      <c r="F534" t="s">
        <v>528</v>
      </c>
      <c r="G534" t="s">
        <v>13</v>
      </c>
      <c r="H534">
        <v>67000000</v>
      </c>
      <c r="I534" t="s">
        <v>14</v>
      </c>
    </row>
    <row r="535" spans="1:9" x14ac:dyDescent="0.3">
      <c r="A535" t="s">
        <v>411</v>
      </c>
      <c r="B535" t="s">
        <v>491</v>
      </c>
      <c r="C535" s="1">
        <v>44680</v>
      </c>
      <c r="D535" s="5">
        <v>0.89375000000000004</v>
      </c>
      <c r="E535" t="s">
        <v>464</v>
      </c>
      <c r="F535" t="s">
        <v>529</v>
      </c>
      <c r="G535" t="s">
        <v>13</v>
      </c>
      <c r="H535">
        <v>67000000</v>
      </c>
      <c r="I535" t="s">
        <v>14</v>
      </c>
    </row>
    <row r="536" spans="1:9" x14ac:dyDescent="0.3">
      <c r="A536" t="s">
        <v>411</v>
      </c>
      <c r="B536" t="s">
        <v>496</v>
      </c>
      <c r="C536" s="1">
        <v>44694</v>
      </c>
      <c r="D536" s="5">
        <v>0.92152777777777772</v>
      </c>
      <c r="E536" t="s">
        <v>464</v>
      </c>
      <c r="F536" t="s">
        <v>530</v>
      </c>
      <c r="G536" t="s">
        <v>13</v>
      </c>
      <c r="H536">
        <v>67000000</v>
      </c>
      <c r="I536" t="s">
        <v>14</v>
      </c>
    </row>
    <row r="537" spans="1:9" x14ac:dyDescent="0.3">
      <c r="A537" t="s">
        <v>411</v>
      </c>
      <c r="B537" t="s">
        <v>491</v>
      </c>
      <c r="C537" s="1">
        <v>44695</v>
      </c>
      <c r="D537" s="5">
        <v>0.86111111111111116</v>
      </c>
      <c r="E537" t="s">
        <v>464</v>
      </c>
      <c r="F537" t="s">
        <v>531</v>
      </c>
      <c r="G537" t="s">
        <v>13</v>
      </c>
      <c r="H537">
        <v>67000000</v>
      </c>
      <c r="I537" t="s">
        <v>14</v>
      </c>
    </row>
    <row r="538" spans="1:9" x14ac:dyDescent="0.3">
      <c r="A538" t="s">
        <v>411</v>
      </c>
      <c r="B538" t="s">
        <v>491</v>
      </c>
      <c r="C538" s="1">
        <v>44706</v>
      </c>
      <c r="D538" s="5">
        <v>0.77430555555555558</v>
      </c>
      <c r="E538" t="s">
        <v>464</v>
      </c>
      <c r="F538" t="s">
        <v>532</v>
      </c>
      <c r="G538" t="s">
        <v>13</v>
      </c>
      <c r="H538">
        <v>67000000</v>
      </c>
      <c r="I538" t="s">
        <v>14</v>
      </c>
    </row>
    <row r="539" spans="1:9" x14ac:dyDescent="0.3">
      <c r="A539" t="s">
        <v>411</v>
      </c>
      <c r="B539" t="s">
        <v>491</v>
      </c>
      <c r="C539" s="1">
        <v>44720</v>
      </c>
      <c r="D539" s="5">
        <v>0.87777777777777777</v>
      </c>
      <c r="E539" t="s">
        <v>464</v>
      </c>
      <c r="F539" t="s">
        <v>533</v>
      </c>
      <c r="G539" t="s">
        <v>13</v>
      </c>
      <c r="H539">
        <v>67000000</v>
      </c>
      <c r="I539" t="s">
        <v>14</v>
      </c>
    </row>
    <row r="540" spans="1:9" x14ac:dyDescent="0.3">
      <c r="A540" t="s">
        <v>411</v>
      </c>
      <c r="B540" t="s">
        <v>496</v>
      </c>
      <c r="C540" s="1">
        <v>44730</v>
      </c>
      <c r="D540" s="5">
        <v>0.59652777777777777</v>
      </c>
      <c r="E540" t="s">
        <v>464</v>
      </c>
      <c r="F540" t="s">
        <v>534</v>
      </c>
      <c r="G540" t="s">
        <v>13</v>
      </c>
      <c r="H540">
        <v>67000000</v>
      </c>
      <c r="I540" t="s">
        <v>14</v>
      </c>
    </row>
    <row r="541" spans="1:9" x14ac:dyDescent="0.3">
      <c r="A541" t="s">
        <v>411</v>
      </c>
      <c r="B541" t="s">
        <v>491</v>
      </c>
      <c r="C541" s="1">
        <v>44731</v>
      </c>
      <c r="D541" s="5">
        <v>0.18541666666666667</v>
      </c>
      <c r="E541" t="s">
        <v>464</v>
      </c>
      <c r="F541" t="s">
        <v>535</v>
      </c>
      <c r="G541" t="s">
        <v>13</v>
      </c>
      <c r="H541">
        <v>67000000</v>
      </c>
      <c r="I541" t="s">
        <v>14</v>
      </c>
    </row>
    <row r="542" spans="1:9" x14ac:dyDescent="0.3">
      <c r="A542" t="s">
        <v>411</v>
      </c>
      <c r="B542" t="s">
        <v>491</v>
      </c>
      <c r="C542" s="1">
        <v>44741</v>
      </c>
      <c r="D542" s="5">
        <v>0.87777777777777777</v>
      </c>
      <c r="E542" t="s">
        <v>464</v>
      </c>
      <c r="F542" t="s">
        <v>536</v>
      </c>
      <c r="G542" t="s">
        <v>13</v>
      </c>
      <c r="H542">
        <v>67000000</v>
      </c>
      <c r="I542" t="s">
        <v>14</v>
      </c>
    </row>
    <row r="543" spans="1:9" x14ac:dyDescent="0.3">
      <c r="A543" t="s">
        <v>411</v>
      </c>
      <c r="B543" t="s">
        <v>491</v>
      </c>
      <c r="C543" s="1">
        <v>44749</v>
      </c>
      <c r="D543" s="5">
        <v>0.5493055555555556</v>
      </c>
      <c r="E543" t="s">
        <v>464</v>
      </c>
      <c r="F543" t="s">
        <v>537</v>
      </c>
      <c r="G543" t="s">
        <v>13</v>
      </c>
      <c r="H543">
        <v>67000000</v>
      </c>
      <c r="I543" t="s">
        <v>14</v>
      </c>
    </row>
    <row r="544" spans="1:9" x14ac:dyDescent="0.3">
      <c r="A544" t="s">
        <v>411</v>
      </c>
      <c r="B544" t="s">
        <v>496</v>
      </c>
      <c r="C544" s="1">
        <v>44753</v>
      </c>
      <c r="D544" s="5">
        <v>6.8750000000000006E-2</v>
      </c>
      <c r="E544" t="s">
        <v>464</v>
      </c>
      <c r="F544" t="s">
        <v>538</v>
      </c>
      <c r="G544" t="s">
        <v>13</v>
      </c>
      <c r="H544">
        <v>67000000</v>
      </c>
      <c r="I544" t="s">
        <v>14</v>
      </c>
    </row>
    <row r="545" spans="1:9" x14ac:dyDescent="0.3">
      <c r="A545" t="s">
        <v>411</v>
      </c>
      <c r="B545" t="s">
        <v>491</v>
      </c>
      <c r="C545" s="1">
        <v>44759</v>
      </c>
      <c r="D545" s="5">
        <v>0.59722222222222221</v>
      </c>
      <c r="E545" t="s">
        <v>464</v>
      </c>
      <c r="F545" t="s">
        <v>539</v>
      </c>
      <c r="G545" t="s">
        <v>13</v>
      </c>
      <c r="H545">
        <v>67000000</v>
      </c>
      <c r="I545" t="s">
        <v>14</v>
      </c>
    </row>
    <row r="546" spans="1:9" x14ac:dyDescent="0.3">
      <c r="A546" t="s">
        <v>411</v>
      </c>
      <c r="B546" t="s">
        <v>496</v>
      </c>
      <c r="C546" s="1">
        <v>44764</v>
      </c>
      <c r="D546" s="5">
        <v>0.73541666666666672</v>
      </c>
      <c r="E546" t="s">
        <v>464</v>
      </c>
      <c r="F546" t="s">
        <v>540</v>
      </c>
      <c r="G546" t="s">
        <v>13</v>
      </c>
      <c r="H546">
        <v>67000000</v>
      </c>
      <c r="I546" t="s">
        <v>14</v>
      </c>
    </row>
    <row r="547" spans="1:9" x14ac:dyDescent="0.3">
      <c r="A547" t="s">
        <v>541</v>
      </c>
      <c r="B547" t="s">
        <v>542</v>
      </c>
      <c r="C547" s="1">
        <v>39150</v>
      </c>
      <c r="D547" s="5">
        <v>0.13194444444444445</v>
      </c>
      <c r="E547" t="s">
        <v>543</v>
      </c>
      <c r="F547" t="s">
        <v>544</v>
      </c>
      <c r="G547" t="s">
        <v>13</v>
      </c>
      <c r="H547">
        <v>109000000</v>
      </c>
      <c r="I547" t="s">
        <v>14</v>
      </c>
    </row>
    <row r="548" spans="1:9" x14ac:dyDescent="0.3">
      <c r="A548" t="s">
        <v>541</v>
      </c>
      <c r="B548" t="s">
        <v>542</v>
      </c>
      <c r="C548" s="1">
        <v>39366</v>
      </c>
      <c r="D548" s="5">
        <v>1.5277777777777777E-2</v>
      </c>
      <c r="E548" t="s">
        <v>545</v>
      </c>
      <c r="F548" t="s">
        <v>546</v>
      </c>
      <c r="G548" t="s">
        <v>13</v>
      </c>
      <c r="H548">
        <v>123000000</v>
      </c>
      <c r="I548" t="s">
        <v>14</v>
      </c>
    </row>
    <row r="549" spans="1:9" x14ac:dyDescent="0.3">
      <c r="A549" t="s">
        <v>541</v>
      </c>
      <c r="B549" t="s">
        <v>547</v>
      </c>
      <c r="C549" s="1">
        <v>39397</v>
      </c>
      <c r="D549" s="5">
        <v>7.6388888888888895E-2</v>
      </c>
      <c r="E549" t="s">
        <v>548</v>
      </c>
      <c r="F549" t="s">
        <v>549</v>
      </c>
      <c r="G549" t="s">
        <v>13</v>
      </c>
      <c r="H549">
        <v>350000000</v>
      </c>
      <c r="I549" t="s">
        <v>14</v>
      </c>
    </row>
    <row r="550" spans="1:9" x14ac:dyDescent="0.3">
      <c r="A550" t="s">
        <v>541</v>
      </c>
      <c r="B550" t="s">
        <v>542</v>
      </c>
      <c r="C550" s="1">
        <v>39426</v>
      </c>
      <c r="D550" s="5">
        <v>0.92013888888888884</v>
      </c>
      <c r="E550" t="s">
        <v>543</v>
      </c>
      <c r="F550" t="s">
        <v>550</v>
      </c>
      <c r="G550" t="s">
        <v>13</v>
      </c>
      <c r="H550">
        <v>109000000</v>
      </c>
      <c r="I550" t="s">
        <v>14</v>
      </c>
    </row>
    <row r="551" spans="1:9" x14ac:dyDescent="0.3">
      <c r="A551" t="s">
        <v>541</v>
      </c>
      <c r="B551" t="s">
        <v>551</v>
      </c>
      <c r="C551" s="1">
        <v>39520</v>
      </c>
      <c r="D551" s="5">
        <v>0.41805555555555557</v>
      </c>
      <c r="E551" t="s">
        <v>552</v>
      </c>
      <c r="F551" t="s">
        <v>553</v>
      </c>
      <c r="G551" t="s">
        <v>84</v>
      </c>
      <c r="H551">
        <v>115000000</v>
      </c>
      <c r="I551" t="s">
        <v>14</v>
      </c>
    </row>
    <row r="552" spans="1:9" x14ac:dyDescent="0.3">
      <c r="A552" t="s">
        <v>541</v>
      </c>
      <c r="B552" t="s">
        <v>542</v>
      </c>
      <c r="C552" s="1">
        <v>39552</v>
      </c>
      <c r="D552" s="5">
        <v>0.84166666666666667</v>
      </c>
      <c r="E552" t="s">
        <v>545</v>
      </c>
      <c r="F552" t="s">
        <v>554</v>
      </c>
      <c r="G552" t="s">
        <v>13</v>
      </c>
      <c r="H552">
        <v>123000000</v>
      </c>
      <c r="I552" t="s">
        <v>14</v>
      </c>
    </row>
    <row r="553" spans="1:9" x14ac:dyDescent="0.3">
      <c r="A553" t="s">
        <v>541</v>
      </c>
      <c r="B553" t="s">
        <v>547</v>
      </c>
      <c r="C553" s="1">
        <v>39831</v>
      </c>
      <c r="D553" s="5">
        <v>0.11597222222222223</v>
      </c>
      <c r="E553" t="s">
        <v>548</v>
      </c>
      <c r="F553" t="s">
        <v>555</v>
      </c>
      <c r="G553" t="s">
        <v>13</v>
      </c>
      <c r="H553">
        <v>350000000</v>
      </c>
      <c r="I553" t="s">
        <v>14</v>
      </c>
    </row>
    <row r="554" spans="1:9" x14ac:dyDescent="0.3">
      <c r="A554" t="s">
        <v>541</v>
      </c>
      <c r="B554" t="s">
        <v>542</v>
      </c>
      <c r="C554" s="1">
        <v>39907</v>
      </c>
      <c r="D554" s="5">
        <v>2.1527777777777778E-2</v>
      </c>
      <c r="E554" t="s">
        <v>545</v>
      </c>
      <c r="F554" t="s">
        <v>556</v>
      </c>
      <c r="G554" t="s">
        <v>13</v>
      </c>
      <c r="H554">
        <v>123000000</v>
      </c>
      <c r="I554" t="s">
        <v>14</v>
      </c>
    </row>
    <row r="555" spans="1:9" x14ac:dyDescent="0.3">
      <c r="A555" t="s">
        <v>541</v>
      </c>
      <c r="B555" t="s">
        <v>542</v>
      </c>
      <c r="C555" s="1">
        <v>39982</v>
      </c>
      <c r="D555" s="5">
        <v>0.73055555555555551</v>
      </c>
      <c r="E555" t="s">
        <v>545</v>
      </c>
      <c r="F555" t="s">
        <v>557</v>
      </c>
      <c r="G555" t="s">
        <v>13</v>
      </c>
      <c r="H555">
        <v>123000000</v>
      </c>
      <c r="I555" t="s">
        <v>14</v>
      </c>
    </row>
    <row r="556" spans="1:9" x14ac:dyDescent="0.3">
      <c r="A556" t="s">
        <v>541</v>
      </c>
      <c r="B556" t="s">
        <v>547</v>
      </c>
      <c r="C556" s="1">
        <v>39991</v>
      </c>
      <c r="D556" s="5">
        <v>0.95208333333333328</v>
      </c>
      <c r="E556" t="s">
        <v>558</v>
      </c>
      <c r="F556" t="s">
        <v>559</v>
      </c>
      <c r="G556" t="s">
        <v>84</v>
      </c>
      <c r="H556">
        <v>164000000</v>
      </c>
      <c r="I556" t="s">
        <v>14</v>
      </c>
    </row>
    <row r="557" spans="1:9" x14ac:dyDescent="0.3">
      <c r="A557" t="s">
        <v>541</v>
      </c>
      <c r="B557" t="s">
        <v>542</v>
      </c>
      <c r="C557" s="1">
        <v>40064</v>
      </c>
      <c r="D557" s="5">
        <v>0.89930555555555558</v>
      </c>
      <c r="E557" t="s">
        <v>543</v>
      </c>
      <c r="F557" t="s">
        <v>560</v>
      </c>
      <c r="G557" t="s">
        <v>13</v>
      </c>
      <c r="H557">
        <v>109000000</v>
      </c>
      <c r="I557" t="s">
        <v>14</v>
      </c>
    </row>
    <row r="558" spans="1:9" x14ac:dyDescent="0.3">
      <c r="A558" t="s">
        <v>541</v>
      </c>
      <c r="B558" t="s">
        <v>551</v>
      </c>
      <c r="C558" s="1">
        <v>40104</v>
      </c>
      <c r="D558" s="5">
        <v>0.67500000000000004</v>
      </c>
      <c r="E558" t="s">
        <v>543</v>
      </c>
      <c r="F558" t="s">
        <v>561</v>
      </c>
      <c r="G558" t="s">
        <v>13</v>
      </c>
      <c r="H558">
        <v>109000000</v>
      </c>
      <c r="I558" t="s">
        <v>14</v>
      </c>
    </row>
    <row r="559" spans="1:9" x14ac:dyDescent="0.3">
      <c r="A559" t="s">
        <v>541</v>
      </c>
      <c r="B559" t="s">
        <v>542</v>
      </c>
      <c r="C559" s="1">
        <v>40140</v>
      </c>
      <c r="D559" s="5">
        <v>0.28819444444444442</v>
      </c>
      <c r="E559" t="s">
        <v>562</v>
      </c>
      <c r="F559" t="s">
        <v>563</v>
      </c>
      <c r="G559" t="s">
        <v>84</v>
      </c>
      <c r="H559">
        <v>130000000</v>
      </c>
      <c r="I559" t="s">
        <v>14</v>
      </c>
    </row>
    <row r="560" spans="1:9" x14ac:dyDescent="0.3">
      <c r="A560" t="s">
        <v>541</v>
      </c>
      <c r="B560" t="s">
        <v>542</v>
      </c>
      <c r="C560" s="1">
        <v>40220</v>
      </c>
      <c r="D560" s="5">
        <v>0.64097222222222228</v>
      </c>
      <c r="E560" t="s">
        <v>543</v>
      </c>
      <c r="F560" t="s">
        <v>564</v>
      </c>
      <c r="G560" t="s">
        <v>13</v>
      </c>
      <c r="H560">
        <v>109000000</v>
      </c>
      <c r="I560" t="s">
        <v>14</v>
      </c>
    </row>
    <row r="561" spans="1:9" x14ac:dyDescent="0.3">
      <c r="A561" t="s">
        <v>541</v>
      </c>
      <c r="B561" t="s">
        <v>547</v>
      </c>
      <c r="C561" s="1">
        <v>40241</v>
      </c>
      <c r="D561" s="5">
        <v>0.99791666666666667</v>
      </c>
      <c r="E561" t="s">
        <v>558</v>
      </c>
      <c r="F561" t="s">
        <v>565</v>
      </c>
      <c r="G561" t="s">
        <v>84</v>
      </c>
      <c r="H561">
        <v>164000000</v>
      </c>
      <c r="I561" t="s">
        <v>14</v>
      </c>
    </row>
    <row r="562" spans="1:9" x14ac:dyDescent="0.3">
      <c r="A562" t="s">
        <v>541</v>
      </c>
      <c r="B562" t="s">
        <v>542</v>
      </c>
      <c r="C562" s="1">
        <v>40290</v>
      </c>
      <c r="D562" s="5">
        <v>0.99444444444444446</v>
      </c>
      <c r="E562" t="s">
        <v>566</v>
      </c>
      <c r="F562" t="s">
        <v>567</v>
      </c>
      <c r="G562" t="s">
        <v>84</v>
      </c>
      <c r="H562">
        <v>120000000</v>
      </c>
      <c r="I562" t="s">
        <v>14</v>
      </c>
    </row>
    <row r="563" spans="1:9" x14ac:dyDescent="0.3">
      <c r="A563" t="s">
        <v>541</v>
      </c>
      <c r="B563" t="s">
        <v>547</v>
      </c>
      <c r="C563" s="1">
        <v>40326</v>
      </c>
      <c r="D563" s="5">
        <v>0.125</v>
      </c>
      <c r="E563" t="s">
        <v>558</v>
      </c>
      <c r="F563" t="s">
        <v>568</v>
      </c>
      <c r="G563" t="s">
        <v>84</v>
      </c>
      <c r="H563">
        <v>164000000</v>
      </c>
      <c r="I563" t="s">
        <v>14</v>
      </c>
    </row>
    <row r="564" spans="1:9" x14ac:dyDescent="0.3">
      <c r="A564" t="s">
        <v>541</v>
      </c>
      <c r="B564" t="s">
        <v>542</v>
      </c>
      <c r="C564" s="1">
        <v>40404</v>
      </c>
      <c r="D564" s="5">
        <v>0.46319444444444446</v>
      </c>
      <c r="E564" t="s">
        <v>569</v>
      </c>
      <c r="F564" t="s">
        <v>570</v>
      </c>
      <c r="G564" t="s">
        <v>13</v>
      </c>
      <c r="H564">
        <v>140000000</v>
      </c>
      <c r="I564" t="s">
        <v>14</v>
      </c>
    </row>
    <row r="565" spans="1:9" x14ac:dyDescent="0.3">
      <c r="A565" t="s">
        <v>541</v>
      </c>
      <c r="B565" t="s">
        <v>551</v>
      </c>
      <c r="C565" s="1">
        <v>40442</v>
      </c>
      <c r="D565" s="5">
        <v>0.16875000000000001</v>
      </c>
      <c r="E565" t="s">
        <v>566</v>
      </c>
      <c r="F565" t="s">
        <v>571</v>
      </c>
      <c r="G565" t="s">
        <v>84</v>
      </c>
      <c r="H565">
        <v>120000000</v>
      </c>
      <c r="I565" t="s">
        <v>14</v>
      </c>
    </row>
    <row r="566" spans="1:9" x14ac:dyDescent="0.3">
      <c r="A566" t="s">
        <v>541</v>
      </c>
      <c r="B566" t="s">
        <v>547</v>
      </c>
      <c r="C566" s="1">
        <v>40503</v>
      </c>
      <c r="D566" s="5">
        <v>0.95694444444444449</v>
      </c>
      <c r="E566" t="s">
        <v>548</v>
      </c>
      <c r="F566" t="s">
        <v>572</v>
      </c>
      <c r="G566" t="s">
        <v>13</v>
      </c>
      <c r="H566">
        <v>350000000</v>
      </c>
      <c r="I566" t="s">
        <v>14</v>
      </c>
    </row>
    <row r="567" spans="1:9" x14ac:dyDescent="0.3">
      <c r="A567" t="s">
        <v>541</v>
      </c>
      <c r="B567" t="s">
        <v>573</v>
      </c>
      <c r="C567" s="1">
        <v>40563</v>
      </c>
      <c r="D567" s="5">
        <v>0.88194444444444442</v>
      </c>
      <c r="E567" t="s">
        <v>548</v>
      </c>
      <c r="F567" t="s">
        <v>574</v>
      </c>
      <c r="G567" t="s">
        <v>13</v>
      </c>
      <c r="H567">
        <v>350000000</v>
      </c>
      <c r="I567" t="s">
        <v>14</v>
      </c>
    </row>
    <row r="568" spans="1:9" x14ac:dyDescent="0.3">
      <c r="A568" t="s">
        <v>541</v>
      </c>
      <c r="B568" t="s">
        <v>542</v>
      </c>
      <c r="C568" s="1">
        <v>40607</v>
      </c>
      <c r="D568" s="5">
        <v>0.94861111111111107</v>
      </c>
      <c r="E568" t="s">
        <v>566</v>
      </c>
      <c r="F568" t="s">
        <v>575</v>
      </c>
      <c r="G568" t="s">
        <v>84</v>
      </c>
      <c r="H568">
        <v>120000000</v>
      </c>
      <c r="I568" t="s">
        <v>14</v>
      </c>
    </row>
    <row r="569" spans="1:9" x14ac:dyDescent="0.3">
      <c r="A569" t="s">
        <v>541</v>
      </c>
      <c r="B569" t="s">
        <v>547</v>
      </c>
      <c r="C569" s="1">
        <v>40613</v>
      </c>
      <c r="D569" s="5">
        <v>0.94305555555555554</v>
      </c>
      <c r="E569" t="s">
        <v>558</v>
      </c>
      <c r="F569" t="s">
        <v>576</v>
      </c>
      <c r="G569" t="s">
        <v>84</v>
      </c>
      <c r="H569">
        <v>164000000</v>
      </c>
      <c r="I569" t="s">
        <v>14</v>
      </c>
    </row>
    <row r="570" spans="1:9" x14ac:dyDescent="0.3">
      <c r="A570" t="s">
        <v>541</v>
      </c>
      <c r="B570" t="s">
        <v>551</v>
      </c>
      <c r="C570" s="1">
        <v>40648</v>
      </c>
      <c r="D570" s="5">
        <v>0.18333333333333332</v>
      </c>
      <c r="E570" t="s">
        <v>552</v>
      </c>
      <c r="F570" t="s">
        <v>577</v>
      </c>
      <c r="G570" t="s">
        <v>84</v>
      </c>
      <c r="H570">
        <v>115000000</v>
      </c>
      <c r="I570" t="s">
        <v>14</v>
      </c>
    </row>
    <row r="571" spans="1:9" x14ac:dyDescent="0.3">
      <c r="A571" t="s">
        <v>541</v>
      </c>
      <c r="B571" t="s">
        <v>542</v>
      </c>
      <c r="C571" s="1">
        <v>40670</v>
      </c>
      <c r="D571" s="5">
        <v>0.75694444444444442</v>
      </c>
      <c r="E571" t="s">
        <v>543</v>
      </c>
      <c r="F571" t="s">
        <v>578</v>
      </c>
      <c r="G571" t="s">
        <v>13</v>
      </c>
      <c r="H571">
        <v>109000000</v>
      </c>
      <c r="I571" t="s">
        <v>14</v>
      </c>
    </row>
    <row r="572" spans="1:9" x14ac:dyDescent="0.3">
      <c r="A572" t="s">
        <v>541</v>
      </c>
      <c r="B572" t="s">
        <v>547</v>
      </c>
      <c r="C572" s="1">
        <v>40740</v>
      </c>
      <c r="D572" s="5">
        <v>0.27847222222222223</v>
      </c>
      <c r="E572" t="s">
        <v>558</v>
      </c>
      <c r="F572" t="s">
        <v>579</v>
      </c>
      <c r="G572" t="s">
        <v>84</v>
      </c>
      <c r="H572">
        <v>164000000</v>
      </c>
      <c r="I572" t="s">
        <v>14</v>
      </c>
    </row>
    <row r="573" spans="1:9" x14ac:dyDescent="0.3">
      <c r="A573" t="s">
        <v>541</v>
      </c>
      <c r="B573" t="s">
        <v>542</v>
      </c>
      <c r="C573" s="1">
        <v>40760</v>
      </c>
      <c r="D573" s="5">
        <v>0.68402777777777779</v>
      </c>
      <c r="E573" t="s">
        <v>580</v>
      </c>
      <c r="F573" t="s">
        <v>581</v>
      </c>
      <c r="G573" t="s">
        <v>13</v>
      </c>
      <c r="H573">
        <v>153000000</v>
      </c>
      <c r="I573" t="s">
        <v>14</v>
      </c>
    </row>
    <row r="574" spans="1:9" x14ac:dyDescent="0.3">
      <c r="A574" t="s">
        <v>541</v>
      </c>
      <c r="B574" t="s">
        <v>542</v>
      </c>
      <c r="C574" s="1">
        <v>40873</v>
      </c>
      <c r="D574" s="5">
        <v>0.62638888888888888</v>
      </c>
      <c r="E574" t="s">
        <v>582</v>
      </c>
      <c r="F574" t="s">
        <v>583</v>
      </c>
      <c r="G574" t="s">
        <v>13</v>
      </c>
      <c r="H574">
        <v>145000000</v>
      </c>
      <c r="I574" t="s">
        <v>14</v>
      </c>
    </row>
    <row r="575" spans="1:9" x14ac:dyDescent="0.3">
      <c r="A575" t="s">
        <v>541</v>
      </c>
      <c r="B575" t="s">
        <v>542</v>
      </c>
      <c r="C575" s="1">
        <v>40963</v>
      </c>
      <c r="D575" s="5">
        <v>0.92708333333333337</v>
      </c>
      <c r="E575" t="s">
        <v>580</v>
      </c>
      <c r="F575" t="s">
        <v>584</v>
      </c>
      <c r="G575" t="s">
        <v>13</v>
      </c>
      <c r="H575">
        <v>153000000</v>
      </c>
      <c r="I575" t="s">
        <v>14</v>
      </c>
    </row>
    <row r="576" spans="1:9" x14ac:dyDescent="0.3">
      <c r="A576" t="s">
        <v>541</v>
      </c>
      <c r="B576" t="s">
        <v>542</v>
      </c>
      <c r="C576" s="1">
        <v>41033</v>
      </c>
      <c r="D576" s="5">
        <v>0.77916666666666667</v>
      </c>
      <c r="E576" t="s">
        <v>569</v>
      </c>
      <c r="F576" t="s">
        <v>585</v>
      </c>
      <c r="G576" t="s">
        <v>13</v>
      </c>
      <c r="H576">
        <v>140000000</v>
      </c>
      <c r="I576" t="s">
        <v>14</v>
      </c>
    </row>
    <row r="577" spans="1:9" x14ac:dyDescent="0.3">
      <c r="A577" t="s">
        <v>541</v>
      </c>
      <c r="B577" t="s">
        <v>542</v>
      </c>
      <c r="C577" s="1">
        <v>41080</v>
      </c>
      <c r="D577" s="5">
        <v>0.51944444444444449</v>
      </c>
      <c r="E577" t="s">
        <v>543</v>
      </c>
      <c r="F577" t="s">
        <v>586</v>
      </c>
      <c r="G577" t="s">
        <v>13</v>
      </c>
      <c r="H577">
        <v>109000000</v>
      </c>
      <c r="I577" t="s">
        <v>14</v>
      </c>
    </row>
    <row r="578" spans="1:9" x14ac:dyDescent="0.3">
      <c r="A578" t="s">
        <v>541</v>
      </c>
      <c r="B578" t="s">
        <v>547</v>
      </c>
      <c r="C578" s="1">
        <v>41089</v>
      </c>
      <c r="D578" s="5">
        <v>0.55208333333333337</v>
      </c>
      <c r="E578" t="s">
        <v>548</v>
      </c>
      <c r="F578" t="s">
        <v>587</v>
      </c>
      <c r="G578" t="s">
        <v>13</v>
      </c>
      <c r="H578">
        <v>350000000</v>
      </c>
      <c r="I578" t="s">
        <v>14</v>
      </c>
    </row>
    <row r="579" spans="1:9" x14ac:dyDescent="0.3">
      <c r="A579" t="s">
        <v>541</v>
      </c>
      <c r="B579" t="s">
        <v>542</v>
      </c>
      <c r="C579" s="1">
        <v>41151</v>
      </c>
      <c r="D579" s="5">
        <v>0.33680555555555558</v>
      </c>
      <c r="E579" t="s">
        <v>543</v>
      </c>
      <c r="F579" t="s">
        <v>588</v>
      </c>
      <c r="G579" t="s">
        <v>13</v>
      </c>
      <c r="H579">
        <v>109000000</v>
      </c>
      <c r="I579" t="s">
        <v>14</v>
      </c>
    </row>
    <row r="580" spans="1:9" x14ac:dyDescent="0.3">
      <c r="A580" t="s">
        <v>541</v>
      </c>
      <c r="B580" t="s">
        <v>551</v>
      </c>
      <c r="C580" s="1">
        <v>41165</v>
      </c>
      <c r="D580" s="5">
        <v>0.90208333333333335</v>
      </c>
      <c r="E580" t="s">
        <v>543</v>
      </c>
      <c r="F580" t="s">
        <v>589</v>
      </c>
      <c r="G580" t="s">
        <v>13</v>
      </c>
      <c r="H580">
        <v>109000000</v>
      </c>
      <c r="I580" t="s">
        <v>14</v>
      </c>
    </row>
    <row r="581" spans="1:9" x14ac:dyDescent="0.3">
      <c r="A581" t="s">
        <v>541</v>
      </c>
      <c r="B581" t="s">
        <v>547</v>
      </c>
      <c r="C581" s="1">
        <v>41186</v>
      </c>
      <c r="D581" s="5">
        <v>0.50694444444444442</v>
      </c>
      <c r="E581" t="s">
        <v>558</v>
      </c>
      <c r="F581" t="s">
        <v>590</v>
      </c>
      <c r="G581" t="s">
        <v>84</v>
      </c>
      <c r="H581">
        <v>164000000</v>
      </c>
      <c r="I581" t="s">
        <v>14</v>
      </c>
    </row>
    <row r="582" spans="1:9" x14ac:dyDescent="0.3">
      <c r="A582" t="s">
        <v>541</v>
      </c>
      <c r="B582" t="s">
        <v>542</v>
      </c>
      <c r="C582" s="1">
        <v>41254</v>
      </c>
      <c r="D582" s="5">
        <v>0.75208333333333333</v>
      </c>
      <c r="E582" t="s">
        <v>566</v>
      </c>
      <c r="F582" t="s">
        <v>591</v>
      </c>
      <c r="G582" t="s">
        <v>84</v>
      </c>
      <c r="H582">
        <v>120000000</v>
      </c>
      <c r="I582" t="s">
        <v>14</v>
      </c>
    </row>
    <row r="583" spans="1:9" x14ac:dyDescent="0.3">
      <c r="A583" t="s">
        <v>541</v>
      </c>
      <c r="B583" t="s">
        <v>542</v>
      </c>
      <c r="C583" s="1">
        <v>41305</v>
      </c>
      <c r="D583" s="5">
        <v>7.4999999999999997E-2</v>
      </c>
      <c r="E583" t="s">
        <v>543</v>
      </c>
      <c r="F583" t="s">
        <v>592</v>
      </c>
      <c r="G583" t="s">
        <v>13</v>
      </c>
      <c r="H583">
        <v>109000000</v>
      </c>
      <c r="I583" t="s">
        <v>14</v>
      </c>
    </row>
    <row r="584" spans="1:9" x14ac:dyDescent="0.3">
      <c r="A584" t="s">
        <v>541</v>
      </c>
      <c r="B584" t="s">
        <v>551</v>
      </c>
      <c r="C584" s="1">
        <v>41316</v>
      </c>
      <c r="D584" s="5">
        <v>0.75138888888888888</v>
      </c>
      <c r="E584" t="s">
        <v>543</v>
      </c>
      <c r="F584" t="s">
        <v>593</v>
      </c>
      <c r="G584" t="s">
        <v>13</v>
      </c>
      <c r="H584">
        <v>109000000</v>
      </c>
      <c r="I584" t="s">
        <v>14</v>
      </c>
    </row>
    <row r="585" spans="1:9" x14ac:dyDescent="0.3">
      <c r="A585" t="s">
        <v>541</v>
      </c>
      <c r="B585" t="s">
        <v>542</v>
      </c>
      <c r="C585" s="1">
        <v>41352</v>
      </c>
      <c r="D585" s="5">
        <v>0.88958333333333328</v>
      </c>
      <c r="E585" t="s">
        <v>543</v>
      </c>
      <c r="F585" t="s">
        <v>594</v>
      </c>
      <c r="G585" t="s">
        <v>13</v>
      </c>
      <c r="H585">
        <v>109000000</v>
      </c>
      <c r="I585" t="s">
        <v>14</v>
      </c>
    </row>
    <row r="586" spans="1:9" x14ac:dyDescent="0.3">
      <c r="A586" t="s">
        <v>541</v>
      </c>
      <c r="B586" t="s">
        <v>542</v>
      </c>
      <c r="C586" s="1">
        <v>41409</v>
      </c>
      <c r="D586" s="5">
        <v>0.90138888888888891</v>
      </c>
      <c r="E586" t="s">
        <v>543</v>
      </c>
      <c r="F586" t="s">
        <v>595</v>
      </c>
      <c r="G586" t="s">
        <v>13</v>
      </c>
      <c r="H586">
        <v>109000000</v>
      </c>
      <c r="I586" t="s">
        <v>14</v>
      </c>
    </row>
    <row r="587" spans="1:9" x14ac:dyDescent="0.3">
      <c r="A587" t="s">
        <v>541</v>
      </c>
      <c r="B587" t="s">
        <v>542</v>
      </c>
      <c r="C587" s="1">
        <v>41474</v>
      </c>
      <c r="D587" s="5">
        <v>0.54166666666666663</v>
      </c>
      <c r="E587" t="s">
        <v>580</v>
      </c>
      <c r="F587" t="s">
        <v>596</v>
      </c>
      <c r="G587" t="s">
        <v>13</v>
      </c>
      <c r="H587">
        <v>153000000</v>
      </c>
      <c r="I587" t="s">
        <v>14</v>
      </c>
    </row>
    <row r="588" spans="1:9" x14ac:dyDescent="0.3">
      <c r="A588" t="s">
        <v>541</v>
      </c>
      <c r="B588" t="s">
        <v>573</v>
      </c>
      <c r="C588" s="1">
        <v>41514</v>
      </c>
      <c r="D588" s="5">
        <v>0.75208333333333333</v>
      </c>
      <c r="E588" t="s">
        <v>548</v>
      </c>
      <c r="F588" t="s">
        <v>597</v>
      </c>
      <c r="G588" t="s">
        <v>13</v>
      </c>
      <c r="H588">
        <v>350000000</v>
      </c>
      <c r="I588" t="s">
        <v>14</v>
      </c>
    </row>
    <row r="589" spans="1:9" x14ac:dyDescent="0.3">
      <c r="A589" t="s">
        <v>541</v>
      </c>
      <c r="B589" t="s">
        <v>542</v>
      </c>
      <c r="C589" s="1">
        <v>41535</v>
      </c>
      <c r="D589" s="5">
        <v>0.34027777777777779</v>
      </c>
      <c r="E589" t="s">
        <v>569</v>
      </c>
      <c r="F589" t="s">
        <v>598</v>
      </c>
      <c r="G589" t="s">
        <v>13</v>
      </c>
      <c r="H589">
        <v>140000000</v>
      </c>
      <c r="I589" t="s">
        <v>14</v>
      </c>
    </row>
    <row r="590" spans="1:9" x14ac:dyDescent="0.3">
      <c r="A590" t="s">
        <v>541</v>
      </c>
      <c r="B590" t="s">
        <v>542</v>
      </c>
      <c r="C590" s="1">
        <v>41596</v>
      </c>
      <c r="D590" s="5">
        <v>0.76944444444444449</v>
      </c>
      <c r="E590" t="s">
        <v>543</v>
      </c>
      <c r="F590" t="s">
        <v>599</v>
      </c>
      <c r="G590" t="s">
        <v>13</v>
      </c>
      <c r="H590">
        <v>109000000</v>
      </c>
      <c r="I590" t="s">
        <v>14</v>
      </c>
    </row>
    <row r="591" spans="1:9" x14ac:dyDescent="0.3">
      <c r="A591" t="s">
        <v>541</v>
      </c>
      <c r="B591" t="s">
        <v>551</v>
      </c>
      <c r="C591" s="1">
        <v>41614</v>
      </c>
      <c r="D591" s="5">
        <v>0.30138888888888887</v>
      </c>
      <c r="E591" t="s">
        <v>566</v>
      </c>
      <c r="F591" t="s">
        <v>600</v>
      </c>
      <c r="G591" t="s">
        <v>84</v>
      </c>
      <c r="H591">
        <v>120000000</v>
      </c>
      <c r="I591" t="s">
        <v>14</v>
      </c>
    </row>
    <row r="592" spans="1:9" x14ac:dyDescent="0.3">
      <c r="A592" t="s">
        <v>541</v>
      </c>
      <c r="B592" t="s">
        <v>542</v>
      </c>
      <c r="C592" s="1">
        <v>41663</v>
      </c>
      <c r="D592" s="5">
        <v>0.10625</v>
      </c>
      <c r="E592" t="s">
        <v>543</v>
      </c>
      <c r="F592" t="s">
        <v>601</v>
      </c>
      <c r="G592" t="s">
        <v>13</v>
      </c>
      <c r="H592">
        <v>109000000</v>
      </c>
      <c r="I592" t="s">
        <v>14</v>
      </c>
    </row>
    <row r="593" spans="1:9" x14ac:dyDescent="0.3">
      <c r="A593" t="s">
        <v>541</v>
      </c>
      <c r="B593" t="s">
        <v>547</v>
      </c>
      <c r="C593" s="1">
        <v>41691</v>
      </c>
      <c r="D593" s="5">
        <v>8.2638888888888887E-2</v>
      </c>
      <c r="E593" t="s">
        <v>558</v>
      </c>
      <c r="F593" t="s">
        <v>602</v>
      </c>
      <c r="G593" t="s">
        <v>84</v>
      </c>
      <c r="H593">
        <v>164000000</v>
      </c>
      <c r="I593" t="s">
        <v>14</v>
      </c>
    </row>
    <row r="594" spans="1:9" x14ac:dyDescent="0.3">
      <c r="A594" t="s">
        <v>541</v>
      </c>
      <c r="B594" t="s">
        <v>551</v>
      </c>
      <c r="C594" s="1">
        <v>41732</v>
      </c>
      <c r="D594" s="5">
        <v>0.61527777777777781</v>
      </c>
      <c r="E594" t="s">
        <v>543</v>
      </c>
      <c r="F594" t="s">
        <v>603</v>
      </c>
      <c r="G594" t="s">
        <v>13</v>
      </c>
      <c r="H594">
        <v>109000000</v>
      </c>
      <c r="I594" t="s">
        <v>14</v>
      </c>
    </row>
    <row r="595" spans="1:9" x14ac:dyDescent="0.3">
      <c r="A595" t="s">
        <v>541</v>
      </c>
      <c r="B595" t="s">
        <v>542</v>
      </c>
      <c r="C595" s="1">
        <v>41739</v>
      </c>
      <c r="D595" s="5">
        <v>0.73958333333333337</v>
      </c>
      <c r="E595" t="s">
        <v>582</v>
      </c>
      <c r="F595" t="s">
        <v>604</v>
      </c>
      <c r="G595" t="s">
        <v>13</v>
      </c>
      <c r="H595">
        <v>145000000</v>
      </c>
      <c r="I595" t="s">
        <v>14</v>
      </c>
    </row>
    <row r="596" spans="1:9" x14ac:dyDescent="0.3">
      <c r="A596" t="s">
        <v>541</v>
      </c>
      <c r="B596" t="s">
        <v>547</v>
      </c>
      <c r="C596" s="1">
        <v>41776</v>
      </c>
      <c r="D596" s="5">
        <v>2.0833333333333333E-3</v>
      </c>
      <c r="E596" t="s">
        <v>558</v>
      </c>
      <c r="F596" t="s">
        <v>605</v>
      </c>
      <c r="G596" t="s">
        <v>84</v>
      </c>
      <c r="H596">
        <v>164000000</v>
      </c>
      <c r="I596" t="s">
        <v>14</v>
      </c>
    </row>
    <row r="597" spans="1:9" x14ac:dyDescent="0.3">
      <c r="A597" t="s">
        <v>541</v>
      </c>
      <c r="B597" t="s">
        <v>542</v>
      </c>
      <c r="C597" s="1">
        <v>41781</v>
      </c>
      <c r="D597" s="5">
        <v>0.54791666666666672</v>
      </c>
      <c r="E597" t="s">
        <v>543</v>
      </c>
      <c r="F597" t="s">
        <v>606</v>
      </c>
      <c r="G597" t="s">
        <v>13</v>
      </c>
      <c r="H597">
        <v>109000000</v>
      </c>
      <c r="I597" t="s">
        <v>14</v>
      </c>
    </row>
    <row r="598" spans="1:9" x14ac:dyDescent="0.3">
      <c r="A598" t="s">
        <v>541</v>
      </c>
      <c r="B598" t="s">
        <v>547</v>
      </c>
      <c r="C598" s="1">
        <v>41848</v>
      </c>
      <c r="D598" s="5">
        <v>0.97777777777777775</v>
      </c>
      <c r="E598" t="s">
        <v>558</v>
      </c>
      <c r="F598" t="s">
        <v>607</v>
      </c>
      <c r="G598" t="s">
        <v>84</v>
      </c>
      <c r="H598">
        <v>164000000</v>
      </c>
      <c r="I598" t="s">
        <v>14</v>
      </c>
    </row>
    <row r="599" spans="1:9" x14ac:dyDescent="0.3">
      <c r="A599" t="s">
        <v>541</v>
      </c>
      <c r="B599" t="s">
        <v>542</v>
      </c>
      <c r="C599" s="1">
        <v>41853</v>
      </c>
      <c r="D599" s="5">
        <v>0.14097222222222222</v>
      </c>
      <c r="E599" t="s">
        <v>543</v>
      </c>
      <c r="F599" t="s">
        <v>608</v>
      </c>
      <c r="G599" t="s">
        <v>13</v>
      </c>
      <c r="H599">
        <v>109000000</v>
      </c>
      <c r="I599" t="s">
        <v>14</v>
      </c>
    </row>
    <row r="600" spans="1:9" x14ac:dyDescent="0.3">
      <c r="A600" t="s">
        <v>541</v>
      </c>
      <c r="B600" t="s">
        <v>551</v>
      </c>
      <c r="C600" s="1">
        <v>41864</v>
      </c>
      <c r="D600" s="5">
        <v>0.77083333333333337</v>
      </c>
      <c r="E600" t="s">
        <v>543</v>
      </c>
      <c r="F600" t="s">
        <v>609</v>
      </c>
      <c r="G600" t="s">
        <v>13</v>
      </c>
      <c r="H600">
        <v>109000000</v>
      </c>
      <c r="I600" t="s">
        <v>14</v>
      </c>
    </row>
    <row r="601" spans="1:9" x14ac:dyDescent="0.3">
      <c r="A601" t="s">
        <v>541</v>
      </c>
      <c r="B601" t="s">
        <v>542</v>
      </c>
      <c r="C601" s="1">
        <v>41899</v>
      </c>
      <c r="D601" s="5">
        <v>6.9444444444444441E-3</v>
      </c>
      <c r="E601" t="s">
        <v>543</v>
      </c>
      <c r="F601" t="s">
        <v>610</v>
      </c>
      <c r="G601" t="s">
        <v>13</v>
      </c>
      <c r="H601">
        <v>109000000</v>
      </c>
      <c r="I601" t="s">
        <v>14</v>
      </c>
    </row>
    <row r="602" spans="1:9" x14ac:dyDescent="0.3">
      <c r="A602" t="s">
        <v>541</v>
      </c>
      <c r="B602" t="s">
        <v>542</v>
      </c>
      <c r="C602" s="1">
        <v>41941</v>
      </c>
      <c r="D602" s="5">
        <v>0.72291666666666665</v>
      </c>
      <c r="E602" t="s">
        <v>543</v>
      </c>
      <c r="F602" t="s">
        <v>611</v>
      </c>
      <c r="G602" t="s">
        <v>13</v>
      </c>
      <c r="H602">
        <v>109000000</v>
      </c>
      <c r="I602" t="s">
        <v>14</v>
      </c>
    </row>
    <row r="603" spans="1:9" x14ac:dyDescent="0.3">
      <c r="A603" t="s">
        <v>541</v>
      </c>
      <c r="B603" t="s">
        <v>547</v>
      </c>
      <c r="C603" s="1">
        <v>41978</v>
      </c>
      <c r="D603" s="5">
        <v>0.50347222222222221</v>
      </c>
      <c r="E603" t="s">
        <v>548</v>
      </c>
      <c r="F603" t="s">
        <v>612</v>
      </c>
      <c r="G603" t="s">
        <v>13</v>
      </c>
      <c r="H603">
        <v>350000000</v>
      </c>
      <c r="I603" t="s">
        <v>14</v>
      </c>
    </row>
    <row r="604" spans="1:9" x14ac:dyDescent="0.3">
      <c r="A604" t="s">
        <v>541</v>
      </c>
      <c r="B604" t="s">
        <v>551</v>
      </c>
      <c r="C604" s="1">
        <v>41986</v>
      </c>
      <c r="D604" s="5">
        <v>0.13819444444444445</v>
      </c>
      <c r="E604" t="s">
        <v>582</v>
      </c>
      <c r="F604" t="s">
        <v>613</v>
      </c>
      <c r="G604" t="s">
        <v>13</v>
      </c>
      <c r="H604">
        <v>145000000</v>
      </c>
      <c r="I604" t="s">
        <v>14</v>
      </c>
    </row>
    <row r="605" spans="1:9" x14ac:dyDescent="0.3">
      <c r="A605" t="s">
        <v>541</v>
      </c>
      <c r="B605" t="s">
        <v>542</v>
      </c>
      <c r="C605" s="1">
        <v>42025</v>
      </c>
      <c r="D605" s="5">
        <v>4.4444444444444446E-2</v>
      </c>
      <c r="E605" t="s">
        <v>580</v>
      </c>
      <c r="F605" t="s">
        <v>614</v>
      </c>
      <c r="G605" t="s">
        <v>13</v>
      </c>
      <c r="H605">
        <v>153000000</v>
      </c>
      <c r="I605" t="s">
        <v>14</v>
      </c>
    </row>
    <row r="606" spans="1:9" x14ac:dyDescent="0.3">
      <c r="A606" t="s">
        <v>541</v>
      </c>
      <c r="B606" t="s">
        <v>542</v>
      </c>
      <c r="C606" s="1">
        <v>42076</v>
      </c>
      <c r="D606" s="5">
        <v>0.11388888888888889</v>
      </c>
      <c r="E606" t="s">
        <v>545</v>
      </c>
      <c r="F606" t="s">
        <v>615</v>
      </c>
      <c r="G606" t="s">
        <v>13</v>
      </c>
      <c r="H606">
        <v>123000000</v>
      </c>
      <c r="I606" t="s">
        <v>14</v>
      </c>
    </row>
    <row r="607" spans="1:9" x14ac:dyDescent="0.3">
      <c r="A607" t="s">
        <v>541</v>
      </c>
      <c r="B607" t="s">
        <v>547</v>
      </c>
      <c r="C607" s="1">
        <v>42088</v>
      </c>
      <c r="D607" s="5">
        <v>0.77500000000000002</v>
      </c>
      <c r="E607" t="s">
        <v>558</v>
      </c>
      <c r="F607" t="s">
        <v>616</v>
      </c>
      <c r="G607" t="s">
        <v>84</v>
      </c>
      <c r="H607">
        <v>164000000</v>
      </c>
      <c r="I607" t="s">
        <v>14</v>
      </c>
    </row>
    <row r="608" spans="1:9" x14ac:dyDescent="0.3">
      <c r="A608" t="s">
        <v>541</v>
      </c>
      <c r="B608" t="s">
        <v>542</v>
      </c>
      <c r="C608" s="1">
        <v>42144</v>
      </c>
      <c r="D608" s="5">
        <v>0.62847222222222221</v>
      </c>
      <c r="E608" t="s">
        <v>566</v>
      </c>
      <c r="F608" t="s">
        <v>617</v>
      </c>
      <c r="G608" t="s">
        <v>84</v>
      </c>
      <c r="H608">
        <v>120000000</v>
      </c>
      <c r="I608" t="s">
        <v>14</v>
      </c>
    </row>
    <row r="609" spans="1:9" x14ac:dyDescent="0.3">
      <c r="A609" t="s">
        <v>541</v>
      </c>
      <c r="B609" t="s">
        <v>542</v>
      </c>
      <c r="C609" s="1">
        <v>42200</v>
      </c>
      <c r="D609" s="5">
        <v>0.65</v>
      </c>
      <c r="E609" t="s">
        <v>543</v>
      </c>
      <c r="F609" t="s">
        <v>618</v>
      </c>
      <c r="G609" t="s">
        <v>13</v>
      </c>
      <c r="H609">
        <v>109000000</v>
      </c>
      <c r="I609" t="s">
        <v>14</v>
      </c>
    </row>
    <row r="610" spans="1:9" x14ac:dyDescent="0.3">
      <c r="A610" t="s">
        <v>541</v>
      </c>
      <c r="B610" t="s">
        <v>542</v>
      </c>
      <c r="C610" s="1">
        <v>42249</v>
      </c>
      <c r="D610" s="5">
        <v>0.42916666666666664</v>
      </c>
      <c r="E610" t="s">
        <v>580</v>
      </c>
      <c r="F610" t="s">
        <v>619</v>
      </c>
      <c r="G610" t="s">
        <v>13</v>
      </c>
      <c r="H610">
        <v>153000000</v>
      </c>
      <c r="I610" t="s">
        <v>14</v>
      </c>
    </row>
    <row r="611" spans="1:9" x14ac:dyDescent="0.3">
      <c r="A611" t="s">
        <v>541</v>
      </c>
      <c r="B611" t="s">
        <v>542</v>
      </c>
      <c r="C611" s="1">
        <v>42279</v>
      </c>
      <c r="D611" s="5">
        <v>0.43611111111111112</v>
      </c>
      <c r="E611" t="s">
        <v>545</v>
      </c>
      <c r="F611" t="s">
        <v>620</v>
      </c>
      <c r="G611" t="s">
        <v>13</v>
      </c>
      <c r="H611">
        <v>123000000</v>
      </c>
      <c r="I611" t="s">
        <v>14</v>
      </c>
    </row>
    <row r="612" spans="1:9" x14ac:dyDescent="0.3">
      <c r="A612" t="s">
        <v>541</v>
      </c>
      <c r="B612" t="s">
        <v>551</v>
      </c>
      <c r="C612" s="1">
        <v>42285</v>
      </c>
      <c r="D612" s="5">
        <v>0.53402777777777777</v>
      </c>
      <c r="E612" t="s">
        <v>543</v>
      </c>
      <c r="F612" t="s">
        <v>621</v>
      </c>
      <c r="G612" t="s">
        <v>13</v>
      </c>
      <c r="H612">
        <v>109000000</v>
      </c>
      <c r="I612" t="s">
        <v>14</v>
      </c>
    </row>
    <row r="613" spans="1:9" x14ac:dyDescent="0.3">
      <c r="A613" t="s">
        <v>541</v>
      </c>
      <c r="B613" t="s">
        <v>542</v>
      </c>
      <c r="C613" s="1">
        <v>42308</v>
      </c>
      <c r="D613" s="5">
        <v>0.67569444444444449</v>
      </c>
      <c r="E613" t="s">
        <v>543</v>
      </c>
      <c r="F613" t="s">
        <v>622</v>
      </c>
      <c r="G613" t="s">
        <v>13</v>
      </c>
      <c r="H613">
        <v>109000000</v>
      </c>
      <c r="I613" t="s">
        <v>14</v>
      </c>
    </row>
    <row r="614" spans="1:9" x14ac:dyDescent="0.3">
      <c r="A614" t="s">
        <v>541</v>
      </c>
      <c r="B614" t="s">
        <v>542</v>
      </c>
      <c r="C614" s="1">
        <v>42344</v>
      </c>
      <c r="D614" s="5">
        <v>0.90555555555555556</v>
      </c>
      <c r="E614" t="s">
        <v>543</v>
      </c>
      <c r="F614" t="s">
        <v>623</v>
      </c>
      <c r="G614" t="s">
        <v>13</v>
      </c>
      <c r="H614">
        <v>109000000</v>
      </c>
      <c r="I614" t="s">
        <v>14</v>
      </c>
    </row>
    <row r="615" spans="1:9" x14ac:dyDescent="0.3">
      <c r="A615" t="s">
        <v>541</v>
      </c>
      <c r="B615" t="s">
        <v>542</v>
      </c>
      <c r="C615" s="1">
        <v>42405</v>
      </c>
      <c r="D615" s="5">
        <v>0.56805555555555554</v>
      </c>
      <c r="E615" t="s">
        <v>543</v>
      </c>
      <c r="F615" t="s">
        <v>624</v>
      </c>
      <c r="G615" t="s">
        <v>13</v>
      </c>
      <c r="H615">
        <v>109000000</v>
      </c>
      <c r="I615" t="s">
        <v>14</v>
      </c>
    </row>
    <row r="616" spans="1:9" x14ac:dyDescent="0.3">
      <c r="A616" t="s">
        <v>541</v>
      </c>
      <c r="B616" t="s">
        <v>542</v>
      </c>
      <c r="C616" s="1">
        <v>42452</v>
      </c>
      <c r="D616" s="5">
        <v>0.12847222222222221</v>
      </c>
      <c r="E616" t="s">
        <v>543</v>
      </c>
      <c r="F616" t="s">
        <v>625</v>
      </c>
      <c r="G616" t="s">
        <v>13</v>
      </c>
      <c r="H616">
        <v>109000000</v>
      </c>
      <c r="I616" t="s">
        <v>14</v>
      </c>
    </row>
    <row r="617" spans="1:9" x14ac:dyDescent="0.3">
      <c r="A617" t="s">
        <v>541</v>
      </c>
      <c r="B617" t="s">
        <v>547</v>
      </c>
      <c r="C617" s="1">
        <v>42532</v>
      </c>
      <c r="D617" s="5">
        <v>0.74375000000000002</v>
      </c>
      <c r="E617" t="s">
        <v>548</v>
      </c>
      <c r="F617" t="s">
        <v>626</v>
      </c>
      <c r="G617" t="s">
        <v>13</v>
      </c>
      <c r="H617">
        <v>350000000</v>
      </c>
      <c r="I617" t="s">
        <v>14</v>
      </c>
    </row>
    <row r="618" spans="1:9" x14ac:dyDescent="0.3">
      <c r="A618" t="s">
        <v>541</v>
      </c>
      <c r="B618" t="s">
        <v>542</v>
      </c>
      <c r="C618" s="1">
        <v>42545</v>
      </c>
      <c r="D618" s="5">
        <v>0.60416666666666663</v>
      </c>
      <c r="E618" t="s">
        <v>580</v>
      </c>
      <c r="F618" t="s">
        <v>627</v>
      </c>
      <c r="G618" t="s">
        <v>13</v>
      </c>
      <c r="H618">
        <v>153000000</v>
      </c>
      <c r="I618" t="s">
        <v>14</v>
      </c>
    </row>
    <row r="619" spans="1:9" x14ac:dyDescent="0.3">
      <c r="A619" t="s">
        <v>541</v>
      </c>
      <c r="B619" t="s">
        <v>542</v>
      </c>
      <c r="C619" s="1">
        <v>42579</v>
      </c>
      <c r="D619" s="5">
        <v>0.52569444444444446</v>
      </c>
      <c r="E619" t="s">
        <v>545</v>
      </c>
      <c r="F619" t="s">
        <v>628</v>
      </c>
      <c r="G619" t="s">
        <v>13</v>
      </c>
      <c r="H619">
        <v>123000000</v>
      </c>
      <c r="I619" t="s">
        <v>14</v>
      </c>
    </row>
    <row r="620" spans="1:9" x14ac:dyDescent="0.3">
      <c r="A620" t="s">
        <v>541</v>
      </c>
      <c r="B620" t="s">
        <v>547</v>
      </c>
      <c r="C620" s="1">
        <v>42601</v>
      </c>
      <c r="D620" s="5">
        <v>0.20277777777777778</v>
      </c>
      <c r="E620" t="s">
        <v>558</v>
      </c>
      <c r="F620" t="s">
        <v>629</v>
      </c>
      <c r="G620" t="s">
        <v>84</v>
      </c>
      <c r="H620">
        <v>164000000</v>
      </c>
      <c r="I620" t="s">
        <v>14</v>
      </c>
    </row>
    <row r="621" spans="1:9" x14ac:dyDescent="0.3">
      <c r="A621" t="s">
        <v>541</v>
      </c>
      <c r="B621" t="s">
        <v>542</v>
      </c>
      <c r="C621" s="1">
        <v>42621</v>
      </c>
      <c r="D621" s="5">
        <v>0.96180555555555558</v>
      </c>
      <c r="E621" t="s">
        <v>552</v>
      </c>
      <c r="F621" t="s">
        <v>630</v>
      </c>
      <c r="G621" t="s">
        <v>84</v>
      </c>
      <c r="H621">
        <v>115000000</v>
      </c>
      <c r="I621" t="s">
        <v>14</v>
      </c>
    </row>
    <row r="622" spans="1:9" x14ac:dyDescent="0.3">
      <c r="A622" t="s">
        <v>541</v>
      </c>
      <c r="B622" t="s">
        <v>551</v>
      </c>
      <c r="C622" s="1">
        <v>42685</v>
      </c>
      <c r="D622" s="5">
        <v>0.77083333333333337</v>
      </c>
      <c r="E622" t="s">
        <v>543</v>
      </c>
      <c r="F622" t="s">
        <v>631</v>
      </c>
      <c r="G622" t="s">
        <v>13</v>
      </c>
      <c r="H622">
        <v>109000000</v>
      </c>
      <c r="I622" t="s">
        <v>14</v>
      </c>
    </row>
    <row r="623" spans="1:9" x14ac:dyDescent="0.3">
      <c r="A623" t="s">
        <v>541</v>
      </c>
      <c r="B623" t="s">
        <v>542</v>
      </c>
      <c r="C623" s="1">
        <v>42693</v>
      </c>
      <c r="D623" s="5">
        <v>0.98750000000000004</v>
      </c>
      <c r="E623" t="s">
        <v>582</v>
      </c>
      <c r="F623" t="s">
        <v>632</v>
      </c>
      <c r="G623" t="s">
        <v>13</v>
      </c>
      <c r="H623">
        <v>145000000</v>
      </c>
      <c r="I623" t="s">
        <v>14</v>
      </c>
    </row>
    <row r="624" spans="1:9" x14ac:dyDescent="0.3">
      <c r="A624" t="s">
        <v>541</v>
      </c>
      <c r="B624" t="s">
        <v>542</v>
      </c>
      <c r="C624" s="1">
        <v>42722</v>
      </c>
      <c r="D624" s="5">
        <v>0.80069444444444449</v>
      </c>
      <c r="E624" t="s">
        <v>562</v>
      </c>
      <c r="F624" t="s">
        <v>633</v>
      </c>
      <c r="G624" t="s">
        <v>84</v>
      </c>
      <c r="H624">
        <v>130000000</v>
      </c>
      <c r="I624" t="s">
        <v>14</v>
      </c>
    </row>
    <row r="625" spans="1:9" x14ac:dyDescent="0.3">
      <c r="A625" t="s">
        <v>541</v>
      </c>
      <c r="B625" t="s">
        <v>542</v>
      </c>
      <c r="C625" s="1">
        <v>42756</v>
      </c>
      <c r="D625" s="5">
        <v>2.9166666666666667E-2</v>
      </c>
      <c r="E625" t="s">
        <v>543</v>
      </c>
      <c r="F625" t="s">
        <v>634</v>
      </c>
      <c r="G625" t="s">
        <v>13</v>
      </c>
      <c r="H625">
        <v>109000000</v>
      </c>
      <c r="I625" t="s">
        <v>14</v>
      </c>
    </row>
    <row r="626" spans="1:9" x14ac:dyDescent="0.3">
      <c r="A626" t="s">
        <v>541</v>
      </c>
      <c r="B626" t="s">
        <v>551</v>
      </c>
      <c r="C626" s="1">
        <v>42795</v>
      </c>
      <c r="D626" s="5">
        <v>0.74236111111111114</v>
      </c>
      <c r="E626" t="s">
        <v>543</v>
      </c>
      <c r="F626" t="s">
        <v>635</v>
      </c>
      <c r="G626" t="s">
        <v>13</v>
      </c>
      <c r="H626">
        <v>109000000</v>
      </c>
      <c r="I626" t="s">
        <v>14</v>
      </c>
    </row>
    <row r="627" spans="1:9" x14ac:dyDescent="0.3">
      <c r="A627" t="s">
        <v>541</v>
      </c>
      <c r="B627" t="s">
        <v>542</v>
      </c>
      <c r="C627" s="1">
        <v>42843</v>
      </c>
      <c r="D627" s="5">
        <v>0.63263888888888886</v>
      </c>
      <c r="E627" t="s">
        <v>543</v>
      </c>
      <c r="F627" t="s">
        <v>636</v>
      </c>
      <c r="G627" t="s">
        <v>13</v>
      </c>
      <c r="H627">
        <v>109000000</v>
      </c>
      <c r="I627" t="s">
        <v>14</v>
      </c>
    </row>
    <row r="628" spans="1:9" x14ac:dyDescent="0.3">
      <c r="A628" t="s">
        <v>541</v>
      </c>
      <c r="B628" t="s">
        <v>542</v>
      </c>
      <c r="C628" s="1">
        <v>42965</v>
      </c>
      <c r="D628" s="5">
        <v>0.52013888888888893</v>
      </c>
      <c r="E628" t="s">
        <v>543</v>
      </c>
      <c r="F628" t="s">
        <v>637</v>
      </c>
      <c r="G628" t="s">
        <v>13</v>
      </c>
      <c r="H628">
        <v>109000000</v>
      </c>
      <c r="I628" t="s">
        <v>14</v>
      </c>
    </row>
    <row r="629" spans="1:9" x14ac:dyDescent="0.3">
      <c r="A629" t="s">
        <v>541</v>
      </c>
      <c r="B629" t="s">
        <v>551</v>
      </c>
      <c r="C629" s="1">
        <v>43002</v>
      </c>
      <c r="D629" s="5">
        <v>0.24236111111111111</v>
      </c>
      <c r="E629" t="s">
        <v>582</v>
      </c>
      <c r="F629" t="s">
        <v>638</v>
      </c>
      <c r="G629" t="s">
        <v>13</v>
      </c>
      <c r="H629">
        <v>145000000</v>
      </c>
      <c r="I629" t="s">
        <v>14</v>
      </c>
    </row>
    <row r="630" spans="1:9" x14ac:dyDescent="0.3">
      <c r="A630" t="s">
        <v>541</v>
      </c>
      <c r="B630" t="s">
        <v>542</v>
      </c>
      <c r="C630" s="1">
        <v>43023</v>
      </c>
      <c r="D630" s="5">
        <v>0.31111111111111112</v>
      </c>
      <c r="E630" t="s">
        <v>545</v>
      </c>
      <c r="F630" t="s">
        <v>639</v>
      </c>
      <c r="G630" t="s">
        <v>13</v>
      </c>
      <c r="H630">
        <v>123000000</v>
      </c>
      <c r="I630" t="s">
        <v>14</v>
      </c>
    </row>
    <row r="631" spans="1:9" x14ac:dyDescent="0.3">
      <c r="A631" t="s">
        <v>541</v>
      </c>
      <c r="B631" t="s">
        <v>542</v>
      </c>
      <c r="C631" s="1">
        <v>43120</v>
      </c>
      <c r="D631" s="5">
        <v>3.3333333333333333E-2</v>
      </c>
      <c r="E631" t="s">
        <v>552</v>
      </c>
      <c r="F631" t="s">
        <v>640</v>
      </c>
      <c r="G631" t="s">
        <v>84</v>
      </c>
      <c r="H631">
        <v>115000000</v>
      </c>
      <c r="I631" t="s">
        <v>14</v>
      </c>
    </row>
    <row r="632" spans="1:9" x14ac:dyDescent="0.3">
      <c r="A632" t="s">
        <v>541</v>
      </c>
      <c r="B632" t="s">
        <v>542</v>
      </c>
      <c r="C632" s="1">
        <v>43160</v>
      </c>
      <c r="D632" s="5">
        <v>0.91805555555555551</v>
      </c>
      <c r="E632" t="s">
        <v>582</v>
      </c>
      <c r="F632" t="s">
        <v>641</v>
      </c>
      <c r="G632" t="s">
        <v>13</v>
      </c>
      <c r="H632">
        <v>145000000</v>
      </c>
      <c r="I632" t="s">
        <v>14</v>
      </c>
    </row>
    <row r="633" spans="1:9" x14ac:dyDescent="0.3">
      <c r="A633" t="s">
        <v>541</v>
      </c>
      <c r="B633" t="s">
        <v>542</v>
      </c>
      <c r="C633" s="1">
        <v>43204</v>
      </c>
      <c r="D633" s="5">
        <v>0.96736111111111112</v>
      </c>
      <c r="E633" t="s">
        <v>580</v>
      </c>
      <c r="F633" t="s">
        <v>642</v>
      </c>
      <c r="G633" t="s">
        <v>13</v>
      </c>
      <c r="H633">
        <v>153000000</v>
      </c>
      <c r="I633" t="s">
        <v>14</v>
      </c>
    </row>
    <row r="634" spans="1:9" x14ac:dyDescent="0.3">
      <c r="A634" t="s">
        <v>541</v>
      </c>
      <c r="B634" t="s">
        <v>551</v>
      </c>
      <c r="C634" s="1">
        <v>43225</v>
      </c>
      <c r="D634" s="5">
        <v>0.46180555555555558</v>
      </c>
      <c r="E634" t="s">
        <v>543</v>
      </c>
      <c r="F634" t="s">
        <v>643</v>
      </c>
      <c r="G634" t="s">
        <v>13</v>
      </c>
      <c r="H634">
        <v>109000000</v>
      </c>
      <c r="I634" t="s">
        <v>14</v>
      </c>
    </row>
    <row r="635" spans="1:9" x14ac:dyDescent="0.3">
      <c r="A635" t="s">
        <v>541</v>
      </c>
      <c r="B635" t="s">
        <v>547</v>
      </c>
      <c r="C635" s="1">
        <v>43324</v>
      </c>
      <c r="D635" s="5">
        <v>0.31319444444444444</v>
      </c>
      <c r="E635" t="s">
        <v>548</v>
      </c>
      <c r="F635" t="s">
        <v>644</v>
      </c>
      <c r="G635" t="s">
        <v>13</v>
      </c>
      <c r="H635">
        <v>350000000</v>
      </c>
      <c r="I635" t="s">
        <v>14</v>
      </c>
    </row>
    <row r="636" spans="1:9" x14ac:dyDescent="0.3">
      <c r="A636" t="s">
        <v>541</v>
      </c>
      <c r="B636" t="s">
        <v>542</v>
      </c>
      <c r="C636" s="1">
        <v>43390</v>
      </c>
      <c r="D636" s="5">
        <v>0.17708333333333334</v>
      </c>
      <c r="E636" t="s">
        <v>580</v>
      </c>
      <c r="F636" t="s">
        <v>645</v>
      </c>
      <c r="G636" t="s">
        <v>13</v>
      </c>
      <c r="H636">
        <v>153000000</v>
      </c>
      <c r="I636" t="s">
        <v>14</v>
      </c>
    </row>
    <row r="637" spans="1:9" x14ac:dyDescent="0.3">
      <c r="A637" t="s">
        <v>541</v>
      </c>
      <c r="B637" t="s">
        <v>573</v>
      </c>
      <c r="C637" s="1">
        <v>43484</v>
      </c>
      <c r="D637" s="5">
        <v>0.79861111111111116</v>
      </c>
      <c r="E637" t="s">
        <v>548</v>
      </c>
      <c r="F637" t="s">
        <v>646</v>
      </c>
      <c r="G637" t="s">
        <v>13</v>
      </c>
      <c r="H637">
        <v>350000000</v>
      </c>
      <c r="I637" t="s">
        <v>14</v>
      </c>
    </row>
    <row r="638" spans="1:9" x14ac:dyDescent="0.3">
      <c r="A638" t="s">
        <v>541</v>
      </c>
      <c r="B638" t="s">
        <v>542</v>
      </c>
      <c r="C638" s="1">
        <v>43685</v>
      </c>
      <c r="D638" s="5">
        <v>0.42569444444444443</v>
      </c>
      <c r="E638" t="s">
        <v>580</v>
      </c>
      <c r="F638" t="s">
        <v>647</v>
      </c>
      <c r="G638" t="s">
        <v>13</v>
      </c>
      <c r="H638">
        <v>153000000</v>
      </c>
      <c r="I638" t="s">
        <v>14</v>
      </c>
    </row>
    <row r="639" spans="1:9" x14ac:dyDescent="0.3">
      <c r="A639" t="s">
        <v>541</v>
      </c>
      <c r="B639" t="s">
        <v>547</v>
      </c>
      <c r="C639" s="1">
        <v>43699</v>
      </c>
      <c r="D639" s="5">
        <v>0.54583333333333328</v>
      </c>
      <c r="E639" t="s">
        <v>558</v>
      </c>
      <c r="F639" t="s">
        <v>648</v>
      </c>
      <c r="G639" t="s">
        <v>84</v>
      </c>
      <c r="H639">
        <v>164000000</v>
      </c>
      <c r="I639" t="s">
        <v>14</v>
      </c>
    </row>
    <row r="640" spans="1:9" x14ac:dyDescent="0.3">
      <c r="A640" t="s">
        <v>541</v>
      </c>
      <c r="B640" t="s">
        <v>542</v>
      </c>
      <c r="C640" s="1">
        <v>43871</v>
      </c>
      <c r="D640" s="5">
        <v>0.16875000000000001</v>
      </c>
      <c r="E640" t="s">
        <v>552</v>
      </c>
      <c r="F640" t="s">
        <v>649</v>
      </c>
      <c r="G640" t="s">
        <v>84</v>
      </c>
      <c r="H640">
        <v>115000000</v>
      </c>
      <c r="I640" t="s">
        <v>14</v>
      </c>
    </row>
    <row r="641" spans="1:9" x14ac:dyDescent="0.3">
      <c r="A641" t="s">
        <v>541</v>
      </c>
      <c r="B641" t="s">
        <v>542</v>
      </c>
      <c r="C641" s="1">
        <v>43916</v>
      </c>
      <c r="D641" s="5">
        <v>0.84583333333333333</v>
      </c>
      <c r="E641" t="s">
        <v>580</v>
      </c>
      <c r="F641" t="s">
        <v>650</v>
      </c>
      <c r="G641" t="s">
        <v>13</v>
      </c>
      <c r="H641">
        <v>153000000</v>
      </c>
      <c r="I641" t="s">
        <v>14</v>
      </c>
    </row>
    <row r="642" spans="1:9" x14ac:dyDescent="0.3">
      <c r="A642" t="s">
        <v>541</v>
      </c>
      <c r="B642" t="s">
        <v>542</v>
      </c>
      <c r="C642" s="1">
        <v>43968</v>
      </c>
      <c r="D642" s="5">
        <v>0.55138888888888893</v>
      </c>
      <c r="E642" t="s">
        <v>566</v>
      </c>
      <c r="F642" t="s">
        <v>651</v>
      </c>
      <c r="G642" t="s">
        <v>84</v>
      </c>
      <c r="H642">
        <v>120000000</v>
      </c>
      <c r="I642" t="s">
        <v>14</v>
      </c>
    </row>
    <row r="643" spans="1:9" x14ac:dyDescent="0.3">
      <c r="A643" t="s">
        <v>541</v>
      </c>
      <c r="B643" t="s">
        <v>542</v>
      </c>
      <c r="C643" s="1">
        <v>44042</v>
      </c>
      <c r="D643" s="5">
        <v>0.49305555555555558</v>
      </c>
      <c r="E643" t="s">
        <v>582</v>
      </c>
      <c r="F643" t="s">
        <v>652</v>
      </c>
      <c r="G643" t="s">
        <v>13</v>
      </c>
      <c r="H643">
        <v>145000000</v>
      </c>
      <c r="I643" t="s">
        <v>14</v>
      </c>
    </row>
    <row r="644" spans="1:9" x14ac:dyDescent="0.3">
      <c r="A644" t="s">
        <v>541</v>
      </c>
      <c r="B644" t="s">
        <v>653</v>
      </c>
      <c r="C644" s="1">
        <v>44148</v>
      </c>
      <c r="D644" s="5">
        <v>0.93888888888888888</v>
      </c>
      <c r="E644" t="s">
        <v>569</v>
      </c>
      <c r="F644" t="s">
        <v>654</v>
      </c>
      <c r="G644" t="s">
        <v>13</v>
      </c>
      <c r="H644">
        <v>140000000</v>
      </c>
      <c r="I644" t="s">
        <v>14</v>
      </c>
    </row>
    <row r="645" spans="1:9" x14ac:dyDescent="0.3">
      <c r="A645" t="s">
        <v>541</v>
      </c>
      <c r="B645" t="s">
        <v>655</v>
      </c>
      <c r="C645" s="1">
        <v>44176</v>
      </c>
      <c r="D645" s="5">
        <v>4.791666666666667E-2</v>
      </c>
      <c r="E645" t="s">
        <v>548</v>
      </c>
      <c r="F645" t="s">
        <v>656</v>
      </c>
      <c r="G645" t="s">
        <v>13</v>
      </c>
      <c r="H645">
        <v>350000000</v>
      </c>
      <c r="I645" t="s">
        <v>14</v>
      </c>
    </row>
    <row r="646" spans="1:9" x14ac:dyDescent="0.3">
      <c r="A646" t="s">
        <v>541</v>
      </c>
      <c r="B646" t="s">
        <v>657</v>
      </c>
      <c r="C646" s="1">
        <v>44312</v>
      </c>
      <c r="D646" s="5">
        <v>0.86597222222222225</v>
      </c>
      <c r="E646" t="s">
        <v>548</v>
      </c>
      <c r="F646" t="s">
        <v>658</v>
      </c>
      <c r="G646" t="s">
        <v>13</v>
      </c>
      <c r="H646">
        <v>350000000</v>
      </c>
      <c r="I646" t="s">
        <v>14</v>
      </c>
    </row>
    <row r="647" spans="1:9" x14ac:dyDescent="0.3">
      <c r="A647" t="s">
        <v>541</v>
      </c>
      <c r="B647" t="s">
        <v>653</v>
      </c>
      <c r="C647" s="1">
        <v>44334</v>
      </c>
      <c r="D647" s="5">
        <v>0.73402777777777772</v>
      </c>
      <c r="E647" t="s">
        <v>545</v>
      </c>
      <c r="F647" t="s">
        <v>659</v>
      </c>
      <c r="G647" t="s">
        <v>13</v>
      </c>
      <c r="H647">
        <v>123000000</v>
      </c>
      <c r="I647" t="s">
        <v>14</v>
      </c>
    </row>
    <row r="648" spans="1:9" x14ac:dyDescent="0.3">
      <c r="A648" t="s">
        <v>541</v>
      </c>
      <c r="B648" t="s">
        <v>660</v>
      </c>
      <c r="C648" s="1">
        <v>44466</v>
      </c>
      <c r="D648" s="5">
        <v>0.7583333333333333</v>
      </c>
      <c r="E648" t="s">
        <v>543</v>
      </c>
      <c r="F648" t="s">
        <v>661</v>
      </c>
      <c r="G648" t="s">
        <v>13</v>
      </c>
      <c r="H648">
        <v>109000000</v>
      </c>
      <c r="I648" t="s">
        <v>14</v>
      </c>
    </row>
    <row r="649" spans="1:9" x14ac:dyDescent="0.3">
      <c r="A649" t="s">
        <v>541</v>
      </c>
      <c r="B649" t="s">
        <v>653</v>
      </c>
      <c r="C649" s="1">
        <v>44485</v>
      </c>
      <c r="D649" s="5">
        <v>0.39861111111111114</v>
      </c>
      <c r="E649" t="s">
        <v>543</v>
      </c>
      <c r="F649" t="s">
        <v>662</v>
      </c>
      <c r="G649" t="s">
        <v>13</v>
      </c>
      <c r="H649">
        <v>109000000</v>
      </c>
      <c r="I649" t="s">
        <v>14</v>
      </c>
    </row>
    <row r="650" spans="1:9" x14ac:dyDescent="0.3">
      <c r="A650" t="s">
        <v>541</v>
      </c>
      <c r="B650" t="s">
        <v>653</v>
      </c>
      <c r="C650" s="1">
        <v>44537</v>
      </c>
      <c r="D650" s="5">
        <v>0.42986111111111114</v>
      </c>
      <c r="E650" t="s">
        <v>580</v>
      </c>
      <c r="F650" t="s">
        <v>663</v>
      </c>
      <c r="G650" t="s">
        <v>13</v>
      </c>
      <c r="H650">
        <v>153000000</v>
      </c>
      <c r="I650" t="s">
        <v>14</v>
      </c>
    </row>
    <row r="651" spans="1:9" x14ac:dyDescent="0.3">
      <c r="A651" t="s">
        <v>541</v>
      </c>
      <c r="B651" t="s">
        <v>653</v>
      </c>
      <c r="C651" s="1">
        <v>44582</v>
      </c>
      <c r="D651" s="5">
        <v>0.79166666666666663</v>
      </c>
      <c r="E651" t="s">
        <v>664</v>
      </c>
      <c r="F651" t="s">
        <v>665</v>
      </c>
      <c r="G651" t="s">
        <v>84</v>
      </c>
      <c r="H651">
        <v>130000000</v>
      </c>
      <c r="I651" t="s">
        <v>14</v>
      </c>
    </row>
    <row r="652" spans="1:9" x14ac:dyDescent="0.3">
      <c r="A652" t="s">
        <v>541</v>
      </c>
      <c r="B652" t="s">
        <v>653</v>
      </c>
      <c r="C652" s="1">
        <v>44621</v>
      </c>
      <c r="D652" s="5">
        <v>0.90138888888888891</v>
      </c>
      <c r="E652" t="s">
        <v>582</v>
      </c>
      <c r="F652" t="s">
        <v>666</v>
      </c>
      <c r="G652" t="s">
        <v>13</v>
      </c>
      <c r="H652">
        <v>145000000</v>
      </c>
      <c r="I652" t="s">
        <v>14</v>
      </c>
    </row>
    <row r="653" spans="1:9" x14ac:dyDescent="0.3">
      <c r="A653" t="s">
        <v>541</v>
      </c>
      <c r="B653" t="s">
        <v>653</v>
      </c>
      <c r="C653" s="1">
        <v>44743</v>
      </c>
      <c r="D653" s="5">
        <v>0.96875</v>
      </c>
      <c r="E653" t="s">
        <v>582</v>
      </c>
      <c r="F653" t="s">
        <v>667</v>
      </c>
      <c r="G653" t="s">
        <v>13</v>
      </c>
      <c r="H653">
        <v>145000000</v>
      </c>
      <c r="I653" t="s">
        <v>14</v>
      </c>
    </row>
    <row r="654" spans="1:9" x14ac:dyDescent="0.3">
      <c r="A654" t="s">
        <v>668</v>
      </c>
      <c r="B654" t="s">
        <v>669</v>
      </c>
      <c r="C654" s="1">
        <v>32968</v>
      </c>
      <c r="D654" s="5">
        <v>0.79861111111111116</v>
      </c>
      <c r="E654" t="s">
        <v>670</v>
      </c>
      <c r="F654" t="s">
        <v>671</v>
      </c>
      <c r="G654" t="s">
        <v>84</v>
      </c>
      <c r="H654">
        <v>40000000</v>
      </c>
      <c r="I654" t="s">
        <v>14</v>
      </c>
    </row>
    <row r="655" spans="1:9" x14ac:dyDescent="0.3">
      <c r="A655" t="s">
        <v>668</v>
      </c>
      <c r="B655" t="s">
        <v>672</v>
      </c>
      <c r="C655" s="1">
        <v>34009</v>
      </c>
      <c r="D655" s="5">
        <v>0.60416666666666663</v>
      </c>
      <c r="E655" t="s">
        <v>670</v>
      </c>
      <c r="F655" t="s">
        <v>673</v>
      </c>
      <c r="G655" t="s">
        <v>84</v>
      </c>
      <c r="H655">
        <v>40000000</v>
      </c>
      <c r="I655" t="s">
        <v>14</v>
      </c>
    </row>
    <row r="656" spans="1:9" x14ac:dyDescent="0.3">
      <c r="A656" t="s">
        <v>668</v>
      </c>
      <c r="B656" t="s">
        <v>669</v>
      </c>
      <c r="C656" s="1">
        <v>34084</v>
      </c>
      <c r="D656" s="5">
        <v>0.5805555555555556</v>
      </c>
      <c r="E656" t="s">
        <v>670</v>
      </c>
      <c r="F656" t="s">
        <v>674</v>
      </c>
      <c r="G656" t="s">
        <v>84</v>
      </c>
      <c r="H656">
        <v>40000000</v>
      </c>
      <c r="I656" t="s">
        <v>14</v>
      </c>
    </row>
    <row r="657" spans="1:9" x14ac:dyDescent="0.3">
      <c r="A657" t="s">
        <v>668</v>
      </c>
      <c r="B657" t="s">
        <v>675</v>
      </c>
      <c r="C657" s="1">
        <v>34406</v>
      </c>
      <c r="D657" s="5">
        <v>0.93888888888888888</v>
      </c>
      <c r="E657" t="s">
        <v>676</v>
      </c>
      <c r="F657" t="s">
        <v>677</v>
      </c>
      <c r="G657" t="s">
        <v>13</v>
      </c>
      <c r="H657">
        <v>45000000</v>
      </c>
      <c r="I657" t="s">
        <v>14</v>
      </c>
    </row>
    <row r="658" spans="1:9" x14ac:dyDescent="0.3">
      <c r="A658" t="s">
        <v>668</v>
      </c>
      <c r="B658" t="s">
        <v>669</v>
      </c>
      <c r="C658" s="1">
        <v>34580</v>
      </c>
      <c r="D658" s="5">
        <v>0.60972222222222228</v>
      </c>
      <c r="E658" t="s">
        <v>670</v>
      </c>
      <c r="F658" t="s">
        <v>678</v>
      </c>
      <c r="G658" t="s">
        <v>84</v>
      </c>
      <c r="H658">
        <v>40000000</v>
      </c>
      <c r="I658" t="s">
        <v>14</v>
      </c>
    </row>
    <row r="659" spans="1:9" x14ac:dyDescent="0.3">
      <c r="A659" t="s">
        <v>668</v>
      </c>
      <c r="B659" t="s">
        <v>679</v>
      </c>
      <c r="C659" s="1">
        <v>34792</v>
      </c>
      <c r="D659" s="5">
        <v>0.57499999999999996</v>
      </c>
      <c r="E659" t="s">
        <v>670</v>
      </c>
      <c r="F659" t="s">
        <v>680</v>
      </c>
      <c r="G659" t="s">
        <v>84</v>
      </c>
      <c r="H659">
        <v>40000000</v>
      </c>
      <c r="I659" t="s">
        <v>14</v>
      </c>
    </row>
    <row r="660" spans="1:9" x14ac:dyDescent="0.3">
      <c r="A660" t="s">
        <v>668</v>
      </c>
      <c r="B660" t="s">
        <v>679</v>
      </c>
      <c r="C660" s="1">
        <v>35133</v>
      </c>
      <c r="D660" s="5">
        <v>7.8472222222222221E-2</v>
      </c>
      <c r="E660" t="s">
        <v>681</v>
      </c>
      <c r="F660" t="s">
        <v>682</v>
      </c>
      <c r="G660" t="s">
        <v>13</v>
      </c>
      <c r="H660">
        <v>40000000</v>
      </c>
      <c r="I660" t="s">
        <v>14</v>
      </c>
    </row>
    <row r="661" spans="1:9" x14ac:dyDescent="0.3">
      <c r="A661" t="s">
        <v>668</v>
      </c>
      <c r="B661" t="s">
        <v>679</v>
      </c>
      <c r="C661" s="1">
        <v>35202</v>
      </c>
      <c r="D661" s="5">
        <v>0.11388888888888889</v>
      </c>
      <c r="E661" t="s">
        <v>670</v>
      </c>
      <c r="F661" t="s">
        <v>683</v>
      </c>
      <c r="G661" t="s">
        <v>84</v>
      </c>
      <c r="H661">
        <v>40000000</v>
      </c>
      <c r="I661" t="s">
        <v>14</v>
      </c>
    </row>
    <row r="662" spans="1:9" x14ac:dyDescent="0.3">
      <c r="A662" t="s">
        <v>668</v>
      </c>
      <c r="B662" t="s">
        <v>679</v>
      </c>
      <c r="C662" s="1">
        <v>35248</v>
      </c>
      <c r="D662" s="5">
        <v>0.32500000000000001</v>
      </c>
      <c r="E662" t="s">
        <v>681</v>
      </c>
      <c r="F662" t="s">
        <v>684</v>
      </c>
      <c r="G662" t="s">
        <v>13</v>
      </c>
      <c r="H662">
        <v>40000000</v>
      </c>
      <c r="I662" t="s">
        <v>14</v>
      </c>
    </row>
    <row r="663" spans="1:9" x14ac:dyDescent="0.3">
      <c r="A663" t="s">
        <v>668</v>
      </c>
      <c r="B663" t="s">
        <v>679</v>
      </c>
      <c r="C663" s="1">
        <v>35298</v>
      </c>
      <c r="D663" s="5">
        <v>0.40763888888888888</v>
      </c>
      <c r="E663" t="s">
        <v>681</v>
      </c>
      <c r="F663" t="s">
        <v>685</v>
      </c>
      <c r="G663" t="s">
        <v>13</v>
      </c>
      <c r="H663">
        <v>40000000</v>
      </c>
      <c r="I663" t="s">
        <v>14</v>
      </c>
    </row>
    <row r="664" spans="1:9" x14ac:dyDescent="0.3">
      <c r="A664" t="s">
        <v>668</v>
      </c>
      <c r="B664" t="s">
        <v>686</v>
      </c>
      <c r="C664" s="1">
        <v>35541</v>
      </c>
      <c r="D664" s="5">
        <v>0.49930555555555556</v>
      </c>
      <c r="E664" t="s">
        <v>681</v>
      </c>
      <c r="F664" t="s">
        <v>687</v>
      </c>
      <c r="G664" t="s">
        <v>13</v>
      </c>
      <c r="H664">
        <v>40000000</v>
      </c>
      <c r="I664" t="s">
        <v>14</v>
      </c>
    </row>
    <row r="665" spans="1:9" x14ac:dyDescent="0.3">
      <c r="A665" t="s">
        <v>668</v>
      </c>
      <c r="B665" t="s">
        <v>686</v>
      </c>
      <c r="C665" s="1">
        <v>35643</v>
      </c>
      <c r="D665" s="5">
        <v>0.84722222222222221</v>
      </c>
      <c r="E665" t="s">
        <v>681</v>
      </c>
      <c r="F665" t="s">
        <v>688</v>
      </c>
      <c r="G665" t="s">
        <v>13</v>
      </c>
      <c r="H665">
        <v>40000000</v>
      </c>
      <c r="I665" t="s">
        <v>14</v>
      </c>
    </row>
    <row r="666" spans="1:9" x14ac:dyDescent="0.3">
      <c r="A666" t="s">
        <v>668</v>
      </c>
      <c r="B666" t="s">
        <v>679</v>
      </c>
      <c r="C666" s="1">
        <v>35671</v>
      </c>
      <c r="D666" s="5">
        <v>0.62638888888888888</v>
      </c>
      <c r="E666" t="s">
        <v>681</v>
      </c>
      <c r="F666" t="s">
        <v>689</v>
      </c>
      <c r="G666" t="s">
        <v>13</v>
      </c>
      <c r="H666">
        <v>40000000</v>
      </c>
      <c r="I666" t="s">
        <v>14</v>
      </c>
    </row>
    <row r="667" spans="1:9" x14ac:dyDescent="0.3">
      <c r="A667" t="s">
        <v>668</v>
      </c>
      <c r="B667" t="s">
        <v>690</v>
      </c>
      <c r="C667" s="1">
        <v>35725</v>
      </c>
      <c r="D667" s="5">
        <v>0.55069444444444449</v>
      </c>
      <c r="E667" t="s">
        <v>681</v>
      </c>
      <c r="F667" t="s">
        <v>691</v>
      </c>
      <c r="G667" t="s">
        <v>13</v>
      </c>
      <c r="H667">
        <v>40000000</v>
      </c>
      <c r="I667" t="s">
        <v>14</v>
      </c>
    </row>
    <row r="668" spans="1:9" x14ac:dyDescent="0.3">
      <c r="A668" t="s">
        <v>668</v>
      </c>
      <c r="B668" t="s">
        <v>690</v>
      </c>
      <c r="C668" s="1">
        <v>35787</v>
      </c>
      <c r="D668" s="5">
        <v>0.7993055555555556</v>
      </c>
      <c r="E668" t="s">
        <v>692</v>
      </c>
      <c r="F668" t="s">
        <v>693</v>
      </c>
      <c r="G668" t="s">
        <v>13</v>
      </c>
      <c r="H668">
        <v>40000000</v>
      </c>
      <c r="I668" t="s">
        <v>14</v>
      </c>
    </row>
    <row r="669" spans="1:9" x14ac:dyDescent="0.3">
      <c r="A669" t="s">
        <v>668</v>
      </c>
      <c r="B669" t="s">
        <v>675</v>
      </c>
      <c r="C669" s="1">
        <v>35836</v>
      </c>
      <c r="D669" s="5">
        <v>0.55555555555555558</v>
      </c>
      <c r="E669" t="s">
        <v>676</v>
      </c>
      <c r="F669" t="s">
        <v>694</v>
      </c>
      <c r="G669" t="s">
        <v>13</v>
      </c>
      <c r="H669">
        <v>45000000</v>
      </c>
      <c r="I669" t="s">
        <v>14</v>
      </c>
    </row>
    <row r="670" spans="1:9" x14ac:dyDescent="0.3">
      <c r="A670" t="s">
        <v>668</v>
      </c>
      <c r="B670" t="s">
        <v>690</v>
      </c>
      <c r="C670" s="1">
        <v>35852</v>
      </c>
      <c r="D670" s="5">
        <v>0.29652777777777778</v>
      </c>
      <c r="E670" t="s">
        <v>681</v>
      </c>
      <c r="F670" t="s">
        <v>695</v>
      </c>
      <c r="G670" t="s">
        <v>13</v>
      </c>
      <c r="H670">
        <v>40000000</v>
      </c>
      <c r="I670" t="s">
        <v>14</v>
      </c>
    </row>
    <row r="671" spans="1:9" x14ac:dyDescent="0.3">
      <c r="A671" t="s">
        <v>668</v>
      </c>
      <c r="B671" t="s">
        <v>679</v>
      </c>
      <c r="C671" s="1">
        <v>35887</v>
      </c>
      <c r="D671" s="5">
        <v>0.68333333333333335</v>
      </c>
      <c r="E671" t="s">
        <v>681</v>
      </c>
      <c r="F671" t="s">
        <v>696</v>
      </c>
      <c r="G671" t="s">
        <v>13</v>
      </c>
      <c r="H671">
        <v>40000000</v>
      </c>
      <c r="I671" t="s">
        <v>14</v>
      </c>
    </row>
    <row r="672" spans="1:9" x14ac:dyDescent="0.3">
      <c r="A672" t="s">
        <v>668</v>
      </c>
      <c r="B672" t="s">
        <v>690</v>
      </c>
      <c r="C672" s="1">
        <v>36009</v>
      </c>
      <c r="D672" s="5">
        <v>0.68333333333333335</v>
      </c>
      <c r="E672" t="s">
        <v>692</v>
      </c>
      <c r="F672" t="s">
        <v>697</v>
      </c>
      <c r="G672" t="s">
        <v>13</v>
      </c>
      <c r="H672">
        <v>40000000</v>
      </c>
      <c r="I672" t="s">
        <v>14</v>
      </c>
    </row>
    <row r="673" spans="1:9" x14ac:dyDescent="0.3">
      <c r="A673" t="s">
        <v>668</v>
      </c>
      <c r="B673" t="s">
        <v>690</v>
      </c>
      <c r="C673" s="1">
        <v>36061</v>
      </c>
      <c r="D673" s="5">
        <v>0.21249999999999999</v>
      </c>
      <c r="E673" t="s">
        <v>692</v>
      </c>
      <c r="F673" t="s">
        <v>698</v>
      </c>
      <c r="G673" t="s">
        <v>13</v>
      </c>
      <c r="H673">
        <v>40000000</v>
      </c>
      <c r="I673" t="s">
        <v>14</v>
      </c>
    </row>
    <row r="674" spans="1:9" x14ac:dyDescent="0.3">
      <c r="A674" t="s">
        <v>668</v>
      </c>
      <c r="B674" t="s">
        <v>675</v>
      </c>
      <c r="C674" s="1">
        <v>36071</v>
      </c>
      <c r="D674" s="5">
        <v>0.41944444444444445</v>
      </c>
      <c r="E674" t="s">
        <v>676</v>
      </c>
      <c r="F674" t="s">
        <v>699</v>
      </c>
      <c r="G674" t="s">
        <v>13</v>
      </c>
      <c r="H674">
        <v>45000000</v>
      </c>
      <c r="I674" t="s">
        <v>14</v>
      </c>
    </row>
    <row r="675" spans="1:9" x14ac:dyDescent="0.3">
      <c r="A675" t="s">
        <v>668</v>
      </c>
      <c r="B675" t="s">
        <v>700</v>
      </c>
      <c r="C675" s="1">
        <v>36090</v>
      </c>
      <c r="D675" s="5">
        <v>1.3888888888888889E-3</v>
      </c>
      <c r="E675" t="s">
        <v>670</v>
      </c>
      <c r="F675" t="s">
        <v>701</v>
      </c>
      <c r="G675" t="s">
        <v>84</v>
      </c>
      <c r="H675">
        <v>40000000</v>
      </c>
      <c r="I675" t="s">
        <v>14</v>
      </c>
    </row>
    <row r="676" spans="1:9" x14ac:dyDescent="0.3">
      <c r="A676" t="s">
        <v>668</v>
      </c>
      <c r="B676" t="s">
        <v>679</v>
      </c>
      <c r="C676" s="1">
        <v>36135</v>
      </c>
      <c r="D676" s="5">
        <v>3.9583333333333331E-2</v>
      </c>
      <c r="E676" t="s">
        <v>681</v>
      </c>
      <c r="F676" t="s">
        <v>702</v>
      </c>
      <c r="G676" t="s">
        <v>13</v>
      </c>
      <c r="H676">
        <v>40000000</v>
      </c>
      <c r="I676" t="s">
        <v>14</v>
      </c>
    </row>
    <row r="677" spans="1:9" x14ac:dyDescent="0.3">
      <c r="A677" t="s">
        <v>668</v>
      </c>
      <c r="B677" t="s">
        <v>679</v>
      </c>
      <c r="C677" s="1">
        <v>36224</v>
      </c>
      <c r="D677" s="5">
        <v>0.12222222222222222</v>
      </c>
      <c r="E677" t="s">
        <v>681</v>
      </c>
      <c r="F677" t="s">
        <v>703</v>
      </c>
      <c r="G677" t="s">
        <v>13</v>
      </c>
      <c r="H677">
        <v>40000000</v>
      </c>
      <c r="I677" t="s">
        <v>14</v>
      </c>
    </row>
    <row r="678" spans="1:9" x14ac:dyDescent="0.3">
      <c r="A678" t="s">
        <v>668</v>
      </c>
      <c r="B678" t="s">
        <v>679</v>
      </c>
      <c r="C678" s="1">
        <v>36298</v>
      </c>
      <c r="D678" s="5">
        <v>0.21458333333333332</v>
      </c>
      <c r="E678" t="s">
        <v>692</v>
      </c>
      <c r="F678" t="s">
        <v>704</v>
      </c>
      <c r="G678" t="s">
        <v>13</v>
      </c>
      <c r="H678">
        <v>40000000</v>
      </c>
      <c r="I678" t="s">
        <v>14</v>
      </c>
    </row>
    <row r="679" spans="1:9" x14ac:dyDescent="0.3">
      <c r="A679" t="s">
        <v>668</v>
      </c>
      <c r="B679" t="s">
        <v>679</v>
      </c>
      <c r="C679" s="1">
        <v>36498</v>
      </c>
      <c r="D679" s="5">
        <v>0.78680555555555554</v>
      </c>
      <c r="E679" t="s">
        <v>692</v>
      </c>
      <c r="F679" t="s">
        <v>705</v>
      </c>
      <c r="G679" t="s">
        <v>13</v>
      </c>
      <c r="H679">
        <v>40000000</v>
      </c>
      <c r="I679" t="s">
        <v>14</v>
      </c>
    </row>
    <row r="680" spans="1:9" x14ac:dyDescent="0.3">
      <c r="A680" t="s">
        <v>668</v>
      </c>
      <c r="B680" t="s">
        <v>675</v>
      </c>
      <c r="C680" s="1">
        <v>36525</v>
      </c>
      <c r="D680" s="5">
        <v>0.30069444444444443</v>
      </c>
      <c r="E680" t="s">
        <v>676</v>
      </c>
      <c r="F680" t="s">
        <v>706</v>
      </c>
      <c r="G680" t="s">
        <v>13</v>
      </c>
      <c r="H680">
        <v>45000000</v>
      </c>
      <c r="I680" t="s">
        <v>14</v>
      </c>
    </row>
    <row r="681" spans="1:9" x14ac:dyDescent="0.3">
      <c r="A681" t="s">
        <v>668</v>
      </c>
      <c r="B681" t="s">
        <v>707</v>
      </c>
      <c r="C681" s="1">
        <v>36552</v>
      </c>
      <c r="D681" s="5">
        <v>0.12708333333333333</v>
      </c>
      <c r="E681" t="s">
        <v>708</v>
      </c>
      <c r="F681" t="s">
        <v>709</v>
      </c>
      <c r="G681" t="s">
        <v>13</v>
      </c>
      <c r="H681">
        <v>40000000</v>
      </c>
      <c r="I681" t="s">
        <v>14</v>
      </c>
    </row>
    <row r="682" spans="1:9" x14ac:dyDescent="0.3">
      <c r="A682" t="s">
        <v>668</v>
      </c>
      <c r="B682" t="s">
        <v>675</v>
      </c>
      <c r="C682" s="1">
        <v>36597</v>
      </c>
      <c r="D682" s="5">
        <v>0.39513888888888887</v>
      </c>
      <c r="E682" t="s">
        <v>676</v>
      </c>
      <c r="F682" t="s">
        <v>710</v>
      </c>
      <c r="G682" t="s">
        <v>13</v>
      </c>
      <c r="H682">
        <v>45000000</v>
      </c>
      <c r="I682" t="s">
        <v>14</v>
      </c>
    </row>
    <row r="683" spans="1:9" x14ac:dyDescent="0.3">
      <c r="A683" t="s">
        <v>668</v>
      </c>
      <c r="B683" t="s">
        <v>679</v>
      </c>
      <c r="C683" s="1">
        <v>36684</v>
      </c>
      <c r="D683" s="5">
        <v>0.55486111111111114</v>
      </c>
      <c r="E683" t="s">
        <v>681</v>
      </c>
      <c r="F683" t="s">
        <v>711</v>
      </c>
      <c r="G683" t="s">
        <v>13</v>
      </c>
      <c r="H683">
        <v>40000000</v>
      </c>
      <c r="I683" t="s">
        <v>14</v>
      </c>
    </row>
    <row r="684" spans="1:9" x14ac:dyDescent="0.3">
      <c r="A684" t="s">
        <v>668</v>
      </c>
      <c r="B684" t="s">
        <v>707</v>
      </c>
      <c r="C684" s="1">
        <v>36726</v>
      </c>
      <c r="D684" s="5">
        <v>0.83958333333333335</v>
      </c>
      <c r="E684" t="s">
        <v>708</v>
      </c>
      <c r="F684" t="s">
        <v>712</v>
      </c>
      <c r="G684" t="s">
        <v>13</v>
      </c>
      <c r="H684">
        <v>40000000</v>
      </c>
      <c r="I684" t="s">
        <v>14</v>
      </c>
    </row>
    <row r="685" spans="1:9" x14ac:dyDescent="0.3">
      <c r="A685" t="s">
        <v>668</v>
      </c>
      <c r="B685" t="s">
        <v>713</v>
      </c>
      <c r="C685" s="1">
        <v>36808</v>
      </c>
      <c r="D685" s="5">
        <v>0.23472222222222222</v>
      </c>
      <c r="E685" t="s">
        <v>670</v>
      </c>
      <c r="F685" t="s">
        <v>714</v>
      </c>
      <c r="G685" t="s">
        <v>84</v>
      </c>
      <c r="H685">
        <v>40000000</v>
      </c>
      <c r="I685" t="s">
        <v>14</v>
      </c>
    </row>
    <row r="686" spans="1:9" x14ac:dyDescent="0.3">
      <c r="A686" t="s">
        <v>668</v>
      </c>
      <c r="B686" t="s">
        <v>700</v>
      </c>
      <c r="C686" s="1">
        <v>37292</v>
      </c>
      <c r="D686" s="5">
        <v>0.87361111111111112</v>
      </c>
      <c r="E686" t="s">
        <v>681</v>
      </c>
      <c r="F686" t="s">
        <v>715</v>
      </c>
      <c r="G686" t="s">
        <v>13</v>
      </c>
      <c r="H686">
        <v>40000000</v>
      </c>
      <c r="I686" t="s">
        <v>14</v>
      </c>
    </row>
    <row r="687" spans="1:9" x14ac:dyDescent="0.3">
      <c r="A687" t="s">
        <v>668</v>
      </c>
      <c r="B687" t="s">
        <v>700</v>
      </c>
      <c r="C687" s="1">
        <v>37646</v>
      </c>
      <c r="D687" s="5">
        <v>0.84236111111111112</v>
      </c>
      <c r="E687" t="s">
        <v>681</v>
      </c>
      <c r="F687" t="s">
        <v>716</v>
      </c>
      <c r="G687" t="s">
        <v>13</v>
      </c>
      <c r="H687">
        <v>40000000</v>
      </c>
      <c r="I687" t="s">
        <v>14</v>
      </c>
    </row>
    <row r="688" spans="1:9" x14ac:dyDescent="0.3">
      <c r="A688" t="s">
        <v>668</v>
      </c>
      <c r="B688" t="s">
        <v>700</v>
      </c>
      <c r="C688" s="1">
        <v>37739</v>
      </c>
      <c r="D688" s="5">
        <v>0.5</v>
      </c>
      <c r="E688" t="s">
        <v>681</v>
      </c>
      <c r="F688" t="s">
        <v>717</v>
      </c>
      <c r="G688" t="s">
        <v>13</v>
      </c>
      <c r="H688">
        <v>40000000</v>
      </c>
      <c r="I688" t="s">
        <v>14</v>
      </c>
    </row>
    <row r="689" spans="1:9" x14ac:dyDescent="0.3">
      <c r="A689" t="s">
        <v>668</v>
      </c>
      <c r="B689" t="s">
        <v>679</v>
      </c>
      <c r="C689" s="1">
        <v>37798</v>
      </c>
      <c r="D689" s="5">
        <v>0.78819444444444442</v>
      </c>
      <c r="E689" t="s">
        <v>681</v>
      </c>
      <c r="F689" t="s">
        <v>718</v>
      </c>
      <c r="G689" t="s">
        <v>13</v>
      </c>
      <c r="H689">
        <v>40000000</v>
      </c>
      <c r="I689" t="s">
        <v>14</v>
      </c>
    </row>
    <row r="690" spans="1:9" x14ac:dyDescent="0.3">
      <c r="A690" t="s">
        <v>668</v>
      </c>
      <c r="B690" t="s">
        <v>679</v>
      </c>
      <c r="C690" s="1">
        <v>37846</v>
      </c>
      <c r="D690" s="5">
        <v>8.9583333333333334E-2</v>
      </c>
      <c r="E690" t="s">
        <v>681</v>
      </c>
      <c r="F690" t="s">
        <v>719</v>
      </c>
      <c r="G690" t="s">
        <v>13</v>
      </c>
      <c r="H690">
        <v>40000000</v>
      </c>
      <c r="I690" t="s">
        <v>14</v>
      </c>
    </row>
    <row r="691" spans="1:9" x14ac:dyDescent="0.3">
      <c r="A691" t="s">
        <v>668</v>
      </c>
      <c r="B691" t="s">
        <v>675</v>
      </c>
      <c r="C691" s="1">
        <v>38127</v>
      </c>
      <c r="D691" s="5">
        <v>0.74097222222222225</v>
      </c>
      <c r="E691" t="s">
        <v>676</v>
      </c>
      <c r="F691" t="s">
        <v>720</v>
      </c>
      <c r="G691" t="s">
        <v>13</v>
      </c>
      <c r="H691">
        <v>45000000</v>
      </c>
      <c r="I691" t="s">
        <v>14</v>
      </c>
    </row>
    <row r="692" spans="1:9" x14ac:dyDescent="0.3">
      <c r="A692" t="s">
        <v>668</v>
      </c>
      <c r="B692" t="s">
        <v>707</v>
      </c>
      <c r="C692" s="1">
        <v>38453</v>
      </c>
      <c r="D692" s="5">
        <v>0.56597222222222221</v>
      </c>
      <c r="E692" t="s">
        <v>708</v>
      </c>
      <c r="F692" t="s">
        <v>721</v>
      </c>
      <c r="G692" t="s">
        <v>13</v>
      </c>
      <c r="H692">
        <v>40000000</v>
      </c>
      <c r="I692" t="s">
        <v>14</v>
      </c>
    </row>
    <row r="693" spans="1:9" x14ac:dyDescent="0.3">
      <c r="A693" t="s">
        <v>668</v>
      </c>
      <c r="B693" t="s">
        <v>679</v>
      </c>
      <c r="C693" s="1">
        <v>38457</v>
      </c>
      <c r="D693" s="5">
        <v>0.7270833333333333</v>
      </c>
      <c r="E693" t="s">
        <v>681</v>
      </c>
      <c r="F693" t="s">
        <v>515</v>
      </c>
      <c r="G693" t="s">
        <v>13</v>
      </c>
      <c r="H693">
        <v>40000000</v>
      </c>
      <c r="I693" t="s">
        <v>14</v>
      </c>
    </row>
    <row r="694" spans="1:9" x14ac:dyDescent="0.3">
      <c r="A694" t="s">
        <v>668</v>
      </c>
      <c r="B694" t="s">
        <v>707</v>
      </c>
      <c r="C694" s="1">
        <v>38617</v>
      </c>
      <c r="D694" s="5">
        <v>0.80833333333333335</v>
      </c>
      <c r="E694" t="s">
        <v>708</v>
      </c>
      <c r="F694" t="s">
        <v>722</v>
      </c>
      <c r="G694" t="s">
        <v>13</v>
      </c>
      <c r="H694">
        <v>40000000</v>
      </c>
      <c r="I694" t="s">
        <v>14</v>
      </c>
    </row>
    <row r="695" spans="1:9" x14ac:dyDescent="0.3">
      <c r="A695" t="s">
        <v>668</v>
      </c>
      <c r="B695" t="s">
        <v>679</v>
      </c>
      <c r="C695" s="1">
        <v>38804</v>
      </c>
      <c r="D695" s="5">
        <v>0.84027777777777779</v>
      </c>
      <c r="E695" t="s">
        <v>681</v>
      </c>
      <c r="F695" t="s">
        <v>723</v>
      </c>
      <c r="G695" t="s">
        <v>13</v>
      </c>
      <c r="H695">
        <v>40000000</v>
      </c>
      <c r="I695" t="s">
        <v>14</v>
      </c>
    </row>
    <row r="696" spans="1:9" x14ac:dyDescent="0.3">
      <c r="A696" t="s">
        <v>668</v>
      </c>
      <c r="B696" t="s">
        <v>707</v>
      </c>
      <c r="C696" s="1">
        <v>38822</v>
      </c>
      <c r="D696" s="5">
        <v>6.9444444444444448E-2</v>
      </c>
      <c r="E696" t="s">
        <v>708</v>
      </c>
      <c r="F696" t="s">
        <v>724</v>
      </c>
      <c r="G696" t="s">
        <v>13</v>
      </c>
      <c r="H696">
        <v>40000000</v>
      </c>
      <c r="I696" t="s">
        <v>14</v>
      </c>
    </row>
    <row r="697" spans="1:9" x14ac:dyDescent="0.3">
      <c r="A697" t="s">
        <v>668</v>
      </c>
      <c r="B697" t="s">
        <v>725</v>
      </c>
      <c r="C697" s="1">
        <v>39067</v>
      </c>
      <c r="D697" s="5">
        <v>0.5</v>
      </c>
      <c r="E697" t="s">
        <v>708</v>
      </c>
      <c r="F697" t="s">
        <v>726</v>
      </c>
      <c r="G697" t="s">
        <v>13</v>
      </c>
      <c r="H697">
        <v>40000000</v>
      </c>
      <c r="I697" t="s">
        <v>14</v>
      </c>
    </row>
    <row r="698" spans="1:9" x14ac:dyDescent="0.3">
      <c r="A698" t="s">
        <v>668</v>
      </c>
      <c r="B698" t="s">
        <v>725</v>
      </c>
      <c r="C698" s="1">
        <v>39196</v>
      </c>
      <c r="D698" s="5">
        <v>0.28333333333333333</v>
      </c>
      <c r="E698" t="s">
        <v>708</v>
      </c>
      <c r="F698" t="s">
        <v>727</v>
      </c>
      <c r="G698" t="s">
        <v>13</v>
      </c>
      <c r="H698">
        <v>40000000</v>
      </c>
      <c r="I698" t="s">
        <v>14</v>
      </c>
    </row>
    <row r="699" spans="1:9" x14ac:dyDescent="0.3">
      <c r="A699" t="s">
        <v>668</v>
      </c>
      <c r="B699" t="s">
        <v>679</v>
      </c>
      <c r="C699" s="1">
        <v>39197</v>
      </c>
      <c r="D699" s="5">
        <v>0.85138888888888886</v>
      </c>
      <c r="E699" t="s">
        <v>681</v>
      </c>
      <c r="F699" t="s">
        <v>728</v>
      </c>
      <c r="G699" t="s">
        <v>13</v>
      </c>
      <c r="H699">
        <v>40000000</v>
      </c>
      <c r="I699" t="s">
        <v>14</v>
      </c>
    </row>
    <row r="700" spans="1:9" x14ac:dyDescent="0.3">
      <c r="A700" t="s">
        <v>668</v>
      </c>
      <c r="B700" t="s">
        <v>713</v>
      </c>
      <c r="C700" s="1">
        <v>39553</v>
      </c>
      <c r="D700" s="5">
        <v>0.70902777777777781</v>
      </c>
      <c r="E700" t="s">
        <v>681</v>
      </c>
      <c r="F700" t="s">
        <v>729</v>
      </c>
      <c r="G700" t="s">
        <v>13</v>
      </c>
      <c r="H700">
        <v>40000000</v>
      </c>
      <c r="I700" t="s">
        <v>14</v>
      </c>
    </row>
    <row r="701" spans="1:9" x14ac:dyDescent="0.3">
      <c r="A701" t="s">
        <v>668</v>
      </c>
      <c r="B701" t="s">
        <v>713</v>
      </c>
      <c r="C701" s="1">
        <v>39740</v>
      </c>
      <c r="D701" s="5">
        <v>0.74097222222222225</v>
      </c>
      <c r="E701" t="s">
        <v>681</v>
      </c>
      <c r="F701" t="s">
        <v>730</v>
      </c>
      <c r="G701" t="s">
        <v>13</v>
      </c>
      <c r="H701">
        <v>40000000</v>
      </c>
      <c r="I701" t="s">
        <v>14</v>
      </c>
    </row>
    <row r="702" spans="1:9" x14ac:dyDescent="0.3">
      <c r="A702" t="s">
        <v>668</v>
      </c>
      <c r="B702" t="s">
        <v>725</v>
      </c>
      <c r="C702" s="1">
        <v>39952</v>
      </c>
      <c r="D702" s="5">
        <v>0.99652777777777779</v>
      </c>
      <c r="E702" t="s">
        <v>708</v>
      </c>
      <c r="F702" t="s">
        <v>731</v>
      </c>
      <c r="G702" t="s">
        <v>13</v>
      </c>
      <c r="H702">
        <v>40000000</v>
      </c>
      <c r="I702" t="s">
        <v>14</v>
      </c>
    </row>
    <row r="703" spans="1:9" x14ac:dyDescent="0.3">
      <c r="A703" t="s">
        <v>668</v>
      </c>
      <c r="B703" t="s">
        <v>707</v>
      </c>
      <c r="C703" s="1">
        <v>40447</v>
      </c>
      <c r="D703" s="5">
        <v>0.19513888888888889</v>
      </c>
      <c r="E703" t="s">
        <v>732</v>
      </c>
      <c r="F703" t="s">
        <v>733</v>
      </c>
      <c r="G703" t="s">
        <v>13</v>
      </c>
      <c r="H703">
        <v>46000000</v>
      </c>
      <c r="I703" t="s">
        <v>14</v>
      </c>
    </row>
    <row r="704" spans="1:9" x14ac:dyDescent="0.3">
      <c r="A704" t="s">
        <v>668</v>
      </c>
      <c r="B704" t="s">
        <v>734</v>
      </c>
      <c r="C704" s="1">
        <v>40502</v>
      </c>
      <c r="D704" s="5">
        <v>5.9027777777777776E-2</v>
      </c>
      <c r="E704" t="s">
        <v>732</v>
      </c>
      <c r="F704" t="s">
        <v>735</v>
      </c>
      <c r="G704" t="s">
        <v>13</v>
      </c>
      <c r="H704">
        <v>46000000</v>
      </c>
      <c r="I704" t="s">
        <v>14</v>
      </c>
    </row>
    <row r="705" spans="1:9" x14ac:dyDescent="0.3">
      <c r="A705" t="s">
        <v>668</v>
      </c>
      <c r="B705" t="s">
        <v>707</v>
      </c>
      <c r="C705" s="1">
        <v>40580</v>
      </c>
      <c r="D705" s="5">
        <v>0.5180555555555556</v>
      </c>
      <c r="E705" t="s">
        <v>708</v>
      </c>
      <c r="F705" t="s">
        <v>736</v>
      </c>
      <c r="G705" t="s">
        <v>13</v>
      </c>
      <c r="H705">
        <v>40000000</v>
      </c>
      <c r="I705" t="s">
        <v>14</v>
      </c>
    </row>
    <row r="706" spans="1:9" x14ac:dyDescent="0.3">
      <c r="A706" t="s">
        <v>668</v>
      </c>
      <c r="B706" t="s">
        <v>725</v>
      </c>
      <c r="C706" s="1">
        <v>40724</v>
      </c>
      <c r="D706" s="5">
        <v>0.13125000000000001</v>
      </c>
      <c r="E706" t="s">
        <v>708</v>
      </c>
      <c r="F706" t="s">
        <v>737</v>
      </c>
      <c r="G706" t="s">
        <v>13</v>
      </c>
      <c r="H706">
        <v>40000000</v>
      </c>
      <c r="I706" t="s">
        <v>14</v>
      </c>
    </row>
    <row r="707" spans="1:9" x14ac:dyDescent="0.3">
      <c r="A707" t="s">
        <v>668</v>
      </c>
      <c r="B707" t="s">
        <v>734</v>
      </c>
      <c r="C707" s="1">
        <v>40813</v>
      </c>
      <c r="D707" s="5">
        <v>0.65902777777777777</v>
      </c>
      <c r="E707" t="s">
        <v>732</v>
      </c>
      <c r="F707" t="s">
        <v>738</v>
      </c>
      <c r="G707" t="s">
        <v>13</v>
      </c>
      <c r="H707">
        <v>46000000</v>
      </c>
      <c r="I707" t="s">
        <v>14</v>
      </c>
    </row>
    <row r="708" spans="1:9" x14ac:dyDescent="0.3">
      <c r="A708" t="s">
        <v>668</v>
      </c>
      <c r="B708" t="s">
        <v>713</v>
      </c>
      <c r="C708" s="1">
        <v>41073</v>
      </c>
      <c r="D708" s="5">
        <v>0.66666666666666663</v>
      </c>
      <c r="E708" t="s">
        <v>681</v>
      </c>
      <c r="F708" t="s">
        <v>739</v>
      </c>
      <c r="G708" t="s">
        <v>13</v>
      </c>
      <c r="H708">
        <v>40000000</v>
      </c>
      <c r="I708" t="s">
        <v>14</v>
      </c>
    </row>
    <row r="709" spans="1:9" x14ac:dyDescent="0.3">
      <c r="A709" t="s">
        <v>668</v>
      </c>
      <c r="B709" t="s">
        <v>740</v>
      </c>
      <c r="C709" s="1">
        <v>41385</v>
      </c>
      <c r="D709" s="5">
        <v>0.875</v>
      </c>
      <c r="E709" t="s">
        <v>741</v>
      </c>
      <c r="F709" t="s">
        <v>742</v>
      </c>
      <c r="G709" t="s">
        <v>84</v>
      </c>
      <c r="H709">
        <v>80000000</v>
      </c>
      <c r="I709" t="s">
        <v>14</v>
      </c>
    </row>
    <row r="710" spans="1:9" x14ac:dyDescent="0.3">
      <c r="A710" t="s">
        <v>668</v>
      </c>
      <c r="B710" t="s">
        <v>679</v>
      </c>
      <c r="C710" s="1">
        <v>41453</v>
      </c>
      <c r="D710" s="5">
        <v>0.10208333333333333</v>
      </c>
      <c r="E710" t="s">
        <v>681</v>
      </c>
      <c r="F710" t="s">
        <v>743</v>
      </c>
      <c r="G710" t="s">
        <v>13</v>
      </c>
      <c r="H710">
        <v>40000000</v>
      </c>
      <c r="I710" t="s">
        <v>14</v>
      </c>
    </row>
    <row r="711" spans="1:9" x14ac:dyDescent="0.3">
      <c r="A711" t="s">
        <v>668</v>
      </c>
      <c r="B711" t="s">
        <v>725</v>
      </c>
      <c r="C711" s="1">
        <v>41524</v>
      </c>
      <c r="D711" s="5">
        <v>0.14374999999999999</v>
      </c>
      <c r="E711" t="s">
        <v>744</v>
      </c>
      <c r="F711" t="s">
        <v>745</v>
      </c>
      <c r="G711" t="s">
        <v>13</v>
      </c>
      <c r="H711">
        <v>55000000</v>
      </c>
      <c r="I711" t="s">
        <v>14</v>
      </c>
    </row>
    <row r="712" spans="1:9" x14ac:dyDescent="0.3">
      <c r="A712" t="s">
        <v>668</v>
      </c>
      <c r="B712" t="s">
        <v>740</v>
      </c>
      <c r="C712" s="1">
        <v>41530</v>
      </c>
      <c r="D712" s="5">
        <v>0.62361111111111112</v>
      </c>
      <c r="E712" t="s">
        <v>741</v>
      </c>
      <c r="F712" t="s">
        <v>746</v>
      </c>
      <c r="G712" t="s">
        <v>84</v>
      </c>
      <c r="H712">
        <v>80000000</v>
      </c>
      <c r="I712" t="s">
        <v>14</v>
      </c>
    </row>
    <row r="713" spans="1:9" x14ac:dyDescent="0.3">
      <c r="A713" t="s">
        <v>668</v>
      </c>
      <c r="B713" t="s">
        <v>725</v>
      </c>
      <c r="C713" s="1">
        <v>41598</v>
      </c>
      <c r="D713" s="5">
        <v>5.2083333333333336E-2</v>
      </c>
      <c r="E713" t="s">
        <v>708</v>
      </c>
      <c r="F713" t="s">
        <v>747</v>
      </c>
      <c r="G713" t="s">
        <v>13</v>
      </c>
      <c r="H713">
        <v>40000000</v>
      </c>
      <c r="I713" t="s">
        <v>14</v>
      </c>
    </row>
    <row r="714" spans="1:9" x14ac:dyDescent="0.3">
      <c r="A714" t="s">
        <v>668</v>
      </c>
      <c r="B714" t="s">
        <v>740</v>
      </c>
      <c r="C714" s="1">
        <v>41648</v>
      </c>
      <c r="D714" s="5">
        <v>0.75486111111111109</v>
      </c>
      <c r="E714" t="s">
        <v>748</v>
      </c>
      <c r="F714" t="s">
        <v>749</v>
      </c>
      <c r="G714" t="s">
        <v>84</v>
      </c>
      <c r="H714">
        <v>80000000</v>
      </c>
      <c r="I714" t="s">
        <v>14</v>
      </c>
    </row>
    <row r="715" spans="1:9" x14ac:dyDescent="0.3">
      <c r="A715" t="s">
        <v>668</v>
      </c>
      <c r="B715" t="s">
        <v>740</v>
      </c>
      <c r="C715" s="1">
        <v>41833</v>
      </c>
      <c r="D715" s="5">
        <v>0.70277777777777772</v>
      </c>
      <c r="E715" t="s">
        <v>748</v>
      </c>
      <c r="F715" t="s">
        <v>750</v>
      </c>
      <c r="G715" t="s">
        <v>84</v>
      </c>
      <c r="H715">
        <v>80000000</v>
      </c>
      <c r="I715" t="s">
        <v>14</v>
      </c>
    </row>
    <row r="716" spans="1:9" x14ac:dyDescent="0.3">
      <c r="A716" t="s">
        <v>668</v>
      </c>
      <c r="B716" t="s">
        <v>740</v>
      </c>
      <c r="C716" s="1">
        <v>42660</v>
      </c>
      <c r="D716" s="5">
        <v>0.98958333333333337</v>
      </c>
      <c r="E716" t="s">
        <v>751</v>
      </c>
      <c r="F716" t="s">
        <v>752</v>
      </c>
      <c r="G716" t="s">
        <v>84</v>
      </c>
      <c r="H716">
        <v>85000000</v>
      </c>
      <c r="I716" t="s">
        <v>14</v>
      </c>
    </row>
    <row r="717" spans="1:9" x14ac:dyDescent="0.3">
      <c r="A717" t="s">
        <v>668</v>
      </c>
      <c r="B717" t="s">
        <v>700</v>
      </c>
      <c r="C717" s="1">
        <v>42719</v>
      </c>
      <c r="D717" s="5">
        <v>0.56736111111111109</v>
      </c>
      <c r="E717" t="s">
        <v>681</v>
      </c>
      <c r="F717" t="s">
        <v>753</v>
      </c>
      <c r="G717" t="s">
        <v>13</v>
      </c>
      <c r="H717">
        <v>40000000</v>
      </c>
      <c r="I717" t="s">
        <v>14</v>
      </c>
    </row>
    <row r="718" spans="1:9" x14ac:dyDescent="0.3">
      <c r="A718" t="s">
        <v>668</v>
      </c>
      <c r="B718" t="s">
        <v>754</v>
      </c>
      <c r="C718" s="1">
        <v>42972</v>
      </c>
      <c r="D718" s="5">
        <v>0.25277777777777777</v>
      </c>
      <c r="E718" t="s">
        <v>732</v>
      </c>
      <c r="F718" t="s">
        <v>755</v>
      </c>
      <c r="G718" t="s">
        <v>13</v>
      </c>
      <c r="H718">
        <v>46000000</v>
      </c>
      <c r="I718" t="s">
        <v>14</v>
      </c>
    </row>
    <row r="719" spans="1:9" x14ac:dyDescent="0.3">
      <c r="A719" t="s">
        <v>668</v>
      </c>
      <c r="B719" t="s">
        <v>675</v>
      </c>
      <c r="C719" s="1">
        <v>43039</v>
      </c>
      <c r="D719" s="5">
        <v>0.90069444444444446</v>
      </c>
      <c r="E719" t="s">
        <v>676</v>
      </c>
      <c r="F719" t="s">
        <v>756</v>
      </c>
      <c r="G719" t="s">
        <v>13</v>
      </c>
      <c r="H719">
        <v>45000000</v>
      </c>
      <c r="I719" t="s">
        <v>14</v>
      </c>
    </row>
    <row r="720" spans="1:9" x14ac:dyDescent="0.3">
      <c r="A720" t="s">
        <v>668</v>
      </c>
      <c r="B720" t="s">
        <v>740</v>
      </c>
      <c r="C720" s="1">
        <v>43051</v>
      </c>
      <c r="D720" s="5">
        <v>0.5131944444444444</v>
      </c>
      <c r="E720" t="s">
        <v>751</v>
      </c>
      <c r="F720" t="s">
        <v>757</v>
      </c>
      <c r="G720" t="s">
        <v>84</v>
      </c>
      <c r="H720">
        <v>85000000</v>
      </c>
      <c r="I720" t="s">
        <v>14</v>
      </c>
    </row>
    <row r="721" spans="1:9" x14ac:dyDescent="0.3">
      <c r="A721" t="s">
        <v>668</v>
      </c>
      <c r="B721" t="s">
        <v>740</v>
      </c>
      <c r="C721" s="1">
        <v>43241</v>
      </c>
      <c r="D721" s="5">
        <v>0.19722222222222222</v>
      </c>
      <c r="E721" t="s">
        <v>751</v>
      </c>
      <c r="F721" t="s">
        <v>758</v>
      </c>
      <c r="G721" t="s">
        <v>84</v>
      </c>
      <c r="H721">
        <v>85000000</v>
      </c>
      <c r="I721" t="s">
        <v>14</v>
      </c>
    </row>
    <row r="722" spans="1:9" x14ac:dyDescent="0.3">
      <c r="A722" t="s">
        <v>668</v>
      </c>
      <c r="B722" t="s">
        <v>740</v>
      </c>
      <c r="C722" s="1">
        <v>43421</v>
      </c>
      <c r="D722" s="5">
        <v>0.37569444444444444</v>
      </c>
      <c r="E722" t="s">
        <v>751</v>
      </c>
      <c r="F722" t="s">
        <v>759</v>
      </c>
      <c r="G722" t="s">
        <v>84</v>
      </c>
      <c r="H722">
        <v>85000000</v>
      </c>
      <c r="I722" t="s">
        <v>14</v>
      </c>
    </row>
    <row r="723" spans="1:9" x14ac:dyDescent="0.3">
      <c r="A723" t="s">
        <v>668</v>
      </c>
      <c r="B723" t="s">
        <v>740</v>
      </c>
      <c r="C723" s="1">
        <v>43572</v>
      </c>
      <c r="D723" s="5">
        <v>0.86527777777777781</v>
      </c>
      <c r="E723" t="s">
        <v>751</v>
      </c>
      <c r="F723" t="s">
        <v>760</v>
      </c>
      <c r="G723" t="s">
        <v>84</v>
      </c>
      <c r="H723">
        <v>85000000</v>
      </c>
      <c r="I723" t="s">
        <v>14</v>
      </c>
    </row>
    <row r="724" spans="1:9" x14ac:dyDescent="0.3">
      <c r="A724" t="s">
        <v>668</v>
      </c>
      <c r="B724" t="s">
        <v>700</v>
      </c>
      <c r="C724" s="1">
        <v>43749</v>
      </c>
      <c r="D724" s="5">
        <v>8.2638888888888887E-2</v>
      </c>
      <c r="E724" t="s">
        <v>681</v>
      </c>
      <c r="F724" t="s">
        <v>761</v>
      </c>
      <c r="G724" t="s">
        <v>13</v>
      </c>
      <c r="H724">
        <v>40000000</v>
      </c>
      <c r="I724" t="s">
        <v>14</v>
      </c>
    </row>
    <row r="725" spans="1:9" x14ac:dyDescent="0.3">
      <c r="A725" t="s">
        <v>668</v>
      </c>
      <c r="B725" t="s">
        <v>740</v>
      </c>
      <c r="C725" s="1">
        <v>43771</v>
      </c>
      <c r="D725" s="5">
        <v>0.58263888888888893</v>
      </c>
      <c r="E725" t="s">
        <v>762</v>
      </c>
      <c r="F725" t="s">
        <v>763</v>
      </c>
      <c r="G725" t="s">
        <v>13</v>
      </c>
      <c r="H725">
        <v>85000000</v>
      </c>
      <c r="I725" t="s">
        <v>14</v>
      </c>
    </row>
    <row r="726" spans="1:9" x14ac:dyDescent="0.3">
      <c r="A726" t="s">
        <v>668</v>
      </c>
      <c r="B726" t="s">
        <v>740</v>
      </c>
      <c r="C726" s="1">
        <v>43876</v>
      </c>
      <c r="D726" s="5">
        <v>0.84791666666666665</v>
      </c>
      <c r="E726" t="s">
        <v>762</v>
      </c>
      <c r="F726" t="s">
        <v>764</v>
      </c>
      <c r="G726" t="s">
        <v>13</v>
      </c>
      <c r="H726">
        <v>85000000</v>
      </c>
      <c r="I726" t="s">
        <v>14</v>
      </c>
    </row>
    <row r="727" spans="1:9" x14ac:dyDescent="0.3">
      <c r="A727" t="s">
        <v>668</v>
      </c>
      <c r="B727" t="s">
        <v>725</v>
      </c>
      <c r="C727" s="1">
        <v>44027</v>
      </c>
      <c r="D727" s="5">
        <v>0.57361111111111107</v>
      </c>
      <c r="E727" t="s">
        <v>732</v>
      </c>
      <c r="F727" t="s">
        <v>765</v>
      </c>
      <c r="G727" t="s">
        <v>13</v>
      </c>
      <c r="H727">
        <v>46000000</v>
      </c>
      <c r="I727" t="s">
        <v>14</v>
      </c>
    </row>
    <row r="728" spans="1:9" x14ac:dyDescent="0.3">
      <c r="A728" t="s">
        <v>668</v>
      </c>
      <c r="B728" t="s">
        <v>740</v>
      </c>
      <c r="C728" s="1">
        <v>44107</v>
      </c>
      <c r="D728" s="5">
        <v>5.2777777777777778E-2</v>
      </c>
      <c r="E728" t="s">
        <v>762</v>
      </c>
      <c r="F728" t="s">
        <v>766</v>
      </c>
      <c r="G728" t="s">
        <v>13</v>
      </c>
      <c r="H728">
        <v>85000000</v>
      </c>
      <c r="I728" t="s">
        <v>14</v>
      </c>
    </row>
    <row r="729" spans="1:9" x14ac:dyDescent="0.3">
      <c r="A729" t="s">
        <v>668</v>
      </c>
      <c r="B729" t="s">
        <v>740</v>
      </c>
      <c r="C729" s="1">
        <v>44247</v>
      </c>
      <c r="D729" s="5">
        <v>0.73333333333333328</v>
      </c>
      <c r="E729" t="s">
        <v>762</v>
      </c>
      <c r="F729" t="s">
        <v>767</v>
      </c>
      <c r="G729" t="s">
        <v>13</v>
      </c>
      <c r="H729">
        <v>85000000</v>
      </c>
      <c r="I729" t="s">
        <v>14</v>
      </c>
    </row>
    <row r="730" spans="1:9" x14ac:dyDescent="0.3">
      <c r="A730" t="s">
        <v>668</v>
      </c>
      <c r="B730" t="s">
        <v>768</v>
      </c>
      <c r="C730" s="1">
        <v>44360</v>
      </c>
      <c r="D730" s="5">
        <v>0.34097222222222223</v>
      </c>
      <c r="E730" t="s">
        <v>681</v>
      </c>
      <c r="F730" t="s">
        <v>769</v>
      </c>
      <c r="G730" t="s">
        <v>13</v>
      </c>
      <c r="H730">
        <v>40000000</v>
      </c>
      <c r="I730" t="s">
        <v>14</v>
      </c>
    </row>
    <row r="731" spans="1:9" x14ac:dyDescent="0.3">
      <c r="A731" t="s">
        <v>668</v>
      </c>
      <c r="B731" t="s">
        <v>725</v>
      </c>
      <c r="C731" s="1">
        <v>44362</v>
      </c>
      <c r="D731" s="5">
        <v>0.56597222222222221</v>
      </c>
      <c r="E731" t="s">
        <v>708</v>
      </c>
      <c r="F731" t="s">
        <v>770</v>
      </c>
      <c r="G731" t="s">
        <v>13</v>
      </c>
      <c r="H731">
        <v>40000000</v>
      </c>
      <c r="I731" t="s">
        <v>14</v>
      </c>
    </row>
    <row r="732" spans="1:9" x14ac:dyDescent="0.3">
      <c r="A732" t="s">
        <v>668</v>
      </c>
      <c r="B732" t="s">
        <v>740</v>
      </c>
      <c r="C732" s="1">
        <v>44418</v>
      </c>
      <c r="D732" s="5">
        <v>0.91736111111111107</v>
      </c>
      <c r="E732" t="s">
        <v>762</v>
      </c>
      <c r="F732" t="s">
        <v>771</v>
      </c>
      <c r="G732" t="s">
        <v>13</v>
      </c>
      <c r="H732">
        <v>85000000</v>
      </c>
      <c r="I732" t="s">
        <v>14</v>
      </c>
    </row>
    <row r="733" spans="1:9" x14ac:dyDescent="0.3">
      <c r="A733" t="s">
        <v>668</v>
      </c>
      <c r="B733" t="s">
        <v>740</v>
      </c>
      <c r="C733" s="1">
        <v>44611</v>
      </c>
      <c r="D733" s="5">
        <v>0.73611111111111116</v>
      </c>
      <c r="E733" t="s">
        <v>762</v>
      </c>
      <c r="F733" t="s">
        <v>772</v>
      </c>
      <c r="G733" t="s">
        <v>13</v>
      </c>
      <c r="H733">
        <v>85000000</v>
      </c>
      <c r="I733" t="s">
        <v>14</v>
      </c>
    </row>
    <row r="734" spans="1:9" x14ac:dyDescent="0.3">
      <c r="A734" t="s">
        <v>773</v>
      </c>
      <c r="B734" t="s">
        <v>774</v>
      </c>
      <c r="C734" s="1">
        <v>23721</v>
      </c>
      <c r="D734" s="5">
        <v>0.70277777777777772</v>
      </c>
      <c r="E734" t="s">
        <v>775</v>
      </c>
      <c r="F734" t="s">
        <v>776</v>
      </c>
      <c r="G734" t="s">
        <v>84</v>
      </c>
      <c r="H734">
        <v>63230000</v>
      </c>
      <c r="I734" t="s">
        <v>14</v>
      </c>
    </row>
    <row r="735" spans="1:9" x14ac:dyDescent="0.3">
      <c r="A735" t="s">
        <v>773</v>
      </c>
      <c r="B735" t="s">
        <v>774</v>
      </c>
      <c r="C735" s="1">
        <v>23784</v>
      </c>
      <c r="D735" s="5">
        <v>0.6381944444444444</v>
      </c>
      <c r="E735" t="s">
        <v>775</v>
      </c>
      <c r="F735" t="s">
        <v>777</v>
      </c>
      <c r="G735" t="s">
        <v>84</v>
      </c>
      <c r="H735">
        <v>63230000</v>
      </c>
      <c r="I735" t="s">
        <v>14</v>
      </c>
    </row>
    <row r="736" spans="1:9" x14ac:dyDescent="0.3">
      <c r="A736" t="s">
        <v>773</v>
      </c>
      <c r="B736" t="s">
        <v>774</v>
      </c>
      <c r="C736" s="1">
        <v>23868</v>
      </c>
      <c r="D736" s="5">
        <v>0.625</v>
      </c>
      <c r="E736" t="s">
        <v>775</v>
      </c>
      <c r="F736" t="s">
        <v>778</v>
      </c>
      <c r="G736" t="s">
        <v>84</v>
      </c>
      <c r="H736">
        <v>63230000</v>
      </c>
      <c r="I736" t="s">
        <v>14</v>
      </c>
    </row>
    <row r="737" spans="1:9" x14ac:dyDescent="0.3">
      <c r="A737" t="s">
        <v>773</v>
      </c>
      <c r="B737" t="s">
        <v>779</v>
      </c>
      <c r="C737" s="1">
        <v>24317</v>
      </c>
      <c r="D737" s="5">
        <v>0.77986111111111112</v>
      </c>
      <c r="E737" t="s">
        <v>780</v>
      </c>
      <c r="F737" t="s">
        <v>781</v>
      </c>
      <c r="G737" t="s">
        <v>84</v>
      </c>
      <c r="H737">
        <v>59000000</v>
      </c>
      <c r="I737" t="s">
        <v>14</v>
      </c>
    </row>
    <row r="738" spans="1:9" x14ac:dyDescent="0.3">
      <c r="A738" t="s">
        <v>773</v>
      </c>
      <c r="B738" t="s">
        <v>779</v>
      </c>
      <c r="C738" s="1">
        <v>24378</v>
      </c>
      <c r="D738" s="5">
        <v>0.8</v>
      </c>
      <c r="E738" t="s">
        <v>780</v>
      </c>
      <c r="F738" t="s">
        <v>782</v>
      </c>
      <c r="G738" t="s">
        <v>84</v>
      </c>
      <c r="H738">
        <v>59000000</v>
      </c>
      <c r="I738" t="s">
        <v>14</v>
      </c>
    </row>
    <row r="739" spans="1:9" x14ac:dyDescent="0.3">
      <c r="A739" t="s">
        <v>773</v>
      </c>
      <c r="B739" t="s">
        <v>779</v>
      </c>
      <c r="C739" s="1">
        <v>24455</v>
      </c>
      <c r="D739" s="5">
        <v>0.75972222222222219</v>
      </c>
      <c r="E739" t="s">
        <v>780</v>
      </c>
      <c r="F739" t="s">
        <v>783</v>
      </c>
      <c r="G739" t="s">
        <v>84</v>
      </c>
      <c r="H739">
        <v>59000000</v>
      </c>
      <c r="I739" t="s">
        <v>14</v>
      </c>
    </row>
    <row r="740" spans="1:9" x14ac:dyDescent="0.3">
      <c r="A740" t="s">
        <v>773</v>
      </c>
      <c r="B740" t="s">
        <v>779</v>
      </c>
      <c r="C740" s="1">
        <v>24527</v>
      </c>
      <c r="D740" s="5">
        <v>0.82986111111111116</v>
      </c>
      <c r="E740" t="s">
        <v>780</v>
      </c>
      <c r="F740" t="s">
        <v>784</v>
      </c>
      <c r="G740" t="s">
        <v>84</v>
      </c>
      <c r="H740">
        <v>59000000</v>
      </c>
      <c r="I740" t="s">
        <v>14</v>
      </c>
    </row>
    <row r="741" spans="1:9" x14ac:dyDescent="0.3">
      <c r="A741" t="s">
        <v>773</v>
      </c>
      <c r="B741" t="s">
        <v>779</v>
      </c>
      <c r="C741" s="1">
        <v>24700</v>
      </c>
      <c r="D741" s="5">
        <v>0.70972222222222225</v>
      </c>
      <c r="E741" t="s">
        <v>780</v>
      </c>
      <c r="F741" t="s">
        <v>785</v>
      </c>
      <c r="G741" t="s">
        <v>84</v>
      </c>
      <c r="H741">
        <v>59000000</v>
      </c>
      <c r="I741" t="s">
        <v>14</v>
      </c>
    </row>
    <row r="742" spans="1:9" x14ac:dyDescent="0.3">
      <c r="A742" t="s">
        <v>773</v>
      </c>
      <c r="B742" t="s">
        <v>779</v>
      </c>
      <c r="C742" s="1">
        <v>24734</v>
      </c>
      <c r="D742" s="5">
        <v>0.76944444444444449</v>
      </c>
      <c r="E742" t="s">
        <v>780</v>
      </c>
      <c r="F742" t="s">
        <v>786</v>
      </c>
      <c r="G742" t="s">
        <v>84</v>
      </c>
      <c r="H742">
        <v>59000000</v>
      </c>
      <c r="I742" t="s">
        <v>14</v>
      </c>
    </row>
    <row r="743" spans="1:9" x14ac:dyDescent="0.3">
      <c r="A743" t="s">
        <v>773</v>
      </c>
      <c r="B743" t="s">
        <v>779</v>
      </c>
      <c r="C743" s="1">
        <v>24770</v>
      </c>
      <c r="D743" s="5">
        <v>0.80208333333333337</v>
      </c>
      <c r="E743" t="s">
        <v>780</v>
      </c>
      <c r="F743" t="s">
        <v>787</v>
      </c>
      <c r="G743" t="s">
        <v>84</v>
      </c>
      <c r="H743">
        <v>59000000</v>
      </c>
      <c r="I743" t="s">
        <v>14</v>
      </c>
    </row>
    <row r="744" spans="1:9" x14ac:dyDescent="0.3">
      <c r="A744" t="s">
        <v>773</v>
      </c>
      <c r="B744" t="s">
        <v>779</v>
      </c>
      <c r="C744" s="1">
        <v>24811</v>
      </c>
      <c r="D744" s="5">
        <v>0.78125</v>
      </c>
      <c r="E744" t="s">
        <v>780</v>
      </c>
      <c r="F744" t="s">
        <v>788</v>
      </c>
      <c r="G744" t="s">
        <v>84</v>
      </c>
      <c r="H744">
        <v>59000000</v>
      </c>
      <c r="I744" t="s">
        <v>14</v>
      </c>
    </row>
    <row r="745" spans="1:9" x14ac:dyDescent="0.3">
      <c r="A745" t="s">
        <v>773</v>
      </c>
      <c r="B745" t="s">
        <v>779</v>
      </c>
      <c r="C745" s="1">
        <v>24855</v>
      </c>
      <c r="D745" s="5">
        <v>0.7944444444444444</v>
      </c>
      <c r="E745" t="s">
        <v>780</v>
      </c>
      <c r="F745" t="s">
        <v>789</v>
      </c>
      <c r="G745" t="s">
        <v>84</v>
      </c>
      <c r="H745">
        <v>59000000</v>
      </c>
      <c r="I745" t="s">
        <v>14</v>
      </c>
    </row>
    <row r="746" spans="1:9" x14ac:dyDescent="0.3">
      <c r="A746" t="s">
        <v>773</v>
      </c>
      <c r="B746" t="s">
        <v>779</v>
      </c>
      <c r="C746" s="1">
        <v>24910</v>
      </c>
      <c r="D746" s="5">
        <v>0.82986111111111116</v>
      </c>
      <c r="E746" t="s">
        <v>780</v>
      </c>
      <c r="F746" t="s">
        <v>790</v>
      </c>
      <c r="G746" t="s">
        <v>84</v>
      </c>
      <c r="H746">
        <v>59000000</v>
      </c>
      <c r="I746" t="s">
        <v>14</v>
      </c>
    </row>
    <row r="747" spans="1:9" x14ac:dyDescent="0.3">
      <c r="A747" t="s">
        <v>773</v>
      </c>
      <c r="B747" t="s">
        <v>779</v>
      </c>
      <c r="C747" s="1">
        <v>24945</v>
      </c>
      <c r="D747" s="5">
        <v>0.70833333333333337</v>
      </c>
      <c r="E747" t="s">
        <v>780</v>
      </c>
      <c r="F747" t="s">
        <v>791</v>
      </c>
      <c r="G747" t="s">
        <v>84</v>
      </c>
      <c r="H747">
        <v>59000000</v>
      </c>
      <c r="I747" t="s">
        <v>14</v>
      </c>
    </row>
    <row r="748" spans="1:9" x14ac:dyDescent="0.3">
      <c r="A748" t="s">
        <v>773</v>
      </c>
      <c r="B748" t="s">
        <v>779</v>
      </c>
      <c r="C748" s="1">
        <v>24994</v>
      </c>
      <c r="D748" s="5">
        <v>0.72986111111111107</v>
      </c>
      <c r="E748" t="s">
        <v>780</v>
      </c>
      <c r="F748" t="s">
        <v>792</v>
      </c>
      <c r="G748" t="s">
        <v>84</v>
      </c>
      <c r="H748">
        <v>59000000</v>
      </c>
      <c r="I748" t="s">
        <v>14</v>
      </c>
    </row>
    <row r="749" spans="1:9" x14ac:dyDescent="0.3">
      <c r="A749" t="s">
        <v>773</v>
      </c>
      <c r="B749" t="s">
        <v>779</v>
      </c>
      <c r="C749" s="1">
        <v>25056</v>
      </c>
      <c r="D749" s="5">
        <v>0.68958333333333333</v>
      </c>
      <c r="E749" t="s">
        <v>780</v>
      </c>
      <c r="F749" t="s">
        <v>793</v>
      </c>
      <c r="G749" t="s">
        <v>84</v>
      </c>
      <c r="H749">
        <v>59000000</v>
      </c>
      <c r="I749" t="s">
        <v>14</v>
      </c>
    </row>
    <row r="750" spans="1:9" x14ac:dyDescent="0.3">
      <c r="A750" t="s">
        <v>773</v>
      </c>
      <c r="B750" t="s">
        <v>779</v>
      </c>
      <c r="C750" s="1">
        <v>25056</v>
      </c>
      <c r="D750" s="5">
        <v>0.77083333333333337</v>
      </c>
      <c r="E750" t="s">
        <v>780</v>
      </c>
      <c r="F750" t="s">
        <v>794</v>
      </c>
      <c r="G750" t="s">
        <v>84</v>
      </c>
      <c r="H750">
        <v>59000000</v>
      </c>
      <c r="I750" t="s">
        <v>14</v>
      </c>
    </row>
    <row r="751" spans="1:9" x14ac:dyDescent="0.3">
      <c r="A751" t="s">
        <v>773</v>
      </c>
      <c r="B751" t="s">
        <v>779</v>
      </c>
      <c r="C751" s="1">
        <v>25148</v>
      </c>
      <c r="D751" s="5">
        <v>0.79861111111111116</v>
      </c>
      <c r="E751" t="s">
        <v>780</v>
      </c>
      <c r="F751" t="s">
        <v>795</v>
      </c>
      <c r="G751" t="s">
        <v>84</v>
      </c>
      <c r="H751">
        <v>59000000</v>
      </c>
      <c r="I751" t="s">
        <v>14</v>
      </c>
    </row>
    <row r="752" spans="1:9" x14ac:dyDescent="0.3">
      <c r="A752" t="s">
        <v>773</v>
      </c>
      <c r="B752" t="s">
        <v>779</v>
      </c>
      <c r="C752" s="1">
        <v>25176</v>
      </c>
      <c r="D752" s="5">
        <v>0.80763888888888891</v>
      </c>
      <c r="E752" t="s">
        <v>780</v>
      </c>
      <c r="F752" t="s">
        <v>796</v>
      </c>
      <c r="G752" t="s">
        <v>84</v>
      </c>
      <c r="H752">
        <v>59000000</v>
      </c>
      <c r="I752" t="s">
        <v>14</v>
      </c>
    </row>
    <row r="753" spans="1:9" x14ac:dyDescent="0.3">
      <c r="A753" t="s">
        <v>773</v>
      </c>
      <c r="B753" t="s">
        <v>779</v>
      </c>
      <c r="C753" s="1">
        <v>25225</v>
      </c>
      <c r="D753" s="5">
        <v>0.79861111111111116</v>
      </c>
      <c r="E753" t="s">
        <v>780</v>
      </c>
      <c r="F753" t="s">
        <v>797</v>
      </c>
      <c r="G753" t="s">
        <v>84</v>
      </c>
      <c r="H753">
        <v>59000000</v>
      </c>
      <c r="I753" t="s">
        <v>14</v>
      </c>
    </row>
    <row r="754" spans="1:9" x14ac:dyDescent="0.3">
      <c r="A754" t="s">
        <v>773</v>
      </c>
      <c r="B754" t="s">
        <v>779</v>
      </c>
      <c r="C754" s="1">
        <v>25266</v>
      </c>
      <c r="D754" s="5">
        <v>0.8125</v>
      </c>
      <c r="E754" t="s">
        <v>780</v>
      </c>
      <c r="F754" t="s">
        <v>798</v>
      </c>
      <c r="G754" t="s">
        <v>84</v>
      </c>
      <c r="H754">
        <v>59000000</v>
      </c>
      <c r="I754" t="s">
        <v>14</v>
      </c>
    </row>
    <row r="755" spans="1:9" x14ac:dyDescent="0.3">
      <c r="A755" t="s">
        <v>773</v>
      </c>
      <c r="B755" t="s">
        <v>779</v>
      </c>
      <c r="C755" s="1">
        <v>25308</v>
      </c>
      <c r="D755" s="5">
        <v>0.72916666666666663</v>
      </c>
      <c r="E755" t="s">
        <v>780</v>
      </c>
      <c r="F755" t="s">
        <v>799</v>
      </c>
      <c r="G755" t="s">
        <v>84</v>
      </c>
      <c r="H755">
        <v>59000000</v>
      </c>
      <c r="I755" t="s">
        <v>14</v>
      </c>
    </row>
    <row r="756" spans="1:9" x14ac:dyDescent="0.3">
      <c r="A756" t="s">
        <v>800</v>
      </c>
      <c r="B756" t="s">
        <v>801</v>
      </c>
      <c r="C756" s="1">
        <v>25341</v>
      </c>
      <c r="D756" s="5">
        <v>0.7006944444444444</v>
      </c>
      <c r="E756" t="s">
        <v>802</v>
      </c>
      <c r="F756" t="s">
        <v>803</v>
      </c>
      <c r="G756" t="s">
        <v>84</v>
      </c>
      <c r="H756">
        <v>1160000000</v>
      </c>
      <c r="I756" t="s">
        <v>14</v>
      </c>
    </row>
    <row r="757" spans="1:9" x14ac:dyDescent="0.3">
      <c r="A757" t="s">
        <v>773</v>
      </c>
      <c r="B757" t="s">
        <v>779</v>
      </c>
      <c r="C757" s="1">
        <v>25357</v>
      </c>
      <c r="D757" s="5">
        <v>0.7006944444444444</v>
      </c>
      <c r="E757" t="s">
        <v>780</v>
      </c>
      <c r="F757" t="s">
        <v>804</v>
      </c>
      <c r="G757" t="s">
        <v>84</v>
      </c>
      <c r="H757">
        <v>59000000</v>
      </c>
      <c r="I757" t="s">
        <v>14</v>
      </c>
    </row>
    <row r="758" spans="1:9" x14ac:dyDescent="0.3">
      <c r="A758" t="s">
        <v>805</v>
      </c>
      <c r="B758" t="s">
        <v>806</v>
      </c>
      <c r="C758" s="1">
        <v>31912</v>
      </c>
      <c r="D758" s="5">
        <v>0.72916666666666663</v>
      </c>
      <c r="E758" t="s">
        <v>807</v>
      </c>
      <c r="F758" t="s">
        <v>808</v>
      </c>
      <c r="G758" t="s">
        <v>84</v>
      </c>
      <c r="H758">
        <v>5000000000</v>
      </c>
      <c r="I758" t="s">
        <v>14</v>
      </c>
    </row>
    <row r="759" spans="1:9" x14ac:dyDescent="0.3">
      <c r="A759" t="s">
        <v>809</v>
      </c>
      <c r="B759" t="s">
        <v>779</v>
      </c>
      <c r="C759" s="1">
        <v>32391</v>
      </c>
      <c r="D759" s="5">
        <v>0.3923611111111111</v>
      </c>
      <c r="E759" t="s">
        <v>810</v>
      </c>
      <c r="F759" t="s">
        <v>811</v>
      </c>
      <c r="G759" t="s">
        <v>84</v>
      </c>
      <c r="H759">
        <v>35000000</v>
      </c>
      <c r="I759" t="s">
        <v>14</v>
      </c>
    </row>
    <row r="760" spans="1:9" x14ac:dyDescent="0.3">
      <c r="A760" t="s">
        <v>805</v>
      </c>
      <c r="B760" t="s">
        <v>812</v>
      </c>
      <c r="C760" s="1">
        <v>32462</v>
      </c>
      <c r="D760" s="5">
        <v>0.125</v>
      </c>
      <c r="E760" t="s">
        <v>813</v>
      </c>
      <c r="F760" t="s">
        <v>814</v>
      </c>
      <c r="G760" t="s">
        <v>84</v>
      </c>
      <c r="H760">
        <v>5000000000</v>
      </c>
      <c r="I760" t="s">
        <v>14</v>
      </c>
    </row>
    <row r="761" spans="1:9" x14ac:dyDescent="0.3">
      <c r="A761" t="s">
        <v>800</v>
      </c>
      <c r="B761" t="s">
        <v>801</v>
      </c>
      <c r="C761" s="1">
        <v>32479</v>
      </c>
      <c r="D761" s="5">
        <v>0.60416666666666663</v>
      </c>
      <c r="E761" t="s">
        <v>815</v>
      </c>
      <c r="F761" t="s">
        <v>816</v>
      </c>
      <c r="G761" t="s">
        <v>84</v>
      </c>
      <c r="H761">
        <v>450000000</v>
      </c>
      <c r="I761" t="s">
        <v>14</v>
      </c>
    </row>
    <row r="762" spans="1:9" x14ac:dyDescent="0.3">
      <c r="A762" t="s">
        <v>800</v>
      </c>
      <c r="B762" t="s">
        <v>801</v>
      </c>
      <c r="C762" s="1">
        <v>32580</v>
      </c>
      <c r="D762" s="5">
        <v>0.62291666666666667</v>
      </c>
      <c r="E762" t="s">
        <v>817</v>
      </c>
      <c r="F762" t="s">
        <v>818</v>
      </c>
      <c r="G762" t="s">
        <v>84</v>
      </c>
      <c r="H762">
        <v>450000000</v>
      </c>
      <c r="I762" t="s">
        <v>14</v>
      </c>
    </row>
    <row r="763" spans="1:9" x14ac:dyDescent="0.3">
      <c r="A763" t="s">
        <v>800</v>
      </c>
      <c r="B763" t="s">
        <v>801</v>
      </c>
      <c r="C763" s="1">
        <v>32632</v>
      </c>
      <c r="D763" s="5">
        <v>0.78194444444444444</v>
      </c>
      <c r="E763" t="s">
        <v>815</v>
      </c>
      <c r="F763" t="s">
        <v>819</v>
      </c>
      <c r="G763" t="s">
        <v>84</v>
      </c>
      <c r="H763">
        <v>450000000</v>
      </c>
      <c r="I763" t="s">
        <v>14</v>
      </c>
    </row>
    <row r="764" spans="1:9" x14ac:dyDescent="0.3">
      <c r="A764" t="s">
        <v>800</v>
      </c>
      <c r="B764" t="s">
        <v>801</v>
      </c>
      <c r="C764" s="1">
        <v>32728</v>
      </c>
      <c r="D764" s="5">
        <v>0.52569444444444446</v>
      </c>
      <c r="E764" t="s">
        <v>820</v>
      </c>
      <c r="F764" t="s">
        <v>821</v>
      </c>
      <c r="G764" t="s">
        <v>84</v>
      </c>
      <c r="H764">
        <v>450000000</v>
      </c>
      <c r="I764" t="s">
        <v>14</v>
      </c>
    </row>
    <row r="765" spans="1:9" x14ac:dyDescent="0.3">
      <c r="A765" t="s">
        <v>809</v>
      </c>
      <c r="B765" t="s">
        <v>779</v>
      </c>
      <c r="C765" s="1">
        <v>32757</v>
      </c>
      <c r="D765" s="5">
        <v>7.4999999999999997E-2</v>
      </c>
      <c r="E765" t="s">
        <v>810</v>
      </c>
      <c r="F765" t="s">
        <v>822</v>
      </c>
      <c r="G765" t="s">
        <v>84</v>
      </c>
      <c r="H765">
        <v>35000000</v>
      </c>
      <c r="I765" t="s">
        <v>14</v>
      </c>
    </row>
    <row r="766" spans="1:9" x14ac:dyDescent="0.3">
      <c r="A766" t="s">
        <v>800</v>
      </c>
      <c r="B766" t="s">
        <v>801</v>
      </c>
      <c r="C766" s="1">
        <v>32799</v>
      </c>
      <c r="D766" s="5">
        <v>0.70347222222222228</v>
      </c>
      <c r="E766" t="s">
        <v>815</v>
      </c>
      <c r="F766" t="s">
        <v>823</v>
      </c>
      <c r="G766" t="s">
        <v>84</v>
      </c>
      <c r="H766">
        <v>450000000</v>
      </c>
      <c r="I766" t="s">
        <v>14</v>
      </c>
    </row>
    <row r="767" spans="1:9" x14ac:dyDescent="0.3">
      <c r="A767" t="s">
        <v>800</v>
      </c>
      <c r="B767" t="s">
        <v>801</v>
      </c>
      <c r="C767" s="1">
        <v>32835</v>
      </c>
      <c r="D767" s="5">
        <v>1.5972222222222221E-2</v>
      </c>
      <c r="E767" t="s">
        <v>817</v>
      </c>
      <c r="F767" t="s">
        <v>824</v>
      </c>
      <c r="G767" t="s">
        <v>84</v>
      </c>
      <c r="H767">
        <v>450000000</v>
      </c>
      <c r="I767" t="s">
        <v>14</v>
      </c>
    </row>
    <row r="768" spans="1:9" x14ac:dyDescent="0.3">
      <c r="A768" t="s">
        <v>809</v>
      </c>
      <c r="B768" t="s">
        <v>416</v>
      </c>
      <c r="C768" s="1">
        <v>32874</v>
      </c>
      <c r="D768" s="5">
        <v>4.8611111111111112E-3</v>
      </c>
      <c r="E768" t="s">
        <v>825</v>
      </c>
      <c r="F768" t="s">
        <v>826</v>
      </c>
      <c r="G768" t="s">
        <v>84</v>
      </c>
      <c r="H768">
        <v>136600000</v>
      </c>
      <c r="I768" t="s">
        <v>14</v>
      </c>
    </row>
    <row r="769" spans="1:9" x14ac:dyDescent="0.3">
      <c r="A769" t="s">
        <v>800</v>
      </c>
      <c r="B769" t="s">
        <v>801</v>
      </c>
      <c r="C769" s="1">
        <v>32987</v>
      </c>
      <c r="D769" s="5">
        <v>0.5229166666666667</v>
      </c>
      <c r="E769" t="s">
        <v>817</v>
      </c>
      <c r="F769" t="s">
        <v>827</v>
      </c>
      <c r="G769" t="s">
        <v>84</v>
      </c>
      <c r="H769">
        <v>450000000</v>
      </c>
      <c r="I769" t="s">
        <v>14</v>
      </c>
    </row>
    <row r="770" spans="1:9" x14ac:dyDescent="0.3">
      <c r="A770" t="s">
        <v>809</v>
      </c>
      <c r="B770" t="s">
        <v>416</v>
      </c>
      <c r="C770" s="1">
        <v>33047</v>
      </c>
      <c r="D770" s="5">
        <v>0.47152777777777777</v>
      </c>
      <c r="E770" t="s">
        <v>825</v>
      </c>
      <c r="F770" t="s">
        <v>828</v>
      </c>
      <c r="G770" t="s">
        <v>84</v>
      </c>
      <c r="H770">
        <v>136600000</v>
      </c>
      <c r="I770" t="s">
        <v>14</v>
      </c>
    </row>
    <row r="771" spans="1:9" x14ac:dyDescent="0.3">
      <c r="A771" t="s">
        <v>800</v>
      </c>
      <c r="B771" t="s">
        <v>801</v>
      </c>
      <c r="C771" s="1">
        <v>33152</v>
      </c>
      <c r="D771" s="5">
        <v>0.4909722222222222</v>
      </c>
      <c r="E771" t="s">
        <v>817</v>
      </c>
      <c r="F771" t="s">
        <v>829</v>
      </c>
      <c r="G771" t="s">
        <v>84</v>
      </c>
      <c r="H771">
        <v>450000000</v>
      </c>
      <c r="I771" t="s">
        <v>14</v>
      </c>
    </row>
    <row r="772" spans="1:9" x14ac:dyDescent="0.3">
      <c r="A772" t="s">
        <v>800</v>
      </c>
      <c r="B772" t="s">
        <v>801</v>
      </c>
      <c r="C772" s="1">
        <v>33209</v>
      </c>
      <c r="D772" s="5">
        <v>0.28402777777777777</v>
      </c>
      <c r="E772" t="s">
        <v>820</v>
      </c>
      <c r="F772" t="s">
        <v>830</v>
      </c>
      <c r="G772" t="s">
        <v>84</v>
      </c>
      <c r="H772">
        <v>450000000</v>
      </c>
      <c r="I772" t="s">
        <v>14</v>
      </c>
    </row>
    <row r="773" spans="1:9" x14ac:dyDescent="0.3">
      <c r="A773" t="s">
        <v>800</v>
      </c>
      <c r="B773" t="s">
        <v>801</v>
      </c>
      <c r="C773" s="1">
        <v>33333</v>
      </c>
      <c r="D773" s="5">
        <v>0.59861111111111109</v>
      </c>
      <c r="E773" t="s">
        <v>815</v>
      </c>
      <c r="F773" t="s">
        <v>831</v>
      </c>
      <c r="G773" t="s">
        <v>84</v>
      </c>
      <c r="H773">
        <v>450000000</v>
      </c>
      <c r="I773" t="s">
        <v>14</v>
      </c>
    </row>
    <row r="774" spans="1:9" x14ac:dyDescent="0.3">
      <c r="A774" t="s">
        <v>800</v>
      </c>
      <c r="B774" t="s">
        <v>801</v>
      </c>
      <c r="C774" s="1">
        <v>33394</v>
      </c>
      <c r="D774" s="5">
        <v>0.55833333333333335</v>
      </c>
      <c r="E774" t="s">
        <v>820</v>
      </c>
      <c r="F774" t="s">
        <v>832</v>
      </c>
      <c r="G774" t="s">
        <v>84</v>
      </c>
      <c r="H774">
        <v>450000000</v>
      </c>
      <c r="I774" t="s">
        <v>14</v>
      </c>
    </row>
    <row r="775" spans="1:9" x14ac:dyDescent="0.3">
      <c r="A775" t="s">
        <v>809</v>
      </c>
      <c r="B775" t="s">
        <v>779</v>
      </c>
      <c r="C775" s="1">
        <v>33719</v>
      </c>
      <c r="D775" s="5">
        <v>0.37013888888888891</v>
      </c>
      <c r="E775" t="s">
        <v>810</v>
      </c>
      <c r="F775" t="s">
        <v>833</v>
      </c>
      <c r="G775" t="s">
        <v>84</v>
      </c>
      <c r="H775">
        <v>35000000</v>
      </c>
      <c r="I775" t="s">
        <v>14</v>
      </c>
    </row>
    <row r="776" spans="1:9" x14ac:dyDescent="0.3">
      <c r="A776" t="s">
        <v>800</v>
      </c>
      <c r="B776" t="s">
        <v>801</v>
      </c>
      <c r="C776" s="1">
        <v>33731</v>
      </c>
      <c r="D776" s="5">
        <v>0.98611111111111116</v>
      </c>
      <c r="E776" t="s">
        <v>834</v>
      </c>
      <c r="F776" t="s">
        <v>835</v>
      </c>
      <c r="G776" t="s">
        <v>84</v>
      </c>
      <c r="H776">
        <v>450000000</v>
      </c>
      <c r="I776" t="s">
        <v>14</v>
      </c>
    </row>
    <row r="777" spans="1:9" x14ac:dyDescent="0.3">
      <c r="A777" t="s">
        <v>800</v>
      </c>
      <c r="B777" t="s">
        <v>801</v>
      </c>
      <c r="C777" s="1">
        <v>33816</v>
      </c>
      <c r="D777" s="5">
        <v>0.5805555555555556</v>
      </c>
      <c r="E777" t="s">
        <v>815</v>
      </c>
      <c r="F777" t="s">
        <v>836</v>
      </c>
      <c r="G777" t="s">
        <v>84</v>
      </c>
      <c r="H777">
        <v>450000000</v>
      </c>
      <c r="I777" t="s">
        <v>14</v>
      </c>
    </row>
    <row r="778" spans="1:9" x14ac:dyDescent="0.3">
      <c r="A778" t="s">
        <v>800</v>
      </c>
      <c r="B778" t="s">
        <v>801</v>
      </c>
      <c r="C778" s="1">
        <v>33859</v>
      </c>
      <c r="D778" s="5">
        <v>0.59930555555555554</v>
      </c>
      <c r="E778" t="s">
        <v>834</v>
      </c>
      <c r="F778" t="s">
        <v>837</v>
      </c>
      <c r="G778" t="s">
        <v>84</v>
      </c>
      <c r="H778">
        <v>450000000</v>
      </c>
      <c r="I778" t="s">
        <v>14</v>
      </c>
    </row>
    <row r="779" spans="1:9" x14ac:dyDescent="0.3">
      <c r="A779" t="s">
        <v>809</v>
      </c>
      <c r="B779" t="s">
        <v>416</v>
      </c>
      <c r="C779" s="1">
        <v>33872</v>
      </c>
      <c r="D779" s="5">
        <v>0.71180555555555558</v>
      </c>
      <c r="E779" t="s">
        <v>825</v>
      </c>
      <c r="F779" t="s">
        <v>838</v>
      </c>
      <c r="G779" t="s">
        <v>84</v>
      </c>
      <c r="H779">
        <v>136600000</v>
      </c>
      <c r="I779" t="s">
        <v>14</v>
      </c>
    </row>
    <row r="780" spans="1:9" x14ac:dyDescent="0.3">
      <c r="A780" t="s">
        <v>800</v>
      </c>
      <c r="B780" t="s">
        <v>801</v>
      </c>
      <c r="C780" s="1">
        <v>33899</v>
      </c>
      <c r="D780" s="5">
        <v>0.71458333333333335</v>
      </c>
      <c r="E780" t="s">
        <v>820</v>
      </c>
      <c r="F780" t="s">
        <v>839</v>
      </c>
      <c r="G780" t="s">
        <v>84</v>
      </c>
      <c r="H780">
        <v>450000000</v>
      </c>
      <c r="I780" t="s">
        <v>14</v>
      </c>
    </row>
    <row r="781" spans="1:9" x14ac:dyDescent="0.3">
      <c r="A781" t="s">
        <v>800</v>
      </c>
      <c r="B781" t="s">
        <v>801</v>
      </c>
      <c r="C781" s="1">
        <v>33982</v>
      </c>
      <c r="D781" s="5">
        <v>0.58263888888888893</v>
      </c>
      <c r="E781" t="s">
        <v>834</v>
      </c>
      <c r="F781" t="s">
        <v>840</v>
      </c>
      <c r="G781" t="s">
        <v>84</v>
      </c>
      <c r="H781">
        <v>450000000</v>
      </c>
      <c r="I781" t="s">
        <v>14</v>
      </c>
    </row>
    <row r="782" spans="1:9" x14ac:dyDescent="0.3">
      <c r="A782" t="s">
        <v>800</v>
      </c>
      <c r="B782" t="s">
        <v>801</v>
      </c>
      <c r="C782" s="1">
        <v>34067</v>
      </c>
      <c r="D782" s="5">
        <v>0.22847222222222222</v>
      </c>
      <c r="E782" t="s">
        <v>817</v>
      </c>
      <c r="F782" t="s">
        <v>841</v>
      </c>
      <c r="G782" t="s">
        <v>84</v>
      </c>
      <c r="H782">
        <v>450000000</v>
      </c>
      <c r="I782" t="s">
        <v>14</v>
      </c>
    </row>
    <row r="783" spans="1:9" x14ac:dyDescent="0.3">
      <c r="A783" t="s">
        <v>800</v>
      </c>
      <c r="B783" t="s">
        <v>801</v>
      </c>
      <c r="C783" s="1">
        <v>34141</v>
      </c>
      <c r="D783" s="5">
        <v>0.54652777777777772</v>
      </c>
      <c r="E783" t="s">
        <v>834</v>
      </c>
      <c r="F783" t="s">
        <v>842</v>
      </c>
      <c r="G783" t="s">
        <v>84</v>
      </c>
      <c r="H783">
        <v>450000000</v>
      </c>
      <c r="I783" t="s">
        <v>14</v>
      </c>
    </row>
    <row r="784" spans="1:9" x14ac:dyDescent="0.3">
      <c r="A784" t="s">
        <v>800</v>
      </c>
      <c r="B784" t="s">
        <v>801</v>
      </c>
      <c r="C784" s="1">
        <v>34224</v>
      </c>
      <c r="D784" s="5">
        <v>0.48958333333333331</v>
      </c>
      <c r="E784" t="s">
        <v>817</v>
      </c>
      <c r="F784" t="s">
        <v>843</v>
      </c>
      <c r="G784" t="s">
        <v>84</v>
      </c>
      <c r="H784">
        <v>450000000</v>
      </c>
      <c r="I784" t="s">
        <v>14</v>
      </c>
    </row>
    <row r="785" spans="1:9" x14ac:dyDescent="0.3">
      <c r="A785" t="s">
        <v>800</v>
      </c>
      <c r="B785" t="s">
        <v>801</v>
      </c>
      <c r="C785" s="1">
        <v>34260</v>
      </c>
      <c r="D785" s="5">
        <v>0.62013888888888891</v>
      </c>
      <c r="E785" t="s">
        <v>820</v>
      </c>
      <c r="F785" t="s">
        <v>844</v>
      </c>
      <c r="G785" t="s">
        <v>84</v>
      </c>
      <c r="H785">
        <v>450000000</v>
      </c>
      <c r="I785" t="s">
        <v>14</v>
      </c>
    </row>
    <row r="786" spans="1:9" x14ac:dyDescent="0.3">
      <c r="A786" t="s">
        <v>800</v>
      </c>
      <c r="B786" t="s">
        <v>801</v>
      </c>
      <c r="C786" s="1">
        <v>34305</v>
      </c>
      <c r="D786" s="5">
        <v>0.39374999999999999</v>
      </c>
      <c r="E786" t="s">
        <v>834</v>
      </c>
      <c r="F786" t="s">
        <v>845</v>
      </c>
      <c r="G786" t="s">
        <v>84</v>
      </c>
      <c r="H786">
        <v>450000000</v>
      </c>
      <c r="I786" t="s">
        <v>14</v>
      </c>
    </row>
    <row r="787" spans="1:9" x14ac:dyDescent="0.3">
      <c r="A787" t="s">
        <v>809</v>
      </c>
      <c r="B787" t="s">
        <v>779</v>
      </c>
      <c r="C787" s="1">
        <v>34359</v>
      </c>
      <c r="D787" s="5">
        <v>0.69027777777777777</v>
      </c>
      <c r="E787" t="s">
        <v>810</v>
      </c>
      <c r="F787" t="s">
        <v>846</v>
      </c>
      <c r="G787" t="s">
        <v>84</v>
      </c>
      <c r="H787">
        <v>35000000</v>
      </c>
      <c r="I787" t="s">
        <v>14</v>
      </c>
    </row>
    <row r="788" spans="1:9" x14ac:dyDescent="0.3">
      <c r="A788" t="s">
        <v>800</v>
      </c>
      <c r="B788" t="s">
        <v>801</v>
      </c>
      <c r="C788" s="1">
        <v>34397</v>
      </c>
      <c r="D788" s="5">
        <v>0.57847222222222228</v>
      </c>
      <c r="E788" t="s">
        <v>820</v>
      </c>
      <c r="F788" t="s">
        <v>847</v>
      </c>
      <c r="G788" t="s">
        <v>84</v>
      </c>
      <c r="H788">
        <v>450000000</v>
      </c>
      <c r="I788" t="s">
        <v>14</v>
      </c>
    </row>
    <row r="789" spans="1:9" x14ac:dyDescent="0.3">
      <c r="A789" t="s">
        <v>800</v>
      </c>
      <c r="B789" t="s">
        <v>801</v>
      </c>
      <c r="C789" s="1">
        <v>34586</v>
      </c>
      <c r="D789" s="5">
        <v>0.93194444444444446</v>
      </c>
      <c r="E789" t="s">
        <v>817</v>
      </c>
      <c r="F789" t="s">
        <v>848</v>
      </c>
      <c r="G789" t="s">
        <v>84</v>
      </c>
      <c r="H789">
        <v>450000000</v>
      </c>
      <c r="I789" t="s">
        <v>14</v>
      </c>
    </row>
    <row r="790" spans="1:9" x14ac:dyDescent="0.3">
      <c r="A790" t="s">
        <v>849</v>
      </c>
      <c r="B790" t="s">
        <v>850</v>
      </c>
      <c r="C790" s="1">
        <v>34622</v>
      </c>
      <c r="D790" s="5">
        <v>0.21180555555555555</v>
      </c>
      <c r="E790" t="s">
        <v>851</v>
      </c>
      <c r="F790" t="s">
        <v>852</v>
      </c>
      <c r="G790" t="s">
        <v>84</v>
      </c>
      <c r="H790">
        <v>25000000</v>
      </c>
      <c r="I790" t="s">
        <v>14</v>
      </c>
    </row>
    <row r="791" spans="1:9" x14ac:dyDescent="0.3">
      <c r="A791" t="s">
        <v>800</v>
      </c>
      <c r="B791" t="s">
        <v>801</v>
      </c>
      <c r="C791" s="1">
        <v>34641</v>
      </c>
      <c r="D791" s="5">
        <v>0.70763888888888893</v>
      </c>
      <c r="E791" t="s">
        <v>815</v>
      </c>
      <c r="F791" t="s">
        <v>853</v>
      </c>
      <c r="G791" t="s">
        <v>84</v>
      </c>
      <c r="H791">
        <v>450000000</v>
      </c>
      <c r="I791" t="s">
        <v>14</v>
      </c>
    </row>
    <row r="792" spans="1:9" x14ac:dyDescent="0.3">
      <c r="A792" t="s">
        <v>800</v>
      </c>
      <c r="B792" t="s">
        <v>801</v>
      </c>
      <c r="C792" s="1">
        <v>34733</v>
      </c>
      <c r="D792" s="5">
        <v>0.22361111111111112</v>
      </c>
      <c r="E792" t="s">
        <v>817</v>
      </c>
      <c r="F792" t="s">
        <v>854</v>
      </c>
      <c r="G792" t="s">
        <v>84</v>
      </c>
      <c r="H792">
        <v>450000000</v>
      </c>
      <c r="I792" t="s">
        <v>14</v>
      </c>
    </row>
    <row r="793" spans="1:9" x14ac:dyDescent="0.3">
      <c r="A793" t="s">
        <v>800</v>
      </c>
      <c r="B793" t="s">
        <v>801</v>
      </c>
      <c r="C793" s="1">
        <v>34893</v>
      </c>
      <c r="D793" s="5">
        <v>0.57013888888888886</v>
      </c>
      <c r="E793" t="s">
        <v>817</v>
      </c>
      <c r="F793" t="s">
        <v>855</v>
      </c>
      <c r="G793" t="s">
        <v>84</v>
      </c>
      <c r="H793">
        <v>450000000</v>
      </c>
      <c r="I793" t="s">
        <v>14</v>
      </c>
    </row>
    <row r="794" spans="1:9" x14ac:dyDescent="0.3">
      <c r="A794" t="s">
        <v>800</v>
      </c>
      <c r="B794" t="s">
        <v>801</v>
      </c>
      <c r="C794" s="1">
        <v>34992</v>
      </c>
      <c r="D794" s="5">
        <v>0.57847222222222228</v>
      </c>
      <c r="E794" t="s">
        <v>820</v>
      </c>
      <c r="F794" t="s">
        <v>856</v>
      </c>
      <c r="G794" t="s">
        <v>84</v>
      </c>
      <c r="H794">
        <v>450000000</v>
      </c>
      <c r="I794" t="s">
        <v>14</v>
      </c>
    </row>
    <row r="795" spans="1:9" x14ac:dyDescent="0.3">
      <c r="A795" t="s">
        <v>800</v>
      </c>
      <c r="B795" t="s">
        <v>801</v>
      </c>
      <c r="C795" s="1">
        <v>35075</v>
      </c>
      <c r="D795" s="5">
        <v>0.40347222222222223</v>
      </c>
      <c r="E795" t="s">
        <v>834</v>
      </c>
      <c r="F795" t="s">
        <v>857</v>
      </c>
      <c r="G795" t="s">
        <v>84</v>
      </c>
      <c r="H795">
        <v>450000000</v>
      </c>
      <c r="I795" t="s">
        <v>14</v>
      </c>
    </row>
    <row r="796" spans="1:9" x14ac:dyDescent="0.3">
      <c r="A796" t="s">
        <v>800</v>
      </c>
      <c r="B796" t="s">
        <v>801</v>
      </c>
      <c r="C796" s="1">
        <v>35117</v>
      </c>
      <c r="D796" s="5">
        <v>0.84583333333333333</v>
      </c>
      <c r="E796" t="s">
        <v>820</v>
      </c>
      <c r="F796" t="s">
        <v>858</v>
      </c>
      <c r="G796" t="s">
        <v>84</v>
      </c>
      <c r="H796">
        <v>450000000</v>
      </c>
      <c r="I796" t="s">
        <v>14</v>
      </c>
    </row>
    <row r="797" spans="1:9" x14ac:dyDescent="0.3">
      <c r="A797" t="s">
        <v>849</v>
      </c>
      <c r="B797" t="s">
        <v>850</v>
      </c>
      <c r="C797" s="1">
        <v>35145</v>
      </c>
      <c r="D797" s="5">
        <v>0.20347222222222222</v>
      </c>
      <c r="E797" t="s">
        <v>851</v>
      </c>
      <c r="F797" t="s">
        <v>859</v>
      </c>
      <c r="G797" t="s">
        <v>84</v>
      </c>
      <c r="H797">
        <v>25000000</v>
      </c>
      <c r="I797" t="s">
        <v>14</v>
      </c>
    </row>
    <row r="798" spans="1:9" x14ac:dyDescent="0.3">
      <c r="A798" t="s">
        <v>800</v>
      </c>
      <c r="B798" t="s">
        <v>801</v>
      </c>
      <c r="C798" s="1">
        <v>35146</v>
      </c>
      <c r="D798" s="5">
        <v>0.34236111111111112</v>
      </c>
      <c r="E798" t="s">
        <v>815</v>
      </c>
      <c r="F798" t="s">
        <v>860</v>
      </c>
      <c r="G798" t="s">
        <v>84</v>
      </c>
      <c r="H798">
        <v>450000000</v>
      </c>
      <c r="I798" t="s">
        <v>14</v>
      </c>
    </row>
    <row r="799" spans="1:9" x14ac:dyDescent="0.3">
      <c r="A799" t="s">
        <v>800</v>
      </c>
      <c r="B799" t="s">
        <v>801</v>
      </c>
      <c r="C799" s="1">
        <v>35204</v>
      </c>
      <c r="D799" s="5">
        <v>0.4375</v>
      </c>
      <c r="E799" t="s">
        <v>834</v>
      </c>
      <c r="F799" t="s">
        <v>861</v>
      </c>
      <c r="G799" t="s">
        <v>84</v>
      </c>
      <c r="H799">
        <v>450000000</v>
      </c>
      <c r="I799" t="s">
        <v>14</v>
      </c>
    </row>
    <row r="800" spans="1:9" x14ac:dyDescent="0.3">
      <c r="A800" t="s">
        <v>800</v>
      </c>
      <c r="B800" t="s">
        <v>801</v>
      </c>
      <c r="C800" s="1">
        <v>35236</v>
      </c>
      <c r="D800" s="5">
        <v>0.61736111111111114</v>
      </c>
      <c r="E800" t="s">
        <v>820</v>
      </c>
      <c r="F800" t="s">
        <v>862</v>
      </c>
      <c r="G800" t="s">
        <v>84</v>
      </c>
      <c r="H800">
        <v>450000000</v>
      </c>
      <c r="I800" t="s">
        <v>14</v>
      </c>
    </row>
    <row r="801" spans="1:9" x14ac:dyDescent="0.3">
      <c r="A801" t="s">
        <v>800</v>
      </c>
      <c r="B801" t="s">
        <v>801</v>
      </c>
      <c r="C801" s="1">
        <v>35406</v>
      </c>
      <c r="D801" s="5">
        <v>0.49236111111111114</v>
      </c>
      <c r="E801" t="s">
        <v>820</v>
      </c>
      <c r="F801" t="s">
        <v>863</v>
      </c>
      <c r="G801" t="s">
        <v>84</v>
      </c>
      <c r="H801">
        <v>450000000</v>
      </c>
      <c r="I801" t="s">
        <v>14</v>
      </c>
    </row>
    <row r="802" spans="1:9" x14ac:dyDescent="0.3">
      <c r="A802" t="s">
        <v>800</v>
      </c>
      <c r="B802" t="s">
        <v>801</v>
      </c>
      <c r="C802" s="1">
        <v>35442</v>
      </c>
      <c r="D802" s="5">
        <v>0.39374999999999999</v>
      </c>
      <c r="E802" t="s">
        <v>815</v>
      </c>
      <c r="F802" t="s">
        <v>864</v>
      </c>
      <c r="G802" t="s">
        <v>84</v>
      </c>
      <c r="H802">
        <v>450000000</v>
      </c>
      <c r="I802" t="s">
        <v>14</v>
      </c>
    </row>
    <row r="803" spans="1:9" x14ac:dyDescent="0.3">
      <c r="A803" t="s">
        <v>865</v>
      </c>
      <c r="B803" t="s">
        <v>779</v>
      </c>
      <c r="C803" s="1">
        <v>35524</v>
      </c>
      <c r="D803" s="5">
        <v>0.69930555555555551</v>
      </c>
      <c r="E803" t="s">
        <v>810</v>
      </c>
      <c r="F803" t="s">
        <v>866</v>
      </c>
      <c r="G803" t="s">
        <v>84</v>
      </c>
      <c r="H803">
        <v>35000000</v>
      </c>
      <c r="I803" t="s">
        <v>14</v>
      </c>
    </row>
    <row r="804" spans="1:9" x14ac:dyDescent="0.3">
      <c r="A804" t="s">
        <v>800</v>
      </c>
      <c r="B804" t="s">
        <v>801</v>
      </c>
      <c r="C804" s="1">
        <v>35753</v>
      </c>
      <c r="D804" s="5">
        <v>0.82361111111111107</v>
      </c>
      <c r="E804" t="s">
        <v>820</v>
      </c>
      <c r="F804" t="s">
        <v>867</v>
      </c>
      <c r="G804" t="s">
        <v>84</v>
      </c>
      <c r="H804">
        <v>450000000</v>
      </c>
      <c r="I804" t="s">
        <v>14</v>
      </c>
    </row>
    <row r="805" spans="1:9" x14ac:dyDescent="0.3">
      <c r="A805" t="s">
        <v>800</v>
      </c>
      <c r="B805" t="s">
        <v>801</v>
      </c>
      <c r="C805" s="1">
        <v>35902</v>
      </c>
      <c r="D805" s="5">
        <v>0.7631944444444444</v>
      </c>
      <c r="E805" t="s">
        <v>820</v>
      </c>
      <c r="F805" t="s">
        <v>868</v>
      </c>
      <c r="G805" t="s">
        <v>84</v>
      </c>
      <c r="H805">
        <v>450000000</v>
      </c>
      <c r="I805" t="s">
        <v>14</v>
      </c>
    </row>
    <row r="806" spans="1:9" x14ac:dyDescent="0.3">
      <c r="A806" t="s">
        <v>865</v>
      </c>
      <c r="B806" t="s">
        <v>779</v>
      </c>
      <c r="C806" s="1">
        <v>35928</v>
      </c>
      <c r="D806" s="5">
        <v>0.66111111111111109</v>
      </c>
      <c r="E806" t="s">
        <v>810</v>
      </c>
      <c r="F806" t="s">
        <v>869</v>
      </c>
      <c r="G806" t="s">
        <v>84</v>
      </c>
      <c r="H806">
        <v>35000000</v>
      </c>
      <c r="I806" t="s">
        <v>14</v>
      </c>
    </row>
    <row r="807" spans="1:9" x14ac:dyDescent="0.3">
      <c r="A807" t="s">
        <v>800</v>
      </c>
      <c r="B807" t="s">
        <v>801</v>
      </c>
      <c r="C807" s="1">
        <v>36097</v>
      </c>
      <c r="D807" s="5">
        <v>0.80486111111111114</v>
      </c>
      <c r="E807" t="s">
        <v>817</v>
      </c>
      <c r="F807" t="s">
        <v>870</v>
      </c>
      <c r="G807" t="s">
        <v>84</v>
      </c>
      <c r="H807">
        <v>450000000</v>
      </c>
      <c r="I807" t="s">
        <v>14</v>
      </c>
    </row>
    <row r="808" spans="1:9" x14ac:dyDescent="0.3">
      <c r="A808" t="s">
        <v>871</v>
      </c>
      <c r="B808" t="s">
        <v>872</v>
      </c>
      <c r="C808" s="1">
        <v>36271</v>
      </c>
      <c r="E808" t="s">
        <v>873</v>
      </c>
      <c r="F808" t="s">
        <v>874</v>
      </c>
      <c r="G808" t="s">
        <v>84</v>
      </c>
      <c r="H808">
        <v>29000000</v>
      </c>
      <c r="I808" t="s">
        <v>14</v>
      </c>
    </row>
    <row r="809" spans="1:9" x14ac:dyDescent="0.3">
      <c r="A809" t="s">
        <v>800</v>
      </c>
      <c r="B809" t="s">
        <v>801</v>
      </c>
      <c r="C809" s="1">
        <v>36307</v>
      </c>
      <c r="D809" s="5">
        <v>0.45069444444444445</v>
      </c>
      <c r="E809" t="s">
        <v>817</v>
      </c>
      <c r="F809" t="s">
        <v>875</v>
      </c>
      <c r="G809" t="s">
        <v>84</v>
      </c>
      <c r="H809">
        <v>450000000</v>
      </c>
      <c r="I809" t="s">
        <v>14</v>
      </c>
    </row>
    <row r="810" spans="1:9" x14ac:dyDescent="0.3">
      <c r="A810" t="s">
        <v>849</v>
      </c>
      <c r="B810" t="s">
        <v>850</v>
      </c>
      <c r="C810" s="1">
        <v>36309</v>
      </c>
      <c r="D810" s="5">
        <v>0.49444444444444446</v>
      </c>
      <c r="E810" t="s">
        <v>851</v>
      </c>
      <c r="F810" t="s">
        <v>876</v>
      </c>
      <c r="G810" t="s">
        <v>84</v>
      </c>
      <c r="H810">
        <v>25000000</v>
      </c>
      <c r="I810" t="s">
        <v>14</v>
      </c>
    </row>
    <row r="811" spans="1:9" x14ac:dyDescent="0.3">
      <c r="A811" t="s">
        <v>865</v>
      </c>
      <c r="B811" t="s">
        <v>779</v>
      </c>
      <c r="C811" s="1">
        <v>36331</v>
      </c>
      <c r="D811" s="5">
        <v>9.375E-2</v>
      </c>
      <c r="E811" t="s">
        <v>810</v>
      </c>
      <c r="F811" t="s">
        <v>877</v>
      </c>
      <c r="G811" t="s">
        <v>84</v>
      </c>
      <c r="H811">
        <v>35000000</v>
      </c>
      <c r="I811" t="s">
        <v>14</v>
      </c>
    </row>
    <row r="812" spans="1:9" x14ac:dyDescent="0.3">
      <c r="A812" t="s">
        <v>800</v>
      </c>
      <c r="B812" t="s">
        <v>801</v>
      </c>
      <c r="C812" s="1">
        <v>36364</v>
      </c>
      <c r="D812" s="5">
        <v>0.18819444444444444</v>
      </c>
      <c r="E812" t="s">
        <v>820</v>
      </c>
      <c r="F812" t="s">
        <v>878</v>
      </c>
      <c r="G812" t="s">
        <v>84</v>
      </c>
      <c r="H812">
        <v>450000000</v>
      </c>
      <c r="I812" t="s">
        <v>14</v>
      </c>
    </row>
    <row r="813" spans="1:9" x14ac:dyDescent="0.3">
      <c r="A813" t="s">
        <v>865</v>
      </c>
      <c r="B813" t="s">
        <v>779</v>
      </c>
      <c r="C813" s="1">
        <v>36506</v>
      </c>
      <c r="D813" s="5">
        <v>0.73333333333333328</v>
      </c>
      <c r="E813" t="s">
        <v>810</v>
      </c>
      <c r="F813" t="s">
        <v>879</v>
      </c>
      <c r="G813" t="s">
        <v>84</v>
      </c>
      <c r="H813">
        <v>35000000</v>
      </c>
      <c r="I813" t="s">
        <v>14</v>
      </c>
    </row>
    <row r="814" spans="1:9" x14ac:dyDescent="0.3">
      <c r="A814" t="s">
        <v>880</v>
      </c>
      <c r="B814" t="s">
        <v>881</v>
      </c>
      <c r="C814" s="1">
        <v>36662</v>
      </c>
      <c r="D814" s="5">
        <v>0.35208333333333336</v>
      </c>
      <c r="E814" t="s">
        <v>882</v>
      </c>
      <c r="F814" t="s">
        <v>883</v>
      </c>
      <c r="G814" t="s">
        <v>84</v>
      </c>
      <c r="H814">
        <v>41800000</v>
      </c>
      <c r="I814" t="s">
        <v>14</v>
      </c>
    </row>
    <row r="815" spans="1:9" x14ac:dyDescent="0.3">
      <c r="A815" t="s">
        <v>800</v>
      </c>
      <c r="B815" t="s">
        <v>801</v>
      </c>
      <c r="C815" s="1">
        <v>36777</v>
      </c>
      <c r="D815" s="5">
        <v>0.53125</v>
      </c>
      <c r="E815" t="s">
        <v>815</v>
      </c>
      <c r="F815" t="s">
        <v>884</v>
      </c>
      <c r="G815" t="s">
        <v>84</v>
      </c>
      <c r="H815">
        <v>450000000</v>
      </c>
      <c r="I815" t="s">
        <v>14</v>
      </c>
    </row>
    <row r="816" spans="1:9" x14ac:dyDescent="0.3">
      <c r="A816" t="s">
        <v>865</v>
      </c>
      <c r="B816" t="s">
        <v>779</v>
      </c>
      <c r="C816" s="1">
        <v>36790</v>
      </c>
      <c r="D816" s="5">
        <v>0.43194444444444446</v>
      </c>
      <c r="E816" t="s">
        <v>810</v>
      </c>
      <c r="F816" t="s">
        <v>885</v>
      </c>
      <c r="G816" t="s">
        <v>84</v>
      </c>
      <c r="H816">
        <v>35000000</v>
      </c>
      <c r="I816" t="s">
        <v>14</v>
      </c>
    </row>
    <row r="817" spans="1:9" x14ac:dyDescent="0.3">
      <c r="A817" t="s">
        <v>871</v>
      </c>
      <c r="B817" t="s">
        <v>872</v>
      </c>
      <c r="C817" s="1">
        <v>36795</v>
      </c>
      <c r="D817" s="5">
        <v>0.4201388888888889</v>
      </c>
      <c r="E817" t="s">
        <v>873</v>
      </c>
      <c r="F817" t="s">
        <v>886</v>
      </c>
      <c r="G817" t="s">
        <v>84</v>
      </c>
      <c r="H817">
        <v>29000000</v>
      </c>
      <c r="I817" t="s">
        <v>14</v>
      </c>
    </row>
    <row r="818" spans="1:9" x14ac:dyDescent="0.3">
      <c r="A818" t="s">
        <v>800</v>
      </c>
      <c r="B818" t="s">
        <v>801</v>
      </c>
      <c r="C818" s="1">
        <v>36860</v>
      </c>
      <c r="D818" s="5">
        <v>0.12916666666666668</v>
      </c>
      <c r="E818" t="s">
        <v>834</v>
      </c>
      <c r="F818" t="s">
        <v>887</v>
      </c>
      <c r="G818" t="s">
        <v>84</v>
      </c>
      <c r="H818">
        <v>450000000</v>
      </c>
      <c r="I818" t="s">
        <v>14</v>
      </c>
    </row>
    <row r="819" spans="1:9" x14ac:dyDescent="0.3">
      <c r="A819" t="s">
        <v>800</v>
      </c>
      <c r="B819" t="s">
        <v>801</v>
      </c>
      <c r="C819" s="1">
        <v>36958</v>
      </c>
      <c r="D819" s="5">
        <v>0.48749999999999999</v>
      </c>
      <c r="E819" t="s">
        <v>817</v>
      </c>
      <c r="F819" t="s">
        <v>888</v>
      </c>
      <c r="G819" t="s">
        <v>84</v>
      </c>
      <c r="H819">
        <v>450000000</v>
      </c>
      <c r="I819" t="s">
        <v>14</v>
      </c>
    </row>
    <row r="820" spans="1:9" x14ac:dyDescent="0.3">
      <c r="A820" t="s">
        <v>800</v>
      </c>
      <c r="B820" t="s">
        <v>801</v>
      </c>
      <c r="C820" s="1">
        <v>37084</v>
      </c>
      <c r="D820" s="5">
        <v>0.37708333333333333</v>
      </c>
      <c r="E820" t="s">
        <v>815</v>
      </c>
      <c r="F820" t="s">
        <v>889</v>
      </c>
      <c r="G820" t="s">
        <v>84</v>
      </c>
      <c r="H820">
        <v>450000000</v>
      </c>
      <c r="I820" t="s">
        <v>14</v>
      </c>
    </row>
    <row r="821" spans="1:9" x14ac:dyDescent="0.3">
      <c r="A821" t="s">
        <v>890</v>
      </c>
      <c r="B821" t="s">
        <v>891</v>
      </c>
      <c r="C821" s="1">
        <v>37132</v>
      </c>
      <c r="D821" s="5">
        <v>0.29166666666666669</v>
      </c>
      <c r="E821" t="s">
        <v>892</v>
      </c>
      <c r="F821" t="s">
        <v>893</v>
      </c>
      <c r="G821" t="s">
        <v>13</v>
      </c>
      <c r="H821">
        <v>90000000</v>
      </c>
      <c r="I821" t="s">
        <v>14</v>
      </c>
    </row>
    <row r="822" spans="1:9" x14ac:dyDescent="0.3">
      <c r="A822" t="s">
        <v>849</v>
      </c>
      <c r="B822" t="s">
        <v>850</v>
      </c>
      <c r="C822" s="1">
        <v>37186</v>
      </c>
      <c r="D822" s="5">
        <v>0.43263888888888891</v>
      </c>
      <c r="E822" t="s">
        <v>851</v>
      </c>
      <c r="F822" t="s">
        <v>894</v>
      </c>
      <c r="G822" t="s">
        <v>84</v>
      </c>
      <c r="H822">
        <v>25000000</v>
      </c>
      <c r="I822" t="s">
        <v>14</v>
      </c>
    </row>
    <row r="823" spans="1:9" x14ac:dyDescent="0.3">
      <c r="A823" t="s">
        <v>800</v>
      </c>
      <c r="B823" t="s">
        <v>801</v>
      </c>
      <c r="C823" s="1">
        <v>37230</v>
      </c>
      <c r="D823" s="5">
        <v>0.92986111111111114</v>
      </c>
      <c r="E823" t="s">
        <v>834</v>
      </c>
      <c r="F823" t="s">
        <v>895</v>
      </c>
      <c r="G823" t="s">
        <v>84</v>
      </c>
      <c r="H823">
        <v>450000000</v>
      </c>
      <c r="I823" t="s">
        <v>14</v>
      </c>
    </row>
    <row r="824" spans="1:9" x14ac:dyDescent="0.3">
      <c r="A824" t="s">
        <v>880</v>
      </c>
      <c r="B824" t="s">
        <v>881</v>
      </c>
      <c r="C824" s="1">
        <v>37332</v>
      </c>
      <c r="D824" s="5">
        <v>0.38958333333333334</v>
      </c>
      <c r="E824" t="s">
        <v>882</v>
      </c>
      <c r="F824" t="s">
        <v>896</v>
      </c>
      <c r="G824" t="s">
        <v>84</v>
      </c>
      <c r="H824">
        <v>41800000</v>
      </c>
      <c r="I824" t="s">
        <v>14</v>
      </c>
    </row>
    <row r="825" spans="1:9" x14ac:dyDescent="0.3">
      <c r="A825" t="s">
        <v>800</v>
      </c>
      <c r="B825" t="s">
        <v>801</v>
      </c>
      <c r="C825" s="1">
        <v>37354</v>
      </c>
      <c r="D825" s="5">
        <v>0.86388888888888893</v>
      </c>
      <c r="E825" t="s">
        <v>815</v>
      </c>
      <c r="F825" t="s">
        <v>897</v>
      </c>
      <c r="G825" t="s">
        <v>84</v>
      </c>
      <c r="H825">
        <v>450000000</v>
      </c>
      <c r="I825" t="s">
        <v>14</v>
      </c>
    </row>
    <row r="826" spans="1:9" x14ac:dyDescent="0.3">
      <c r="A826" t="s">
        <v>880</v>
      </c>
      <c r="B826" t="s">
        <v>881</v>
      </c>
      <c r="C826" s="1">
        <v>37427</v>
      </c>
      <c r="D826" s="5">
        <v>0.39791666666666664</v>
      </c>
      <c r="E826" t="s">
        <v>882</v>
      </c>
      <c r="F826" t="s">
        <v>898</v>
      </c>
      <c r="G826" t="s">
        <v>84</v>
      </c>
      <c r="H826">
        <v>41800000</v>
      </c>
      <c r="I826" t="s">
        <v>14</v>
      </c>
    </row>
    <row r="827" spans="1:9" x14ac:dyDescent="0.3">
      <c r="A827" t="s">
        <v>865</v>
      </c>
      <c r="B827" t="s">
        <v>779</v>
      </c>
      <c r="C827" s="1">
        <v>37431</v>
      </c>
      <c r="D827" s="5">
        <v>0.76597222222222228</v>
      </c>
      <c r="E827" t="s">
        <v>810</v>
      </c>
      <c r="F827" t="s">
        <v>899</v>
      </c>
      <c r="G827" t="s">
        <v>84</v>
      </c>
      <c r="H827">
        <v>35000000</v>
      </c>
      <c r="I827" t="s">
        <v>14</v>
      </c>
    </row>
    <row r="828" spans="1:9" x14ac:dyDescent="0.3">
      <c r="A828" t="s">
        <v>900</v>
      </c>
      <c r="B828" t="s">
        <v>542</v>
      </c>
      <c r="C828" s="1">
        <v>37489</v>
      </c>
      <c r="D828" s="5">
        <v>0.92013888888888884</v>
      </c>
      <c r="E828" t="s">
        <v>543</v>
      </c>
      <c r="F828" t="s">
        <v>901</v>
      </c>
      <c r="G828" t="s">
        <v>13</v>
      </c>
      <c r="H828">
        <v>109000000</v>
      </c>
      <c r="I828" t="s">
        <v>14</v>
      </c>
    </row>
    <row r="829" spans="1:9" x14ac:dyDescent="0.3">
      <c r="A829" t="s">
        <v>849</v>
      </c>
      <c r="B829" t="s">
        <v>850</v>
      </c>
      <c r="C829" s="1">
        <v>37511</v>
      </c>
      <c r="D829" s="5">
        <v>0.43263888888888891</v>
      </c>
      <c r="E829" t="s">
        <v>851</v>
      </c>
      <c r="F829" t="s">
        <v>902</v>
      </c>
      <c r="G829" t="s">
        <v>84</v>
      </c>
      <c r="H829">
        <v>25000000</v>
      </c>
      <c r="I829" t="s">
        <v>14</v>
      </c>
    </row>
    <row r="830" spans="1:9" x14ac:dyDescent="0.3">
      <c r="A830" t="s">
        <v>800</v>
      </c>
      <c r="B830" t="s">
        <v>801</v>
      </c>
      <c r="C830" s="1">
        <v>37536</v>
      </c>
      <c r="D830" s="5">
        <v>0.82291666666666663</v>
      </c>
      <c r="E830" t="s">
        <v>815</v>
      </c>
      <c r="F830" t="s">
        <v>903</v>
      </c>
      <c r="G830" t="s">
        <v>84</v>
      </c>
      <c r="H830">
        <v>450000000</v>
      </c>
      <c r="I830" t="s">
        <v>14</v>
      </c>
    </row>
    <row r="831" spans="1:9" x14ac:dyDescent="0.3">
      <c r="A831" t="s">
        <v>904</v>
      </c>
      <c r="B831" t="s">
        <v>547</v>
      </c>
      <c r="C831" s="1">
        <v>37580</v>
      </c>
      <c r="D831" s="5">
        <v>0.94374999999999998</v>
      </c>
      <c r="E831" t="s">
        <v>558</v>
      </c>
      <c r="F831" t="s">
        <v>905</v>
      </c>
      <c r="G831" t="s">
        <v>84</v>
      </c>
      <c r="H831">
        <v>164000000</v>
      </c>
      <c r="I831" t="s">
        <v>14</v>
      </c>
    </row>
    <row r="832" spans="1:9" x14ac:dyDescent="0.3">
      <c r="A832" t="s">
        <v>890</v>
      </c>
      <c r="B832" t="s">
        <v>891</v>
      </c>
      <c r="C832" s="1">
        <v>37604</v>
      </c>
      <c r="D832" s="5">
        <v>6.3194444444444442E-2</v>
      </c>
      <c r="E832" t="s">
        <v>892</v>
      </c>
      <c r="F832" t="s">
        <v>906</v>
      </c>
      <c r="G832" t="s">
        <v>13</v>
      </c>
      <c r="H832">
        <v>90000000</v>
      </c>
      <c r="I832" t="s">
        <v>14</v>
      </c>
    </row>
    <row r="833" spans="1:9" x14ac:dyDescent="0.3">
      <c r="A833" t="s">
        <v>871</v>
      </c>
      <c r="B833" t="s">
        <v>872</v>
      </c>
      <c r="C833" s="1">
        <v>37610</v>
      </c>
      <c r="E833" t="s">
        <v>873</v>
      </c>
      <c r="F833" t="s">
        <v>907</v>
      </c>
      <c r="G833" t="s">
        <v>84</v>
      </c>
      <c r="H833">
        <v>29000000</v>
      </c>
      <c r="I833" t="s">
        <v>14</v>
      </c>
    </row>
    <row r="834" spans="1:9" x14ac:dyDescent="0.3">
      <c r="A834" t="s">
        <v>865</v>
      </c>
      <c r="B834" t="s">
        <v>779</v>
      </c>
      <c r="C834" s="1">
        <v>37627</v>
      </c>
      <c r="D834" s="5">
        <v>0.59652777777777777</v>
      </c>
      <c r="E834" t="s">
        <v>810</v>
      </c>
      <c r="F834" t="s">
        <v>908</v>
      </c>
      <c r="G834" t="s">
        <v>84</v>
      </c>
      <c r="H834">
        <v>35000000</v>
      </c>
      <c r="I834" t="s">
        <v>14</v>
      </c>
    </row>
    <row r="835" spans="1:9" x14ac:dyDescent="0.3">
      <c r="A835" t="s">
        <v>904</v>
      </c>
      <c r="B835" t="s">
        <v>547</v>
      </c>
      <c r="C835" s="1">
        <v>37691</v>
      </c>
      <c r="D835" s="5">
        <v>4.0972222222222222E-2</v>
      </c>
      <c r="E835" t="s">
        <v>909</v>
      </c>
      <c r="F835" t="s">
        <v>910</v>
      </c>
      <c r="G835" t="s">
        <v>84</v>
      </c>
      <c r="H835">
        <v>133000000</v>
      </c>
      <c r="I835" t="s">
        <v>14</v>
      </c>
    </row>
    <row r="836" spans="1:9" x14ac:dyDescent="0.3">
      <c r="A836" t="s">
        <v>849</v>
      </c>
      <c r="B836" t="s">
        <v>850</v>
      </c>
      <c r="C836" s="1">
        <v>37749</v>
      </c>
      <c r="D836" s="5">
        <v>0.4777777777777778</v>
      </c>
      <c r="E836" t="s">
        <v>911</v>
      </c>
      <c r="F836" t="s">
        <v>912</v>
      </c>
      <c r="G836" t="s">
        <v>84</v>
      </c>
      <c r="H836">
        <v>47000000</v>
      </c>
      <c r="I836" t="s">
        <v>14</v>
      </c>
    </row>
    <row r="837" spans="1:9" x14ac:dyDescent="0.3">
      <c r="A837" t="s">
        <v>900</v>
      </c>
      <c r="B837" t="s">
        <v>542</v>
      </c>
      <c r="C837" s="1">
        <v>37754</v>
      </c>
      <c r="D837" s="5">
        <v>0.92361111111111116</v>
      </c>
      <c r="E837" t="s">
        <v>543</v>
      </c>
      <c r="F837" t="s">
        <v>913</v>
      </c>
      <c r="G837" t="s">
        <v>13</v>
      </c>
      <c r="H837">
        <v>109000000</v>
      </c>
      <c r="I837" t="s">
        <v>14</v>
      </c>
    </row>
    <row r="838" spans="1:9" x14ac:dyDescent="0.3">
      <c r="A838" t="s">
        <v>880</v>
      </c>
      <c r="B838" t="s">
        <v>881</v>
      </c>
      <c r="C838" s="1">
        <v>37802</v>
      </c>
      <c r="D838" s="5">
        <v>0.59375</v>
      </c>
      <c r="E838" t="s">
        <v>882</v>
      </c>
      <c r="F838" t="s">
        <v>914</v>
      </c>
      <c r="G838" t="s">
        <v>84</v>
      </c>
      <c r="H838">
        <v>41800000</v>
      </c>
      <c r="I838" t="s">
        <v>14</v>
      </c>
    </row>
    <row r="839" spans="1:9" x14ac:dyDescent="0.3">
      <c r="A839" t="s">
        <v>900</v>
      </c>
      <c r="B839" t="s">
        <v>542</v>
      </c>
      <c r="C839" s="1">
        <v>37819</v>
      </c>
      <c r="D839" s="5">
        <v>0.98958333333333337</v>
      </c>
      <c r="E839" t="s">
        <v>915</v>
      </c>
      <c r="F839" t="s">
        <v>916</v>
      </c>
      <c r="G839" t="s">
        <v>84</v>
      </c>
      <c r="H839">
        <v>135000000</v>
      </c>
      <c r="I839" t="s">
        <v>14</v>
      </c>
    </row>
    <row r="840" spans="1:9" x14ac:dyDescent="0.3">
      <c r="A840" t="s">
        <v>904</v>
      </c>
      <c r="B840" t="s">
        <v>547</v>
      </c>
      <c r="C840" s="1">
        <v>37862</v>
      </c>
      <c r="D840" s="5">
        <v>0.96736111111111112</v>
      </c>
      <c r="E840" t="s">
        <v>909</v>
      </c>
      <c r="F840" t="s">
        <v>917</v>
      </c>
      <c r="G840" t="s">
        <v>84</v>
      </c>
      <c r="H840">
        <v>133000000</v>
      </c>
      <c r="I840" t="s">
        <v>14</v>
      </c>
    </row>
    <row r="841" spans="1:9" x14ac:dyDescent="0.3">
      <c r="A841" t="s">
        <v>849</v>
      </c>
      <c r="B841" t="s">
        <v>850</v>
      </c>
      <c r="C841" s="1">
        <v>37911</v>
      </c>
      <c r="D841" s="5">
        <v>0.20277777777777778</v>
      </c>
      <c r="E841" t="s">
        <v>851</v>
      </c>
      <c r="F841" t="s">
        <v>918</v>
      </c>
      <c r="G841" t="s">
        <v>84</v>
      </c>
      <c r="H841">
        <v>25000000</v>
      </c>
      <c r="I841" t="s">
        <v>14</v>
      </c>
    </row>
    <row r="842" spans="1:9" x14ac:dyDescent="0.3">
      <c r="A842" t="s">
        <v>865</v>
      </c>
      <c r="B842" t="s">
        <v>779</v>
      </c>
      <c r="C842" s="1">
        <v>37912</v>
      </c>
      <c r="D842" s="5">
        <v>0.67847222222222225</v>
      </c>
      <c r="E842" t="s">
        <v>810</v>
      </c>
      <c r="F842" t="s">
        <v>919</v>
      </c>
      <c r="G842" t="s">
        <v>84</v>
      </c>
      <c r="H842">
        <v>35000000</v>
      </c>
      <c r="I842" t="s">
        <v>14</v>
      </c>
    </row>
    <row r="843" spans="1:9" x14ac:dyDescent="0.3">
      <c r="A843" t="s">
        <v>880</v>
      </c>
      <c r="B843" t="s">
        <v>881</v>
      </c>
      <c r="C843" s="1">
        <v>37924</v>
      </c>
      <c r="D843" s="5">
        <v>0.57152777777777775</v>
      </c>
      <c r="E843" t="s">
        <v>882</v>
      </c>
      <c r="F843" t="s">
        <v>920</v>
      </c>
      <c r="G843" t="s">
        <v>84</v>
      </c>
      <c r="H843">
        <v>41800000</v>
      </c>
      <c r="I843" t="s">
        <v>14</v>
      </c>
    </row>
    <row r="844" spans="1:9" x14ac:dyDescent="0.3">
      <c r="A844" t="s">
        <v>871</v>
      </c>
      <c r="B844" t="s">
        <v>872</v>
      </c>
      <c r="C844" s="1">
        <v>38167</v>
      </c>
      <c r="D844" s="5">
        <v>0.27083333333333331</v>
      </c>
      <c r="E844" t="s">
        <v>873</v>
      </c>
      <c r="F844" t="s">
        <v>921</v>
      </c>
      <c r="G844" t="s">
        <v>84</v>
      </c>
      <c r="H844">
        <v>29000000</v>
      </c>
      <c r="I844" t="s">
        <v>14</v>
      </c>
    </row>
    <row r="845" spans="1:9" x14ac:dyDescent="0.3">
      <c r="A845" t="s">
        <v>849</v>
      </c>
      <c r="B845" t="s">
        <v>850</v>
      </c>
      <c r="C845" s="1">
        <v>38250</v>
      </c>
      <c r="D845" s="5">
        <v>0.43819444444444444</v>
      </c>
      <c r="E845" t="s">
        <v>911</v>
      </c>
      <c r="F845" t="s">
        <v>922</v>
      </c>
      <c r="G845" t="s">
        <v>84</v>
      </c>
      <c r="H845">
        <v>47000000</v>
      </c>
      <c r="I845" t="s">
        <v>14</v>
      </c>
    </row>
    <row r="846" spans="1:9" x14ac:dyDescent="0.3">
      <c r="A846" t="s">
        <v>923</v>
      </c>
      <c r="B846" t="s">
        <v>924</v>
      </c>
      <c r="C846" s="1">
        <v>38299</v>
      </c>
      <c r="D846" s="5">
        <v>0.77013888888888893</v>
      </c>
      <c r="E846" t="s">
        <v>925</v>
      </c>
      <c r="F846" t="s">
        <v>92</v>
      </c>
      <c r="G846" t="s">
        <v>13</v>
      </c>
      <c r="H846">
        <v>17420000</v>
      </c>
      <c r="I846" t="s">
        <v>14</v>
      </c>
    </row>
    <row r="847" spans="1:9" x14ac:dyDescent="0.3">
      <c r="A847" t="s">
        <v>900</v>
      </c>
      <c r="B847" t="s">
        <v>542</v>
      </c>
      <c r="C847" s="1">
        <v>38338</v>
      </c>
      <c r="D847" s="5">
        <v>0.50486111111111109</v>
      </c>
      <c r="E847" t="s">
        <v>915</v>
      </c>
      <c r="F847" t="s">
        <v>926</v>
      </c>
      <c r="G847" t="s">
        <v>84</v>
      </c>
      <c r="H847">
        <v>135000000</v>
      </c>
      <c r="I847" t="s">
        <v>14</v>
      </c>
    </row>
    <row r="848" spans="1:9" x14ac:dyDescent="0.3">
      <c r="A848" t="s">
        <v>900</v>
      </c>
      <c r="B848" t="s">
        <v>542</v>
      </c>
      <c r="C848" s="1">
        <v>38422</v>
      </c>
      <c r="D848" s="5">
        <v>0.90416666666666667</v>
      </c>
      <c r="E848" t="s">
        <v>562</v>
      </c>
      <c r="F848" t="s">
        <v>927</v>
      </c>
      <c r="G848" t="s">
        <v>84</v>
      </c>
      <c r="H848">
        <v>130000000</v>
      </c>
      <c r="I848" t="s">
        <v>14</v>
      </c>
    </row>
    <row r="849" spans="1:9" x14ac:dyDescent="0.3">
      <c r="A849" t="s">
        <v>849</v>
      </c>
      <c r="B849" t="s">
        <v>928</v>
      </c>
      <c r="C849" s="1">
        <v>38477</v>
      </c>
      <c r="D849" s="5">
        <v>0.19791666666666666</v>
      </c>
      <c r="E849" t="s">
        <v>851</v>
      </c>
      <c r="F849" t="s">
        <v>929</v>
      </c>
      <c r="G849" t="s">
        <v>84</v>
      </c>
      <c r="H849">
        <v>25000000</v>
      </c>
      <c r="I849" t="s">
        <v>14</v>
      </c>
    </row>
    <row r="850" spans="1:9" x14ac:dyDescent="0.3">
      <c r="A850" t="s">
        <v>800</v>
      </c>
      <c r="B850" t="s">
        <v>801</v>
      </c>
      <c r="C850" s="1">
        <v>38559</v>
      </c>
      <c r="D850" s="5">
        <v>0.61041666666666672</v>
      </c>
      <c r="E850" t="s">
        <v>817</v>
      </c>
      <c r="F850" t="s">
        <v>930</v>
      </c>
      <c r="G850" t="s">
        <v>84</v>
      </c>
      <c r="H850">
        <v>450000000</v>
      </c>
      <c r="I850" t="s">
        <v>14</v>
      </c>
    </row>
    <row r="851" spans="1:9" x14ac:dyDescent="0.3">
      <c r="A851" t="s">
        <v>900</v>
      </c>
      <c r="B851" t="s">
        <v>542</v>
      </c>
      <c r="C851" s="1">
        <v>38576</v>
      </c>
      <c r="D851" s="5">
        <v>0.48819444444444443</v>
      </c>
      <c r="E851" t="s">
        <v>543</v>
      </c>
      <c r="F851" t="s">
        <v>931</v>
      </c>
      <c r="G851" t="s">
        <v>13</v>
      </c>
      <c r="H851">
        <v>109000000</v>
      </c>
      <c r="I851" t="s">
        <v>14</v>
      </c>
    </row>
    <row r="852" spans="1:9" x14ac:dyDescent="0.3">
      <c r="A852" t="s">
        <v>871</v>
      </c>
      <c r="B852" t="s">
        <v>872</v>
      </c>
      <c r="C852" s="1">
        <v>38587</v>
      </c>
      <c r="D852" s="5">
        <v>0.88124999999999998</v>
      </c>
      <c r="E852" t="s">
        <v>873</v>
      </c>
      <c r="F852" t="s">
        <v>932</v>
      </c>
      <c r="G852" t="s">
        <v>84</v>
      </c>
      <c r="H852">
        <v>29000000</v>
      </c>
      <c r="I852" t="s">
        <v>14</v>
      </c>
    </row>
    <row r="853" spans="1:9" x14ac:dyDescent="0.3">
      <c r="A853" t="s">
        <v>923</v>
      </c>
      <c r="B853" t="s">
        <v>881</v>
      </c>
      <c r="C853" s="1">
        <v>38590</v>
      </c>
      <c r="D853" s="5">
        <v>0.77361111111111114</v>
      </c>
      <c r="E853" t="s">
        <v>882</v>
      </c>
      <c r="F853" t="s">
        <v>933</v>
      </c>
      <c r="G853" t="s">
        <v>84</v>
      </c>
      <c r="H853">
        <v>41800000</v>
      </c>
      <c r="I853" t="s">
        <v>14</v>
      </c>
    </row>
    <row r="854" spans="1:9" x14ac:dyDescent="0.3">
      <c r="A854" t="s">
        <v>900</v>
      </c>
      <c r="B854" t="s">
        <v>542</v>
      </c>
      <c r="C854" s="1">
        <v>38736</v>
      </c>
      <c r="D854" s="5">
        <v>0.79166666666666663</v>
      </c>
      <c r="E854" t="s">
        <v>580</v>
      </c>
      <c r="F854" t="s">
        <v>934</v>
      </c>
      <c r="G854" t="s">
        <v>13</v>
      </c>
      <c r="H854">
        <v>153000000</v>
      </c>
      <c r="I854" t="s">
        <v>14</v>
      </c>
    </row>
    <row r="855" spans="1:9" x14ac:dyDescent="0.3">
      <c r="A855" t="s">
        <v>900</v>
      </c>
      <c r="B855" t="s">
        <v>542</v>
      </c>
      <c r="C855" s="1">
        <v>38827</v>
      </c>
      <c r="D855" s="5">
        <v>0.8520833333333333</v>
      </c>
      <c r="E855" t="s">
        <v>552</v>
      </c>
      <c r="F855" t="s">
        <v>935</v>
      </c>
      <c r="G855" t="s">
        <v>84</v>
      </c>
      <c r="H855">
        <v>115000000</v>
      </c>
      <c r="I855" t="s">
        <v>14</v>
      </c>
    </row>
    <row r="856" spans="1:9" x14ac:dyDescent="0.3">
      <c r="A856" t="s">
        <v>904</v>
      </c>
      <c r="B856" t="s">
        <v>547</v>
      </c>
      <c r="C856" s="1">
        <v>38861</v>
      </c>
      <c r="D856" s="5">
        <v>0.9243055555555556</v>
      </c>
      <c r="E856" t="s">
        <v>558</v>
      </c>
      <c r="F856" t="s">
        <v>936</v>
      </c>
      <c r="G856" t="s">
        <v>84</v>
      </c>
      <c r="H856">
        <v>164000000</v>
      </c>
      <c r="I856" t="s">
        <v>14</v>
      </c>
    </row>
    <row r="857" spans="1:9" x14ac:dyDescent="0.3">
      <c r="A857" t="s">
        <v>904</v>
      </c>
      <c r="B857" t="s">
        <v>573</v>
      </c>
      <c r="C857" s="1">
        <v>38896</v>
      </c>
      <c r="D857" s="5">
        <v>0.14791666666666667</v>
      </c>
      <c r="E857" t="s">
        <v>558</v>
      </c>
      <c r="F857" t="s">
        <v>937</v>
      </c>
      <c r="G857" t="s">
        <v>84</v>
      </c>
      <c r="H857">
        <v>164000000</v>
      </c>
      <c r="I857" t="s">
        <v>14</v>
      </c>
    </row>
    <row r="858" spans="1:9" x14ac:dyDescent="0.3">
      <c r="A858" t="s">
        <v>800</v>
      </c>
      <c r="B858" t="s">
        <v>801</v>
      </c>
      <c r="C858" s="1">
        <v>38902</v>
      </c>
      <c r="D858" s="5">
        <v>0.77569444444444446</v>
      </c>
      <c r="E858" t="s">
        <v>817</v>
      </c>
      <c r="F858" t="s">
        <v>938</v>
      </c>
      <c r="G858" t="s">
        <v>84</v>
      </c>
      <c r="H858">
        <v>450000000</v>
      </c>
      <c r="I858" t="s">
        <v>14</v>
      </c>
    </row>
    <row r="859" spans="1:9" x14ac:dyDescent="0.3">
      <c r="A859" t="s">
        <v>871</v>
      </c>
      <c r="B859" t="s">
        <v>939</v>
      </c>
      <c r="C859" s="1">
        <v>38910</v>
      </c>
      <c r="D859" s="5">
        <v>0.62013888888888891</v>
      </c>
      <c r="E859" t="s">
        <v>873</v>
      </c>
      <c r="F859" t="s">
        <v>940</v>
      </c>
      <c r="G859" t="s">
        <v>84</v>
      </c>
      <c r="H859">
        <v>29000000</v>
      </c>
      <c r="I859" t="s">
        <v>14</v>
      </c>
    </row>
    <row r="860" spans="1:9" x14ac:dyDescent="0.3">
      <c r="A860" t="s">
        <v>880</v>
      </c>
      <c r="B860" t="s">
        <v>881</v>
      </c>
      <c r="C860" s="1">
        <v>38926</v>
      </c>
      <c r="D860" s="5">
        <v>0.2951388888888889</v>
      </c>
      <c r="E860" t="s">
        <v>882</v>
      </c>
      <c r="F860" t="s">
        <v>941</v>
      </c>
      <c r="G860" t="s">
        <v>84</v>
      </c>
      <c r="H860">
        <v>41800000</v>
      </c>
      <c r="I860" t="s">
        <v>14</v>
      </c>
    </row>
    <row r="861" spans="1:9" x14ac:dyDescent="0.3">
      <c r="A861" t="s">
        <v>800</v>
      </c>
      <c r="B861" t="s">
        <v>801</v>
      </c>
      <c r="C861" s="1">
        <v>38969</v>
      </c>
      <c r="D861" s="5">
        <v>0.63472222222222219</v>
      </c>
      <c r="E861" t="s">
        <v>815</v>
      </c>
      <c r="F861" t="s">
        <v>942</v>
      </c>
      <c r="G861" t="s">
        <v>84</v>
      </c>
      <c r="H861">
        <v>450000000</v>
      </c>
      <c r="I861" t="s">
        <v>14</v>
      </c>
    </row>
    <row r="862" spans="1:9" x14ac:dyDescent="0.3">
      <c r="A862" t="s">
        <v>890</v>
      </c>
      <c r="B862" t="s">
        <v>891</v>
      </c>
      <c r="C862" s="1">
        <v>38971</v>
      </c>
      <c r="D862" s="5">
        <v>0.19097222222222221</v>
      </c>
      <c r="E862" t="s">
        <v>892</v>
      </c>
      <c r="F862" t="s">
        <v>943</v>
      </c>
      <c r="G862" t="s">
        <v>13</v>
      </c>
      <c r="H862">
        <v>90000000</v>
      </c>
      <c r="I862" t="s">
        <v>14</v>
      </c>
    </row>
    <row r="863" spans="1:9" x14ac:dyDescent="0.3">
      <c r="A863" t="s">
        <v>904</v>
      </c>
      <c r="B863" t="s">
        <v>573</v>
      </c>
      <c r="C863" s="1">
        <v>39025</v>
      </c>
      <c r="D863" s="5">
        <v>0.57847222222222228</v>
      </c>
      <c r="E863" t="s">
        <v>909</v>
      </c>
      <c r="F863" t="s">
        <v>944</v>
      </c>
      <c r="G863" t="s">
        <v>84</v>
      </c>
      <c r="H863">
        <v>133000000</v>
      </c>
      <c r="I863" t="s">
        <v>14</v>
      </c>
    </row>
    <row r="864" spans="1:9" x14ac:dyDescent="0.3">
      <c r="A864" t="s">
        <v>800</v>
      </c>
      <c r="B864" t="s">
        <v>801</v>
      </c>
      <c r="C864" s="1">
        <v>39061</v>
      </c>
      <c r="D864" s="5">
        <v>3.2638888888888891E-2</v>
      </c>
      <c r="E864" t="s">
        <v>817</v>
      </c>
      <c r="F864" t="s">
        <v>945</v>
      </c>
      <c r="G864" t="s">
        <v>84</v>
      </c>
      <c r="H864">
        <v>450000000</v>
      </c>
      <c r="I864" t="s">
        <v>14</v>
      </c>
    </row>
    <row r="865" spans="1:9" x14ac:dyDescent="0.3">
      <c r="A865" t="s">
        <v>849</v>
      </c>
      <c r="B865" t="s">
        <v>850</v>
      </c>
      <c r="C865" s="1">
        <v>39092</v>
      </c>
      <c r="D865" s="5">
        <v>0.16250000000000001</v>
      </c>
      <c r="E865" t="s">
        <v>851</v>
      </c>
      <c r="F865" t="s">
        <v>946</v>
      </c>
      <c r="G865" t="s">
        <v>84</v>
      </c>
      <c r="H865">
        <v>25000000</v>
      </c>
      <c r="I865" t="s">
        <v>14</v>
      </c>
    </row>
    <row r="866" spans="1:9" x14ac:dyDescent="0.3">
      <c r="A866" t="s">
        <v>871</v>
      </c>
      <c r="B866" t="s">
        <v>872</v>
      </c>
      <c r="C866" s="1">
        <v>39189</v>
      </c>
      <c r="D866" s="5">
        <v>0.28194444444444444</v>
      </c>
      <c r="E866" t="s">
        <v>873</v>
      </c>
      <c r="F866" t="s">
        <v>947</v>
      </c>
      <c r="G866" t="s">
        <v>84</v>
      </c>
      <c r="H866">
        <v>29000000</v>
      </c>
      <c r="I866" t="s">
        <v>14</v>
      </c>
    </row>
    <row r="867" spans="1:9" x14ac:dyDescent="0.3">
      <c r="A867" t="s">
        <v>849</v>
      </c>
      <c r="B867" t="s">
        <v>928</v>
      </c>
      <c r="C867" s="1">
        <v>39195</v>
      </c>
      <c r="D867" s="5">
        <v>0.41666666666666669</v>
      </c>
      <c r="E867" t="s">
        <v>948</v>
      </c>
      <c r="F867" t="s">
        <v>949</v>
      </c>
      <c r="G867" t="s">
        <v>13</v>
      </c>
      <c r="H867">
        <v>21000000</v>
      </c>
      <c r="I867" t="s">
        <v>14</v>
      </c>
    </row>
    <row r="868" spans="1:9" x14ac:dyDescent="0.3">
      <c r="A868" t="s">
        <v>871</v>
      </c>
      <c r="B868" t="s">
        <v>872</v>
      </c>
      <c r="C868" s="1">
        <v>39248</v>
      </c>
      <c r="D868" s="5">
        <v>9.3055555555555558E-2</v>
      </c>
      <c r="E868" t="s">
        <v>873</v>
      </c>
      <c r="F868" t="s">
        <v>950</v>
      </c>
      <c r="G868" t="s">
        <v>84</v>
      </c>
      <c r="H868">
        <v>29000000</v>
      </c>
      <c r="I868" t="s">
        <v>14</v>
      </c>
    </row>
    <row r="869" spans="1:9" x14ac:dyDescent="0.3">
      <c r="A869" t="s">
        <v>871</v>
      </c>
      <c r="B869" t="s">
        <v>939</v>
      </c>
      <c r="C869" s="1">
        <v>39261</v>
      </c>
      <c r="D869" s="5">
        <v>0.62638888888888888</v>
      </c>
      <c r="E869" t="s">
        <v>873</v>
      </c>
      <c r="F869" t="s">
        <v>951</v>
      </c>
      <c r="G869" t="s">
        <v>84</v>
      </c>
      <c r="H869">
        <v>29000000</v>
      </c>
      <c r="I869" t="s">
        <v>14</v>
      </c>
    </row>
    <row r="870" spans="1:9" x14ac:dyDescent="0.3">
      <c r="A870" t="s">
        <v>849</v>
      </c>
      <c r="B870" t="s">
        <v>850</v>
      </c>
      <c r="C870" s="1">
        <v>39468</v>
      </c>
      <c r="D870" s="5">
        <v>0.15625</v>
      </c>
      <c r="E870" t="s">
        <v>948</v>
      </c>
      <c r="F870" t="s">
        <v>952</v>
      </c>
      <c r="G870" t="s">
        <v>13</v>
      </c>
      <c r="H870">
        <v>21000000</v>
      </c>
      <c r="I870" t="s">
        <v>14</v>
      </c>
    </row>
    <row r="871" spans="1:9" x14ac:dyDescent="0.3">
      <c r="A871" t="s">
        <v>890</v>
      </c>
      <c r="B871" t="s">
        <v>891</v>
      </c>
      <c r="C871" s="1">
        <v>39501</v>
      </c>
      <c r="D871" s="5">
        <v>0.37152777777777779</v>
      </c>
      <c r="E871" t="s">
        <v>892</v>
      </c>
      <c r="F871" t="s">
        <v>953</v>
      </c>
      <c r="G871" t="s">
        <v>13</v>
      </c>
      <c r="H871">
        <v>90000000</v>
      </c>
      <c r="I871" t="s">
        <v>14</v>
      </c>
    </row>
    <row r="872" spans="1:9" x14ac:dyDescent="0.3">
      <c r="A872" t="s">
        <v>849</v>
      </c>
      <c r="B872" t="s">
        <v>928</v>
      </c>
      <c r="C872" s="1">
        <v>39566</v>
      </c>
      <c r="D872" s="5">
        <v>0.16180555555555556</v>
      </c>
      <c r="E872" t="s">
        <v>948</v>
      </c>
      <c r="F872" t="s">
        <v>954</v>
      </c>
      <c r="G872" t="s">
        <v>13</v>
      </c>
      <c r="H872">
        <v>21000000</v>
      </c>
      <c r="I872" t="s">
        <v>14</v>
      </c>
    </row>
    <row r="873" spans="1:9" x14ac:dyDescent="0.3">
      <c r="A873" t="s">
        <v>923</v>
      </c>
      <c r="B873" t="s">
        <v>881</v>
      </c>
      <c r="C873" s="1">
        <v>39591</v>
      </c>
      <c r="D873" s="5">
        <v>0.63888888888888884</v>
      </c>
      <c r="E873" t="s">
        <v>882</v>
      </c>
      <c r="F873" t="s">
        <v>955</v>
      </c>
      <c r="G873" t="s">
        <v>84</v>
      </c>
      <c r="H873">
        <v>41800000</v>
      </c>
      <c r="I873" t="s">
        <v>14</v>
      </c>
    </row>
    <row r="874" spans="1:9" x14ac:dyDescent="0.3">
      <c r="A874" t="s">
        <v>871</v>
      </c>
      <c r="B874" t="s">
        <v>872</v>
      </c>
      <c r="C874" s="1">
        <v>39689</v>
      </c>
      <c r="D874" s="5">
        <v>0.30208333333333331</v>
      </c>
      <c r="E874" t="s">
        <v>873</v>
      </c>
      <c r="F874" t="s">
        <v>956</v>
      </c>
      <c r="G874" t="s">
        <v>84</v>
      </c>
      <c r="H874">
        <v>29000000</v>
      </c>
      <c r="I874" t="s">
        <v>14</v>
      </c>
    </row>
    <row r="875" spans="1:9" x14ac:dyDescent="0.3">
      <c r="A875" t="s">
        <v>871</v>
      </c>
      <c r="B875" t="s">
        <v>939</v>
      </c>
      <c r="C875" s="1">
        <v>39722</v>
      </c>
      <c r="D875" s="5">
        <v>0.27569444444444446</v>
      </c>
      <c r="E875" t="s">
        <v>873</v>
      </c>
      <c r="F875" t="s">
        <v>957</v>
      </c>
      <c r="G875" t="s">
        <v>84</v>
      </c>
      <c r="H875">
        <v>29000000</v>
      </c>
      <c r="I875" t="s">
        <v>14</v>
      </c>
    </row>
    <row r="876" spans="1:9" x14ac:dyDescent="0.3">
      <c r="A876" t="s">
        <v>849</v>
      </c>
      <c r="B876" t="s">
        <v>928</v>
      </c>
      <c r="C876" s="1">
        <v>39743</v>
      </c>
      <c r="D876" s="5">
        <v>3.6111111111111108E-2</v>
      </c>
      <c r="E876" t="s">
        <v>958</v>
      </c>
      <c r="F876" t="s">
        <v>959</v>
      </c>
      <c r="G876" t="s">
        <v>13</v>
      </c>
      <c r="H876">
        <v>31000000</v>
      </c>
      <c r="I876" t="s">
        <v>14</v>
      </c>
    </row>
    <row r="877" spans="1:9" x14ac:dyDescent="0.3">
      <c r="A877" t="s">
        <v>890</v>
      </c>
      <c r="B877" t="s">
        <v>891</v>
      </c>
      <c r="C877" s="1">
        <v>39836</v>
      </c>
      <c r="D877" s="5">
        <v>0.16250000000000001</v>
      </c>
      <c r="E877" t="s">
        <v>892</v>
      </c>
      <c r="F877" t="s">
        <v>960</v>
      </c>
      <c r="G877" t="s">
        <v>13</v>
      </c>
      <c r="H877">
        <v>90000000</v>
      </c>
      <c r="I877" t="s">
        <v>14</v>
      </c>
    </row>
    <row r="878" spans="1:9" x14ac:dyDescent="0.3">
      <c r="A878" t="s">
        <v>880</v>
      </c>
      <c r="B878" t="s">
        <v>881</v>
      </c>
      <c r="C878" s="1">
        <v>39889</v>
      </c>
      <c r="D878" s="5">
        <v>0.59791666666666665</v>
      </c>
      <c r="E878" t="s">
        <v>882</v>
      </c>
      <c r="F878" t="s">
        <v>961</v>
      </c>
      <c r="G878" t="s">
        <v>84</v>
      </c>
      <c r="H878">
        <v>41800000</v>
      </c>
      <c r="I878" t="s">
        <v>14</v>
      </c>
    </row>
    <row r="879" spans="1:9" x14ac:dyDescent="0.3">
      <c r="A879" t="s">
        <v>849</v>
      </c>
      <c r="B879" t="s">
        <v>928</v>
      </c>
      <c r="C879" s="1">
        <v>39923</v>
      </c>
      <c r="D879" s="5">
        <v>5.2083333333333336E-2</v>
      </c>
      <c r="E879" t="s">
        <v>948</v>
      </c>
      <c r="F879" t="s">
        <v>962</v>
      </c>
      <c r="G879" t="s">
        <v>13</v>
      </c>
      <c r="H879">
        <v>21000000</v>
      </c>
      <c r="I879" t="s">
        <v>14</v>
      </c>
    </row>
    <row r="880" spans="1:9" x14ac:dyDescent="0.3">
      <c r="A880" t="s">
        <v>923</v>
      </c>
      <c r="B880" t="s">
        <v>881</v>
      </c>
      <c r="C880" s="1">
        <v>40000</v>
      </c>
      <c r="D880" s="5">
        <v>5.9722222222222225E-2</v>
      </c>
      <c r="E880" t="s">
        <v>882</v>
      </c>
      <c r="F880" t="s">
        <v>963</v>
      </c>
      <c r="G880" t="s">
        <v>84</v>
      </c>
      <c r="H880">
        <v>41800000</v>
      </c>
      <c r="I880" t="s">
        <v>14</v>
      </c>
    </row>
    <row r="881" spans="1:9" x14ac:dyDescent="0.3">
      <c r="A881" t="s">
        <v>871</v>
      </c>
      <c r="B881" t="s">
        <v>872</v>
      </c>
      <c r="C881" s="1">
        <v>40023</v>
      </c>
      <c r="D881" s="5">
        <v>0.78194444444444444</v>
      </c>
      <c r="E881" t="s">
        <v>873</v>
      </c>
      <c r="F881" t="s">
        <v>964</v>
      </c>
      <c r="G881" t="s">
        <v>84</v>
      </c>
      <c r="H881">
        <v>29000000</v>
      </c>
      <c r="I881" t="s">
        <v>14</v>
      </c>
    </row>
    <row r="882" spans="1:9" x14ac:dyDescent="0.3">
      <c r="A882" t="s">
        <v>890</v>
      </c>
      <c r="B882" t="s">
        <v>965</v>
      </c>
      <c r="C882" s="1">
        <v>40066</v>
      </c>
      <c r="D882" s="5">
        <v>0.70902777777777781</v>
      </c>
      <c r="E882" t="s">
        <v>966</v>
      </c>
      <c r="F882" t="s">
        <v>967</v>
      </c>
      <c r="G882" t="s">
        <v>84</v>
      </c>
      <c r="H882">
        <v>112500000</v>
      </c>
      <c r="I882" t="s">
        <v>14</v>
      </c>
    </row>
    <row r="883" spans="1:9" x14ac:dyDescent="0.3">
      <c r="A883" t="s">
        <v>849</v>
      </c>
      <c r="B883" t="s">
        <v>850</v>
      </c>
      <c r="C883" s="1">
        <v>40079</v>
      </c>
      <c r="D883" s="5">
        <v>0.26458333333333334</v>
      </c>
      <c r="E883" t="s">
        <v>948</v>
      </c>
      <c r="F883" t="s">
        <v>968</v>
      </c>
      <c r="G883" t="s">
        <v>13</v>
      </c>
      <c r="H883">
        <v>21000000</v>
      </c>
      <c r="I883" t="s">
        <v>14</v>
      </c>
    </row>
    <row r="884" spans="1:9" x14ac:dyDescent="0.3">
      <c r="A884" t="s">
        <v>800</v>
      </c>
      <c r="B884" t="s">
        <v>801</v>
      </c>
      <c r="C884" s="1">
        <v>40114</v>
      </c>
      <c r="D884" s="5">
        <v>0.64583333333333337</v>
      </c>
      <c r="E884" t="s">
        <v>969</v>
      </c>
      <c r="F884" t="s">
        <v>970</v>
      </c>
      <c r="G884" t="s">
        <v>84</v>
      </c>
      <c r="H884">
        <v>450000000</v>
      </c>
      <c r="I884" t="s">
        <v>14</v>
      </c>
    </row>
    <row r="885" spans="1:9" x14ac:dyDescent="0.3">
      <c r="A885" t="s">
        <v>880</v>
      </c>
      <c r="B885" t="s">
        <v>881</v>
      </c>
      <c r="C885" s="1">
        <v>40119</v>
      </c>
      <c r="D885" s="5">
        <v>7.6388888888888895E-2</v>
      </c>
      <c r="E885" t="s">
        <v>882</v>
      </c>
      <c r="F885" t="s">
        <v>971</v>
      </c>
      <c r="G885" t="s">
        <v>84</v>
      </c>
      <c r="H885">
        <v>41800000</v>
      </c>
      <c r="I885" t="s">
        <v>14</v>
      </c>
    </row>
    <row r="886" spans="1:9" x14ac:dyDescent="0.3">
      <c r="A886" t="s">
        <v>890</v>
      </c>
      <c r="B886" t="s">
        <v>891</v>
      </c>
      <c r="C886" s="1">
        <v>40145</v>
      </c>
      <c r="D886" s="5">
        <v>5.6250000000000001E-2</v>
      </c>
      <c r="E886" t="s">
        <v>892</v>
      </c>
      <c r="F886" t="s">
        <v>972</v>
      </c>
      <c r="G886" t="s">
        <v>13</v>
      </c>
      <c r="H886">
        <v>90000000</v>
      </c>
      <c r="I886" t="s">
        <v>14</v>
      </c>
    </row>
    <row r="887" spans="1:9" x14ac:dyDescent="0.3">
      <c r="A887" t="s">
        <v>871</v>
      </c>
      <c r="B887" t="s">
        <v>872</v>
      </c>
      <c r="C887" s="1">
        <v>40276</v>
      </c>
      <c r="D887" s="5">
        <v>0.58125000000000004</v>
      </c>
      <c r="E887" t="s">
        <v>873</v>
      </c>
      <c r="F887" t="s">
        <v>973</v>
      </c>
      <c r="G887" t="s">
        <v>84</v>
      </c>
      <c r="H887">
        <v>29000000</v>
      </c>
      <c r="I887" t="s">
        <v>14</v>
      </c>
    </row>
    <row r="888" spans="1:9" x14ac:dyDescent="0.3">
      <c r="A888" t="s">
        <v>890</v>
      </c>
      <c r="B888" t="s">
        <v>891</v>
      </c>
      <c r="C888" s="1">
        <v>40308</v>
      </c>
      <c r="D888" s="5">
        <v>0.91527777777777775</v>
      </c>
      <c r="E888" t="s">
        <v>892</v>
      </c>
      <c r="F888" t="s">
        <v>974</v>
      </c>
      <c r="G888" t="s">
        <v>13</v>
      </c>
      <c r="H888">
        <v>90000000</v>
      </c>
      <c r="I888" t="s">
        <v>14</v>
      </c>
    </row>
    <row r="889" spans="1:9" x14ac:dyDescent="0.3">
      <c r="A889" t="s">
        <v>880</v>
      </c>
      <c r="B889" t="s">
        <v>881</v>
      </c>
      <c r="C889" s="1">
        <v>40331</v>
      </c>
      <c r="D889" s="5">
        <v>8.2638888888888887E-2</v>
      </c>
      <c r="E889" t="s">
        <v>882</v>
      </c>
      <c r="F889" t="s">
        <v>975</v>
      </c>
      <c r="G889" t="s">
        <v>84</v>
      </c>
      <c r="H889">
        <v>41800000</v>
      </c>
      <c r="I889" t="s">
        <v>14</v>
      </c>
    </row>
    <row r="890" spans="1:9" x14ac:dyDescent="0.3">
      <c r="A890" t="s">
        <v>871</v>
      </c>
      <c r="B890" t="s">
        <v>939</v>
      </c>
      <c r="C890" s="1">
        <v>40344</v>
      </c>
      <c r="D890" s="5">
        <v>0.61250000000000004</v>
      </c>
      <c r="E890" t="s">
        <v>873</v>
      </c>
      <c r="F890" t="s">
        <v>976</v>
      </c>
      <c r="G890" t="s">
        <v>84</v>
      </c>
      <c r="H890">
        <v>29000000</v>
      </c>
      <c r="I890" t="s">
        <v>14</v>
      </c>
    </row>
    <row r="891" spans="1:9" x14ac:dyDescent="0.3">
      <c r="A891" t="s">
        <v>871</v>
      </c>
      <c r="B891" t="s">
        <v>872</v>
      </c>
      <c r="C891" s="1">
        <v>40350</v>
      </c>
      <c r="D891" s="5">
        <v>9.3055555555555558E-2</v>
      </c>
      <c r="E891" t="s">
        <v>873</v>
      </c>
      <c r="F891" t="s">
        <v>977</v>
      </c>
      <c r="G891" t="s">
        <v>84</v>
      </c>
      <c r="H891">
        <v>29000000</v>
      </c>
      <c r="I891" t="s">
        <v>14</v>
      </c>
    </row>
    <row r="892" spans="1:9" x14ac:dyDescent="0.3">
      <c r="A892" t="s">
        <v>849</v>
      </c>
      <c r="B892" t="s">
        <v>850</v>
      </c>
      <c r="C892" s="1">
        <v>40371</v>
      </c>
      <c r="D892" s="5">
        <v>0.16111111111111112</v>
      </c>
      <c r="E892" t="s">
        <v>948</v>
      </c>
      <c r="F892" t="s">
        <v>978</v>
      </c>
      <c r="G892" t="s">
        <v>13</v>
      </c>
      <c r="H892">
        <v>21000000</v>
      </c>
      <c r="I892" t="s">
        <v>14</v>
      </c>
    </row>
    <row r="893" spans="1:9" x14ac:dyDescent="0.3">
      <c r="A893" t="s">
        <v>923</v>
      </c>
      <c r="B893" t="s">
        <v>881</v>
      </c>
      <c r="C893" s="1">
        <v>40429</v>
      </c>
      <c r="D893" s="5">
        <v>0.14583333333333334</v>
      </c>
      <c r="E893" t="s">
        <v>882</v>
      </c>
      <c r="F893" t="s">
        <v>979</v>
      </c>
      <c r="G893" t="s">
        <v>84</v>
      </c>
      <c r="H893">
        <v>41800000</v>
      </c>
      <c r="I893" t="s">
        <v>14</v>
      </c>
    </row>
    <row r="894" spans="1:9" x14ac:dyDescent="0.3">
      <c r="A894" t="s">
        <v>890</v>
      </c>
      <c r="B894" t="s">
        <v>965</v>
      </c>
      <c r="C894" s="1">
        <v>40565</v>
      </c>
      <c r="D894" s="5">
        <v>0.23402777777777778</v>
      </c>
      <c r="E894" t="s">
        <v>966</v>
      </c>
      <c r="F894" t="s">
        <v>980</v>
      </c>
      <c r="G894" t="s">
        <v>84</v>
      </c>
      <c r="H894">
        <v>112500000</v>
      </c>
      <c r="I894" t="s">
        <v>14</v>
      </c>
    </row>
    <row r="895" spans="1:9" x14ac:dyDescent="0.3">
      <c r="A895" t="s">
        <v>849</v>
      </c>
      <c r="B895" t="s">
        <v>850</v>
      </c>
      <c r="C895" s="1">
        <v>40653</v>
      </c>
      <c r="D895" s="5">
        <v>0.19583333333333333</v>
      </c>
      <c r="E895" t="s">
        <v>851</v>
      </c>
      <c r="F895" t="s">
        <v>981</v>
      </c>
      <c r="G895" t="s">
        <v>84</v>
      </c>
      <c r="H895">
        <v>25000000</v>
      </c>
      <c r="I895" t="s">
        <v>14</v>
      </c>
    </row>
    <row r="896" spans="1:9" x14ac:dyDescent="0.3">
      <c r="A896" t="s">
        <v>849</v>
      </c>
      <c r="B896" t="s">
        <v>928</v>
      </c>
      <c r="C896" s="1">
        <v>40739</v>
      </c>
      <c r="D896" s="5">
        <v>0.47083333333333333</v>
      </c>
      <c r="E896" t="s">
        <v>958</v>
      </c>
      <c r="F896" t="s">
        <v>982</v>
      </c>
      <c r="G896" t="s">
        <v>13</v>
      </c>
      <c r="H896">
        <v>31000000</v>
      </c>
      <c r="I896" t="s">
        <v>14</v>
      </c>
    </row>
    <row r="897" spans="1:9" x14ac:dyDescent="0.3">
      <c r="A897" t="s">
        <v>871</v>
      </c>
      <c r="B897" t="s">
        <v>939</v>
      </c>
      <c r="C897" s="1">
        <v>40772</v>
      </c>
      <c r="D897" s="5">
        <v>0.3</v>
      </c>
      <c r="E897" t="s">
        <v>873</v>
      </c>
      <c r="F897" t="s">
        <v>983</v>
      </c>
      <c r="G897" t="s">
        <v>84</v>
      </c>
      <c r="H897">
        <v>29000000</v>
      </c>
      <c r="I897" t="s">
        <v>14</v>
      </c>
    </row>
    <row r="898" spans="1:9" x14ac:dyDescent="0.3">
      <c r="A898" t="s">
        <v>890</v>
      </c>
      <c r="B898" t="s">
        <v>891</v>
      </c>
      <c r="C898" s="1">
        <v>40797</v>
      </c>
      <c r="D898" s="5">
        <v>0.47013888888888888</v>
      </c>
      <c r="E898" t="s">
        <v>892</v>
      </c>
      <c r="F898" t="s">
        <v>984</v>
      </c>
      <c r="G898" t="s">
        <v>13</v>
      </c>
      <c r="H898">
        <v>90000000</v>
      </c>
      <c r="I898" t="s">
        <v>14</v>
      </c>
    </row>
    <row r="899" spans="1:9" x14ac:dyDescent="0.3">
      <c r="A899" t="s">
        <v>890</v>
      </c>
      <c r="B899" t="s">
        <v>891</v>
      </c>
      <c r="C899" s="1">
        <v>40809</v>
      </c>
      <c r="D899" s="5">
        <v>0.19166666666666668</v>
      </c>
      <c r="E899" t="s">
        <v>892</v>
      </c>
      <c r="F899" t="s">
        <v>985</v>
      </c>
      <c r="G899" t="s">
        <v>13</v>
      </c>
      <c r="H899">
        <v>90000000</v>
      </c>
      <c r="I899" t="s">
        <v>14</v>
      </c>
    </row>
    <row r="900" spans="1:9" x14ac:dyDescent="0.3">
      <c r="A900" t="s">
        <v>849</v>
      </c>
      <c r="B900" t="s">
        <v>850</v>
      </c>
      <c r="C900" s="1">
        <v>40828</v>
      </c>
      <c r="D900" s="5">
        <v>0.2298611111111111</v>
      </c>
      <c r="E900" t="s">
        <v>948</v>
      </c>
      <c r="F900" t="s">
        <v>986</v>
      </c>
      <c r="G900" t="s">
        <v>13</v>
      </c>
      <c r="H900">
        <v>21000000</v>
      </c>
      <c r="I900" t="s">
        <v>14</v>
      </c>
    </row>
    <row r="901" spans="1:9" x14ac:dyDescent="0.3">
      <c r="A901" t="s">
        <v>890</v>
      </c>
      <c r="B901" t="s">
        <v>891</v>
      </c>
      <c r="C901" s="1">
        <v>40889</v>
      </c>
      <c r="D901" s="5">
        <v>5.6250000000000001E-2</v>
      </c>
      <c r="E901" t="s">
        <v>892</v>
      </c>
      <c r="F901" t="s">
        <v>987</v>
      </c>
      <c r="G901" t="s">
        <v>13</v>
      </c>
      <c r="H901">
        <v>90000000</v>
      </c>
      <c r="I901" t="s">
        <v>14</v>
      </c>
    </row>
    <row r="902" spans="1:9" x14ac:dyDescent="0.3">
      <c r="A902" t="s">
        <v>988</v>
      </c>
      <c r="B902" t="s">
        <v>282</v>
      </c>
      <c r="C902" s="1">
        <v>40952</v>
      </c>
      <c r="D902" s="5">
        <v>0.41666666666666669</v>
      </c>
      <c r="E902" t="s">
        <v>283</v>
      </c>
      <c r="F902" t="s">
        <v>989</v>
      </c>
      <c r="G902" t="s">
        <v>13</v>
      </c>
      <c r="H902">
        <v>37000000</v>
      </c>
      <c r="I902" t="s">
        <v>14</v>
      </c>
    </row>
    <row r="903" spans="1:9" x14ac:dyDescent="0.3">
      <c r="A903" t="s">
        <v>849</v>
      </c>
      <c r="B903" t="s">
        <v>850</v>
      </c>
      <c r="C903" s="1">
        <v>41025</v>
      </c>
      <c r="D903" s="5">
        <v>1.1805555555555555E-2</v>
      </c>
      <c r="E903" t="s">
        <v>958</v>
      </c>
      <c r="F903" t="s">
        <v>990</v>
      </c>
      <c r="G903" t="s">
        <v>13</v>
      </c>
      <c r="H903">
        <v>31000000</v>
      </c>
      <c r="I903" t="s">
        <v>14</v>
      </c>
    </row>
    <row r="904" spans="1:9" x14ac:dyDescent="0.3">
      <c r="A904" t="s">
        <v>849</v>
      </c>
      <c r="B904" t="s">
        <v>850</v>
      </c>
      <c r="C904" s="1">
        <v>41025</v>
      </c>
      <c r="E904" t="s">
        <v>958</v>
      </c>
      <c r="F904" t="s">
        <v>991</v>
      </c>
      <c r="G904" t="s">
        <v>13</v>
      </c>
      <c r="H904">
        <v>31000000</v>
      </c>
      <c r="I904" t="s">
        <v>14</v>
      </c>
    </row>
    <row r="905" spans="1:9" x14ac:dyDescent="0.3">
      <c r="A905" t="s">
        <v>890</v>
      </c>
      <c r="B905" t="s">
        <v>891</v>
      </c>
      <c r="C905" s="1">
        <v>41046</v>
      </c>
      <c r="D905" s="5">
        <v>0.69374999999999998</v>
      </c>
      <c r="E905" t="s">
        <v>892</v>
      </c>
      <c r="F905" t="s">
        <v>992</v>
      </c>
      <c r="G905" t="s">
        <v>13</v>
      </c>
      <c r="H905">
        <v>90000000</v>
      </c>
      <c r="I905" t="s">
        <v>14</v>
      </c>
    </row>
    <row r="906" spans="1:9" x14ac:dyDescent="0.3">
      <c r="A906" t="s">
        <v>890</v>
      </c>
      <c r="B906" t="s">
        <v>965</v>
      </c>
      <c r="C906" s="1">
        <v>41111</v>
      </c>
      <c r="D906" s="5">
        <v>8.7499999999999994E-2</v>
      </c>
      <c r="E906" t="s">
        <v>966</v>
      </c>
      <c r="F906" t="s">
        <v>993</v>
      </c>
      <c r="G906" t="s">
        <v>84</v>
      </c>
      <c r="H906">
        <v>112500000</v>
      </c>
      <c r="I906" t="s">
        <v>14</v>
      </c>
    </row>
    <row r="907" spans="1:9" x14ac:dyDescent="0.3">
      <c r="A907" t="s">
        <v>923</v>
      </c>
      <c r="B907" t="s">
        <v>881</v>
      </c>
      <c r="C907" s="1">
        <v>41118</v>
      </c>
      <c r="D907" s="5">
        <v>6.5972222222222224E-2</v>
      </c>
      <c r="E907" t="s">
        <v>882</v>
      </c>
      <c r="F907" t="s">
        <v>994</v>
      </c>
      <c r="G907" t="s">
        <v>84</v>
      </c>
      <c r="H907">
        <v>41800000</v>
      </c>
      <c r="I907" t="s">
        <v>14</v>
      </c>
    </row>
    <row r="908" spans="1:9" x14ac:dyDescent="0.3">
      <c r="A908" t="s">
        <v>849</v>
      </c>
      <c r="B908" t="s">
        <v>850</v>
      </c>
      <c r="C908" s="1">
        <v>41161</v>
      </c>
      <c r="D908" s="5">
        <v>0.18263888888888888</v>
      </c>
      <c r="E908" t="s">
        <v>948</v>
      </c>
      <c r="F908" t="s">
        <v>995</v>
      </c>
      <c r="G908" t="s">
        <v>13</v>
      </c>
      <c r="H908">
        <v>21000000</v>
      </c>
      <c r="I908" t="s">
        <v>14</v>
      </c>
    </row>
    <row r="909" spans="1:9" x14ac:dyDescent="0.3">
      <c r="A909" t="s">
        <v>890</v>
      </c>
      <c r="B909" t="s">
        <v>891</v>
      </c>
      <c r="C909" s="1">
        <v>41301</v>
      </c>
      <c r="D909" s="5">
        <v>0.19444444444444445</v>
      </c>
      <c r="E909" t="s">
        <v>892</v>
      </c>
      <c r="F909" t="s">
        <v>996</v>
      </c>
      <c r="G909" t="s">
        <v>13</v>
      </c>
      <c r="H909">
        <v>90000000</v>
      </c>
      <c r="I909" t="s">
        <v>14</v>
      </c>
    </row>
    <row r="910" spans="1:9" x14ac:dyDescent="0.3">
      <c r="A910" t="s">
        <v>849</v>
      </c>
      <c r="B910" t="s">
        <v>850</v>
      </c>
      <c r="C910" s="1">
        <v>41330</v>
      </c>
      <c r="D910" s="5">
        <v>0.52152777777777781</v>
      </c>
      <c r="E910" t="s">
        <v>948</v>
      </c>
      <c r="F910" t="s">
        <v>997</v>
      </c>
      <c r="G910" t="s">
        <v>13</v>
      </c>
      <c r="H910">
        <v>21000000</v>
      </c>
      <c r="I910" t="s">
        <v>14</v>
      </c>
    </row>
    <row r="911" spans="1:9" x14ac:dyDescent="0.3">
      <c r="A911" t="s">
        <v>849</v>
      </c>
      <c r="B911" t="s">
        <v>850</v>
      </c>
      <c r="C911" s="1">
        <v>41456</v>
      </c>
      <c r="D911" s="5">
        <v>0.75763888888888886</v>
      </c>
      <c r="E911" t="s">
        <v>958</v>
      </c>
      <c r="F911" t="s">
        <v>998</v>
      </c>
      <c r="G911" t="s">
        <v>13</v>
      </c>
      <c r="H911">
        <v>31000000</v>
      </c>
      <c r="I911" t="s">
        <v>14</v>
      </c>
    </row>
    <row r="912" spans="1:9" x14ac:dyDescent="0.3">
      <c r="A912" t="s">
        <v>890</v>
      </c>
      <c r="B912" t="s">
        <v>965</v>
      </c>
      <c r="C912" s="1">
        <v>41489</v>
      </c>
      <c r="D912" s="5">
        <v>0.82499999999999996</v>
      </c>
      <c r="E912" t="s">
        <v>966</v>
      </c>
      <c r="F912" t="s">
        <v>999</v>
      </c>
      <c r="G912" t="s">
        <v>84</v>
      </c>
      <c r="H912">
        <v>112500000</v>
      </c>
      <c r="I912" t="s">
        <v>14</v>
      </c>
    </row>
    <row r="913" spans="1:9" x14ac:dyDescent="0.3">
      <c r="A913" t="s">
        <v>871</v>
      </c>
      <c r="B913" t="s">
        <v>939</v>
      </c>
      <c r="C913" s="1">
        <v>41508</v>
      </c>
      <c r="D913" s="5">
        <v>0.61041666666666672</v>
      </c>
      <c r="E913" t="s">
        <v>873</v>
      </c>
      <c r="F913" t="s">
        <v>1000</v>
      </c>
      <c r="G913" t="s">
        <v>84</v>
      </c>
      <c r="H913">
        <v>29000000</v>
      </c>
      <c r="I913" t="s">
        <v>14</v>
      </c>
    </row>
    <row r="914" spans="1:9" x14ac:dyDescent="0.3">
      <c r="A914" t="s">
        <v>923</v>
      </c>
      <c r="B914" t="s">
        <v>881</v>
      </c>
      <c r="C914" s="1">
        <v>41528</v>
      </c>
      <c r="D914" s="5">
        <v>0.97430555555555554</v>
      </c>
      <c r="E914" t="s">
        <v>882</v>
      </c>
      <c r="F914" t="s">
        <v>1001</v>
      </c>
      <c r="G914" t="s">
        <v>84</v>
      </c>
      <c r="H914">
        <v>41800000</v>
      </c>
      <c r="I914" t="s">
        <v>14</v>
      </c>
    </row>
    <row r="915" spans="1:9" x14ac:dyDescent="0.3">
      <c r="A915" t="s">
        <v>849</v>
      </c>
      <c r="B915" t="s">
        <v>850</v>
      </c>
      <c r="C915" s="1">
        <v>41583</v>
      </c>
      <c r="D915" s="5">
        <v>0.38055555555555554</v>
      </c>
      <c r="E915" t="s">
        <v>958</v>
      </c>
      <c r="F915" t="s">
        <v>1002</v>
      </c>
      <c r="G915" t="s">
        <v>13</v>
      </c>
      <c r="H915">
        <v>31000000</v>
      </c>
      <c r="I915" t="s">
        <v>14</v>
      </c>
    </row>
    <row r="916" spans="1:9" x14ac:dyDescent="0.3">
      <c r="A916" t="s">
        <v>871</v>
      </c>
      <c r="B916" t="s">
        <v>939</v>
      </c>
      <c r="C916" s="1">
        <v>41599</v>
      </c>
      <c r="D916" s="5">
        <v>0.2986111111111111</v>
      </c>
      <c r="E916" t="s">
        <v>873</v>
      </c>
      <c r="F916" t="s">
        <v>1003</v>
      </c>
      <c r="G916" t="s">
        <v>84</v>
      </c>
      <c r="H916">
        <v>29000000</v>
      </c>
      <c r="I916" t="s">
        <v>14</v>
      </c>
    </row>
    <row r="917" spans="1:9" x14ac:dyDescent="0.3">
      <c r="A917" t="s">
        <v>923</v>
      </c>
      <c r="B917" t="s">
        <v>881</v>
      </c>
      <c r="C917" s="1">
        <v>41600</v>
      </c>
      <c r="D917" s="5">
        <v>0.50138888888888888</v>
      </c>
      <c r="E917" t="s">
        <v>882</v>
      </c>
      <c r="F917" t="s">
        <v>1004</v>
      </c>
      <c r="G917" t="s">
        <v>84</v>
      </c>
      <c r="H917">
        <v>41800000</v>
      </c>
      <c r="I917" t="s">
        <v>14</v>
      </c>
    </row>
    <row r="918" spans="1:9" x14ac:dyDescent="0.3">
      <c r="A918" t="s">
        <v>923</v>
      </c>
      <c r="B918" t="s">
        <v>881</v>
      </c>
      <c r="C918" s="1">
        <v>41633</v>
      </c>
      <c r="D918" s="5">
        <v>2.1527777777777778E-2</v>
      </c>
      <c r="E918" t="s">
        <v>882</v>
      </c>
      <c r="F918" t="s">
        <v>1005</v>
      </c>
      <c r="G918" t="s">
        <v>84</v>
      </c>
      <c r="H918">
        <v>41800000</v>
      </c>
      <c r="I918" t="s">
        <v>14</v>
      </c>
    </row>
    <row r="919" spans="1:9" x14ac:dyDescent="0.3">
      <c r="A919" t="s">
        <v>849</v>
      </c>
      <c r="B919" t="s">
        <v>928</v>
      </c>
      <c r="C919" s="1">
        <v>41644</v>
      </c>
      <c r="D919" s="5">
        <v>0.45</v>
      </c>
      <c r="E919" t="s">
        <v>1006</v>
      </c>
      <c r="F919" t="s">
        <v>1007</v>
      </c>
      <c r="G919" t="s">
        <v>13</v>
      </c>
      <c r="H919">
        <v>47000000</v>
      </c>
      <c r="I919" t="s">
        <v>14</v>
      </c>
    </row>
    <row r="920" spans="1:9" x14ac:dyDescent="0.3">
      <c r="A920" t="s">
        <v>890</v>
      </c>
      <c r="B920" t="s">
        <v>891</v>
      </c>
      <c r="C920" s="1">
        <v>41697</v>
      </c>
      <c r="D920" s="5">
        <v>0.77569444444444446</v>
      </c>
      <c r="E920" t="s">
        <v>892</v>
      </c>
      <c r="F920" t="s">
        <v>1008</v>
      </c>
      <c r="G920" t="s">
        <v>13</v>
      </c>
      <c r="H920">
        <v>90000000</v>
      </c>
      <c r="I920" t="s">
        <v>14</v>
      </c>
    </row>
    <row r="921" spans="1:9" x14ac:dyDescent="0.3">
      <c r="A921" t="s">
        <v>849</v>
      </c>
      <c r="B921" t="s">
        <v>850</v>
      </c>
      <c r="C921" s="1">
        <v>41733</v>
      </c>
      <c r="D921" s="5">
        <v>0.48888888888888887</v>
      </c>
      <c r="E921" t="s">
        <v>958</v>
      </c>
      <c r="F921" t="s">
        <v>1009</v>
      </c>
      <c r="G921" t="s">
        <v>13</v>
      </c>
      <c r="H921">
        <v>31000000</v>
      </c>
      <c r="I921" t="s">
        <v>14</v>
      </c>
    </row>
    <row r="922" spans="1:9" x14ac:dyDescent="0.3">
      <c r="A922" t="s">
        <v>923</v>
      </c>
      <c r="B922" t="s">
        <v>881</v>
      </c>
      <c r="C922" s="1">
        <v>41782</v>
      </c>
      <c r="D922" s="5">
        <v>0.22708333333333333</v>
      </c>
      <c r="E922" t="s">
        <v>882</v>
      </c>
      <c r="F922" t="s">
        <v>1010</v>
      </c>
      <c r="G922" t="s">
        <v>84</v>
      </c>
      <c r="H922">
        <v>41800000</v>
      </c>
      <c r="I922" t="s">
        <v>14</v>
      </c>
    </row>
    <row r="923" spans="1:9" x14ac:dyDescent="0.3">
      <c r="A923" t="s">
        <v>890</v>
      </c>
      <c r="B923" t="s">
        <v>891</v>
      </c>
      <c r="C923" s="1">
        <v>41783</v>
      </c>
      <c r="D923" s="5">
        <v>0.12847222222222221</v>
      </c>
      <c r="E923" t="s">
        <v>892</v>
      </c>
      <c r="F923" t="s">
        <v>1011</v>
      </c>
      <c r="G923" t="s">
        <v>13</v>
      </c>
      <c r="H923">
        <v>90000000</v>
      </c>
      <c r="I923" t="s">
        <v>14</v>
      </c>
    </row>
    <row r="924" spans="1:9" x14ac:dyDescent="0.3">
      <c r="A924" t="s">
        <v>871</v>
      </c>
      <c r="B924" t="s">
        <v>939</v>
      </c>
      <c r="C924" s="1">
        <v>41809</v>
      </c>
      <c r="D924" s="5">
        <v>0.7993055555555556</v>
      </c>
      <c r="E924" t="s">
        <v>873</v>
      </c>
      <c r="F924" t="s">
        <v>1012</v>
      </c>
      <c r="G924" t="s">
        <v>84</v>
      </c>
      <c r="H924">
        <v>29000000</v>
      </c>
      <c r="I924" t="s">
        <v>14</v>
      </c>
    </row>
    <row r="925" spans="1:9" x14ac:dyDescent="0.3">
      <c r="A925" t="s">
        <v>849</v>
      </c>
      <c r="B925" t="s">
        <v>850</v>
      </c>
      <c r="C925" s="1">
        <v>41820</v>
      </c>
      <c r="D925" s="5">
        <v>0.18194444444444444</v>
      </c>
      <c r="E925" t="s">
        <v>948</v>
      </c>
      <c r="F925" t="s">
        <v>1013</v>
      </c>
      <c r="G925" t="s">
        <v>13</v>
      </c>
      <c r="H925">
        <v>21000000</v>
      </c>
      <c r="I925" t="s">
        <v>14</v>
      </c>
    </row>
    <row r="926" spans="1:9" x14ac:dyDescent="0.3">
      <c r="A926" t="s">
        <v>923</v>
      </c>
      <c r="B926" t="s">
        <v>881</v>
      </c>
      <c r="C926" s="1">
        <v>41823</v>
      </c>
      <c r="D926" s="5">
        <v>0.52986111111111112</v>
      </c>
      <c r="E926" t="s">
        <v>882</v>
      </c>
      <c r="F926" t="s">
        <v>1014</v>
      </c>
      <c r="G926" t="s">
        <v>84</v>
      </c>
      <c r="H926">
        <v>41800000</v>
      </c>
      <c r="I926" t="s">
        <v>14</v>
      </c>
    </row>
    <row r="927" spans="1:9" x14ac:dyDescent="0.3">
      <c r="A927" t="s">
        <v>890</v>
      </c>
      <c r="B927" t="s">
        <v>891</v>
      </c>
      <c r="C927" s="1">
        <v>41919</v>
      </c>
      <c r="D927" s="5">
        <v>0.21944444444444444</v>
      </c>
      <c r="E927" t="s">
        <v>892</v>
      </c>
      <c r="F927" t="s">
        <v>1015</v>
      </c>
      <c r="G927" t="s">
        <v>13</v>
      </c>
      <c r="H927">
        <v>90000000</v>
      </c>
      <c r="I927" t="s">
        <v>14</v>
      </c>
    </row>
    <row r="928" spans="1:9" x14ac:dyDescent="0.3">
      <c r="A928" t="s">
        <v>849</v>
      </c>
      <c r="B928" t="s">
        <v>850</v>
      </c>
      <c r="C928" s="1">
        <v>41928</v>
      </c>
      <c r="D928" s="5">
        <v>0.83472222222222225</v>
      </c>
      <c r="E928" t="s">
        <v>958</v>
      </c>
      <c r="F928" t="s">
        <v>1016</v>
      </c>
      <c r="G928" t="s">
        <v>13</v>
      </c>
      <c r="H928">
        <v>31000000</v>
      </c>
      <c r="I928" t="s">
        <v>14</v>
      </c>
    </row>
    <row r="929" spans="1:9" x14ac:dyDescent="0.3">
      <c r="A929" t="s">
        <v>871</v>
      </c>
      <c r="B929" t="s">
        <v>939</v>
      </c>
      <c r="C929" s="1">
        <v>41949</v>
      </c>
      <c r="D929" s="5">
        <v>0.31597222222222221</v>
      </c>
      <c r="E929" t="s">
        <v>873</v>
      </c>
      <c r="F929" t="s">
        <v>1017</v>
      </c>
      <c r="G929" t="s">
        <v>84</v>
      </c>
      <c r="H929">
        <v>29000000</v>
      </c>
      <c r="I929" t="s">
        <v>14</v>
      </c>
    </row>
    <row r="930" spans="1:9" x14ac:dyDescent="0.3">
      <c r="A930" t="s">
        <v>890</v>
      </c>
      <c r="B930" t="s">
        <v>891</v>
      </c>
      <c r="C930" s="1">
        <v>41976</v>
      </c>
      <c r="D930" s="5">
        <v>0.18194444444444444</v>
      </c>
      <c r="E930" t="s">
        <v>892</v>
      </c>
      <c r="F930" t="s">
        <v>1018</v>
      </c>
      <c r="G930" t="s">
        <v>13</v>
      </c>
      <c r="H930">
        <v>90000000</v>
      </c>
      <c r="I930" t="s">
        <v>14</v>
      </c>
    </row>
    <row r="931" spans="1:9" x14ac:dyDescent="0.3">
      <c r="A931" t="s">
        <v>849</v>
      </c>
      <c r="B931" t="s">
        <v>928</v>
      </c>
      <c r="C931" s="1">
        <v>41991</v>
      </c>
      <c r="D931" s="5">
        <v>0.16666666666666666</v>
      </c>
      <c r="E931" t="s">
        <v>1019</v>
      </c>
      <c r="F931" t="s">
        <v>1020</v>
      </c>
      <c r="G931" t="s">
        <v>13</v>
      </c>
      <c r="H931">
        <v>62000000</v>
      </c>
      <c r="I931" t="s">
        <v>14</v>
      </c>
    </row>
    <row r="932" spans="1:9" x14ac:dyDescent="0.3">
      <c r="A932" t="s">
        <v>1021</v>
      </c>
      <c r="B932" t="s">
        <v>1022</v>
      </c>
      <c r="C932" s="1">
        <v>41996</v>
      </c>
      <c r="D932" s="5">
        <v>0.24791666666666667</v>
      </c>
      <c r="E932" t="s">
        <v>1023</v>
      </c>
      <c r="F932" t="s">
        <v>92</v>
      </c>
      <c r="G932" t="s">
        <v>13</v>
      </c>
      <c r="H932">
        <v>100000000</v>
      </c>
      <c r="I932" t="s">
        <v>14</v>
      </c>
    </row>
    <row r="933" spans="1:9" x14ac:dyDescent="0.3">
      <c r="A933" t="s">
        <v>890</v>
      </c>
      <c r="B933" t="s">
        <v>891</v>
      </c>
      <c r="C933" s="1">
        <v>42036</v>
      </c>
      <c r="D933" s="5">
        <v>5.6250000000000001E-2</v>
      </c>
      <c r="E933" t="s">
        <v>892</v>
      </c>
      <c r="F933" t="s">
        <v>1024</v>
      </c>
      <c r="G933" t="s">
        <v>13</v>
      </c>
      <c r="H933">
        <v>90000000</v>
      </c>
      <c r="I933" t="s">
        <v>14</v>
      </c>
    </row>
    <row r="934" spans="1:9" x14ac:dyDescent="0.3">
      <c r="A934" t="s">
        <v>871</v>
      </c>
      <c r="B934" t="s">
        <v>939</v>
      </c>
      <c r="C934" s="1">
        <v>42088</v>
      </c>
      <c r="D934" s="5">
        <v>0.92222222222222228</v>
      </c>
      <c r="E934" t="s">
        <v>873</v>
      </c>
      <c r="F934" t="s">
        <v>1025</v>
      </c>
      <c r="G934" t="s">
        <v>84</v>
      </c>
      <c r="H934">
        <v>29000000</v>
      </c>
      <c r="I934" t="s">
        <v>14</v>
      </c>
    </row>
    <row r="935" spans="1:9" x14ac:dyDescent="0.3">
      <c r="A935" t="s">
        <v>890</v>
      </c>
      <c r="B935" t="s">
        <v>891</v>
      </c>
      <c r="C935" s="1">
        <v>42089</v>
      </c>
      <c r="D935" s="5">
        <v>5.6250000000000001E-2</v>
      </c>
      <c r="E935" t="s">
        <v>892</v>
      </c>
      <c r="F935" t="s">
        <v>1026</v>
      </c>
      <c r="G935" t="s">
        <v>13</v>
      </c>
      <c r="H935">
        <v>90000000</v>
      </c>
      <c r="I935" t="s">
        <v>14</v>
      </c>
    </row>
    <row r="936" spans="1:9" x14ac:dyDescent="0.3">
      <c r="A936" t="s">
        <v>849</v>
      </c>
      <c r="B936" t="s">
        <v>928</v>
      </c>
      <c r="C936" s="1">
        <v>42091</v>
      </c>
      <c r="D936" s="5">
        <v>0.49236111111111114</v>
      </c>
      <c r="E936" t="s">
        <v>958</v>
      </c>
      <c r="F936" t="s">
        <v>1027</v>
      </c>
      <c r="G936" t="s">
        <v>13</v>
      </c>
      <c r="H936">
        <v>31000000</v>
      </c>
      <c r="I936" t="s">
        <v>14</v>
      </c>
    </row>
    <row r="937" spans="1:9" x14ac:dyDescent="0.3">
      <c r="A937" t="s">
        <v>923</v>
      </c>
      <c r="B937" t="s">
        <v>881</v>
      </c>
      <c r="C937" s="1">
        <v>42094</v>
      </c>
      <c r="D937" s="5">
        <v>0.57430555555555551</v>
      </c>
      <c r="E937" t="s">
        <v>882</v>
      </c>
      <c r="F937" t="s">
        <v>1028</v>
      </c>
      <c r="G937" t="s">
        <v>84</v>
      </c>
      <c r="H937">
        <v>41800000</v>
      </c>
      <c r="I937" t="s">
        <v>14</v>
      </c>
    </row>
    <row r="938" spans="1:9" x14ac:dyDescent="0.3">
      <c r="A938" t="s">
        <v>849</v>
      </c>
      <c r="B938" t="s">
        <v>850</v>
      </c>
      <c r="C938" s="1">
        <v>42195</v>
      </c>
      <c r="D938" s="5">
        <v>0.68611111111111112</v>
      </c>
      <c r="E938" t="s">
        <v>958</v>
      </c>
      <c r="F938" t="s">
        <v>1029</v>
      </c>
      <c r="G938" t="s">
        <v>13</v>
      </c>
      <c r="H938">
        <v>31000000</v>
      </c>
      <c r="I938" t="s">
        <v>14</v>
      </c>
    </row>
    <row r="939" spans="1:9" x14ac:dyDescent="0.3">
      <c r="A939" t="s">
        <v>890</v>
      </c>
      <c r="B939" t="s">
        <v>965</v>
      </c>
      <c r="C939" s="1">
        <v>42235</v>
      </c>
      <c r="D939" s="5">
        <v>0.49305555555555558</v>
      </c>
      <c r="E939" t="s">
        <v>966</v>
      </c>
      <c r="F939" t="s">
        <v>1030</v>
      </c>
      <c r="G939" t="s">
        <v>84</v>
      </c>
      <c r="H939">
        <v>112500000</v>
      </c>
      <c r="I939" t="s">
        <v>14</v>
      </c>
    </row>
    <row r="940" spans="1:9" x14ac:dyDescent="0.3">
      <c r="A940" t="s">
        <v>849</v>
      </c>
      <c r="B940" t="s">
        <v>928</v>
      </c>
      <c r="C940" s="1">
        <v>42243</v>
      </c>
      <c r="D940" s="5">
        <v>0.47361111111111109</v>
      </c>
      <c r="E940" t="s">
        <v>1006</v>
      </c>
      <c r="F940" t="s">
        <v>1031</v>
      </c>
      <c r="G940" t="s">
        <v>13</v>
      </c>
      <c r="H940">
        <v>47000000</v>
      </c>
      <c r="I940" t="s">
        <v>14</v>
      </c>
    </row>
    <row r="941" spans="1:9" x14ac:dyDescent="0.3">
      <c r="A941" t="s">
        <v>923</v>
      </c>
      <c r="B941" t="s">
        <v>881</v>
      </c>
      <c r="C941" s="1">
        <v>42270</v>
      </c>
      <c r="D941" s="5">
        <v>0.91597222222222219</v>
      </c>
      <c r="E941" t="s">
        <v>882</v>
      </c>
      <c r="F941" t="s">
        <v>1032</v>
      </c>
      <c r="G941" t="s">
        <v>84</v>
      </c>
      <c r="H941">
        <v>41800000</v>
      </c>
      <c r="I941" t="s">
        <v>14</v>
      </c>
    </row>
    <row r="942" spans="1:9" x14ac:dyDescent="0.3">
      <c r="A942" t="s">
        <v>849</v>
      </c>
      <c r="B942" t="s">
        <v>850</v>
      </c>
      <c r="C942" s="1">
        <v>42275</v>
      </c>
      <c r="D942" s="5">
        <v>0.1875</v>
      </c>
      <c r="E942" t="s">
        <v>958</v>
      </c>
      <c r="F942" t="s">
        <v>1033</v>
      </c>
      <c r="G942" t="s">
        <v>13</v>
      </c>
      <c r="H942">
        <v>31000000</v>
      </c>
      <c r="I942" t="s">
        <v>14</v>
      </c>
    </row>
    <row r="943" spans="1:9" x14ac:dyDescent="0.3">
      <c r="A943" t="s">
        <v>849</v>
      </c>
      <c r="B943" t="s">
        <v>850</v>
      </c>
      <c r="C943" s="1">
        <v>42354</v>
      </c>
      <c r="D943" s="5">
        <v>0.52083333333333337</v>
      </c>
      <c r="E943" t="s">
        <v>948</v>
      </c>
      <c r="F943" t="s">
        <v>1034</v>
      </c>
      <c r="G943" t="s">
        <v>13</v>
      </c>
      <c r="H943">
        <v>21000000</v>
      </c>
      <c r="I943" t="s">
        <v>14</v>
      </c>
    </row>
    <row r="944" spans="1:9" x14ac:dyDescent="0.3">
      <c r="A944" t="s">
        <v>849</v>
      </c>
      <c r="B944" t="s">
        <v>928</v>
      </c>
      <c r="C944" s="1">
        <v>42389</v>
      </c>
      <c r="D944" s="5">
        <v>0.1673611111111111</v>
      </c>
      <c r="E944" t="s">
        <v>958</v>
      </c>
      <c r="F944" t="s">
        <v>1035</v>
      </c>
      <c r="G944" t="s">
        <v>13</v>
      </c>
      <c r="H944">
        <v>31000000</v>
      </c>
      <c r="I944" t="s">
        <v>14</v>
      </c>
    </row>
    <row r="945" spans="1:9" x14ac:dyDescent="0.3">
      <c r="A945" t="s">
        <v>900</v>
      </c>
      <c r="B945" t="s">
        <v>1036</v>
      </c>
      <c r="C945" s="1">
        <v>42398</v>
      </c>
      <c r="D945" s="5">
        <v>0.93055555555555558</v>
      </c>
      <c r="E945" t="s">
        <v>1037</v>
      </c>
      <c r="F945" t="s">
        <v>1038</v>
      </c>
      <c r="G945" t="s">
        <v>13</v>
      </c>
      <c r="H945">
        <v>65000000</v>
      </c>
      <c r="I945" t="s">
        <v>14</v>
      </c>
    </row>
    <row r="946" spans="1:9" x14ac:dyDescent="0.3">
      <c r="A946" t="s">
        <v>923</v>
      </c>
      <c r="B946" t="s">
        <v>924</v>
      </c>
      <c r="C946" s="1">
        <v>42407</v>
      </c>
      <c r="D946" s="5">
        <v>1.4583333333333334E-2</v>
      </c>
      <c r="E946" t="s">
        <v>315</v>
      </c>
      <c r="F946" t="s">
        <v>1039</v>
      </c>
      <c r="G946" t="s">
        <v>13</v>
      </c>
      <c r="H946">
        <v>25000000</v>
      </c>
      <c r="I946" t="s">
        <v>14</v>
      </c>
    </row>
    <row r="947" spans="1:9" x14ac:dyDescent="0.3">
      <c r="A947" t="s">
        <v>880</v>
      </c>
      <c r="B947" t="s">
        <v>881</v>
      </c>
      <c r="C947" s="1">
        <v>42416</v>
      </c>
      <c r="D947" s="5">
        <v>0.74791666666666667</v>
      </c>
      <c r="E947" t="s">
        <v>882</v>
      </c>
      <c r="F947" t="s">
        <v>1040</v>
      </c>
      <c r="G947" t="s">
        <v>84</v>
      </c>
      <c r="H947">
        <v>41800000</v>
      </c>
      <c r="I947" t="s">
        <v>14</v>
      </c>
    </row>
    <row r="948" spans="1:9" x14ac:dyDescent="0.3">
      <c r="A948" t="s">
        <v>890</v>
      </c>
      <c r="B948" t="s">
        <v>891</v>
      </c>
      <c r="C948" s="1">
        <v>42417</v>
      </c>
      <c r="D948" s="5">
        <v>0.36458333333333331</v>
      </c>
      <c r="E948" t="s">
        <v>892</v>
      </c>
      <c r="F948" t="s">
        <v>1041</v>
      </c>
      <c r="G948" t="s">
        <v>13</v>
      </c>
      <c r="H948">
        <v>90000000</v>
      </c>
      <c r="I948" t="s">
        <v>14</v>
      </c>
    </row>
    <row r="949" spans="1:9" x14ac:dyDescent="0.3">
      <c r="A949" t="s">
        <v>849</v>
      </c>
      <c r="B949" t="s">
        <v>928</v>
      </c>
      <c r="C949" s="1">
        <v>42439</v>
      </c>
      <c r="D949" s="5">
        <v>0.43819444444444444</v>
      </c>
      <c r="E949" t="s">
        <v>958</v>
      </c>
      <c r="F949" t="s">
        <v>1042</v>
      </c>
      <c r="G949" t="s">
        <v>13</v>
      </c>
      <c r="H949">
        <v>31000000</v>
      </c>
      <c r="I949" t="s">
        <v>14</v>
      </c>
    </row>
    <row r="950" spans="1:9" x14ac:dyDescent="0.3">
      <c r="A950" t="s">
        <v>1043</v>
      </c>
      <c r="B950" t="s">
        <v>314</v>
      </c>
      <c r="C950" s="1">
        <v>42442</v>
      </c>
      <c r="D950" s="5">
        <v>0.78888888888888886</v>
      </c>
      <c r="E950" t="s">
        <v>1044</v>
      </c>
      <c r="F950" t="s">
        <v>1045</v>
      </c>
      <c r="G950" t="s">
        <v>13</v>
      </c>
      <c r="H950">
        <v>20000000</v>
      </c>
      <c r="I950" t="s">
        <v>14</v>
      </c>
    </row>
    <row r="951" spans="1:9" x14ac:dyDescent="0.3">
      <c r="A951" t="s">
        <v>1043</v>
      </c>
      <c r="B951" t="s">
        <v>1036</v>
      </c>
      <c r="C951" s="1">
        <v>42443</v>
      </c>
      <c r="D951" s="5">
        <v>0.39652777777777776</v>
      </c>
      <c r="E951" t="s">
        <v>1037</v>
      </c>
      <c r="F951" t="s">
        <v>1046</v>
      </c>
      <c r="G951" t="s">
        <v>13</v>
      </c>
      <c r="H951">
        <v>65000000</v>
      </c>
      <c r="I951" t="s">
        <v>14</v>
      </c>
    </row>
    <row r="952" spans="1:9" x14ac:dyDescent="0.3">
      <c r="A952" t="s">
        <v>923</v>
      </c>
      <c r="B952" t="s">
        <v>924</v>
      </c>
      <c r="C952" s="1">
        <v>42453</v>
      </c>
      <c r="D952" s="5">
        <v>0.40416666666666667</v>
      </c>
      <c r="E952" t="s">
        <v>925</v>
      </c>
      <c r="F952" t="s">
        <v>1047</v>
      </c>
      <c r="G952" t="s">
        <v>13</v>
      </c>
      <c r="H952">
        <v>17420000</v>
      </c>
      <c r="I952" t="s">
        <v>14</v>
      </c>
    </row>
    <row r="953" spans="1:9" x14ac:dyDescent="0.3">
      <c r="A953" t="s">
        <v>1043</v>
      </c>
      <c r="B953" t="s">
        <v>314</v>
      </c>
      <c r="C953" s="1">
        <v>42460</v>
      </c>
      <c r="D953" s="5">
        <v>0.68263888888888891</v>
      </c>
      <c r="E953" t="s">
        <v>925</v>
      </c>
      <c r="F953" t="s">
        <v>1048</v>
      </c>
      <c r="G953" t="s">
        <v>13</v>
      </c>
      <c r="H953">
        <v>17420000</v>
      </c>
      <c r="I953" t="s">
        <v>14</v>
      </c>
    </row>
    <row r="954" spans="1:9" x14ac:dyDescent="0.3">
      <c r="A954" t="s">
        <v>849</v>
      </c>
      <c r="B954" t="s">
        <v>850</v>
      </c>
      <c r="C954" s="1">
        <v>42488</v>
      </c>
      <c r="D954" s="5">
        <v>0.30555555555555558</v>
      </c>
      <c r="E954" t="s">
        <v>958</v>
      </c>
      <c r="F954" t="s">
        <v>1049</v>
      </c>
      <c r="G954" t="s">
        <v>13</v>
      </c>
      <c r="H954">
        <v>31000000</v>
      </c>
      <c r="I954" t="s">
        <v>14</v>
      </c>
    </row>
    <row r="955" spans="1:9" x14ac:dyDescent="0.3">
      <c r="A955" t="s">
        <v>923</v>
      </c>
      <c r="B955" t="s">
        <v>924</v>
      </c>
      <c r="C955" s="1">
        <v>42519</v>
      </c>
      <c r="D955" s="5">
        <v>0.36388888888888887</v>
      </c>
      <c r="E955" t="s">
        <v>315</v>
      </c>
      <c r="F955" t="s">
        <v>1050</v>
      </c>
      <c r="G955" t="s">
        <v>13</v>
      </c>
      <c r="H955">
        <v>25000000</v>
      </c>
      <c r="I955" t="s">
        <v>14</v>
      </c>
    </row>
    <row r="956" spans="1:9" x14ac:dyDescent="0.3">
      <c r="A956" t="s">
        <v>923</v>
      </c>
      <c r="B956" t="s">
        <v>881</v>
      </c>
      <c r="C956" s="1">
        <v>42525</v>
      </c>
      <c r="D956" s="5">
        <v>0.58333333333333337</v>
      </c>
      <c r="E956" t="s">
        <v>882</v>
      </c>
      <c r="F956" t="s">
        <v>1051</v>
      </c>
      <c r="G956" t="s">
        <v>84</v>
      </c>
      <c r="H956">
        <v>41800000</v>
      </c>
      <c r="I956" t="s">
        <v>14</v>
      </c>
    </row>
    <row r="957" spans="1:9" x14ac:dyDescent="0.3">
      <c r="A957" t="s">
        <v>900</v>
      </c>
      <c r="B957" t="s">
        <v>1052</v>
      </c>
      <c r="C957" s="1">
        <v>42530</v>
      </c>
      <c r="D957" s="5">
        <v>0.2986111111111111</v>
      </c>
      <c r="E957" t="s">
        <v>1037</v>
      </c>
      <c r="F957" t="s">
        <v>1053</v>
      </c>
      <c r="G957" t="s">
        <v>13</v>
      </c>
      <c r="H957">
        <v>65000000</v>
      </c>
      <c r="I957" t="s">
        <v>14</v>
      </c>
    </row>
    <row r="958" spans="1:9" x14ac:dyDescent="0.3">
      <c r="A958" t="s">
        <v>849</v>
      </c>
      <c r="B958" t="s">
        <v>928</v>
      </c>
      <c r="C958" s="1">
        <v>42543</v>
      </c>
      <c r="D958" s="5">
        <v>0.16388888888888889</v>
      </c>
      <c r="E958" t="s">
        <v>958</v>
      </c>
      <c r="F958" t="s">
        <v>1054</v>
      </c>
      <c r="G958" t="s">
        <v>13</v>
      </c>
      <c r="H958">
        <v>31000000</v>
      </c>
      <c r="I958" t="s">
        <v>14</v>
      </c>
    </row>
    <row r="959" spans="1:9" x14ac:dyDescent="0.3">
      <c r="A959" t="s">
        <v>849</v>
      </c>
      <c r="B959" t="s">
        <v>928</v>
      </c>
      <c r="C959" s="1">
        <v>42621</v>
      </c>
      <c r="D959" s="5">
        <v>0.47222222222222221</v>
      </c>
      <c r="E959" t="s">
        <v>1006</v>
      </c>
      <c r="F959" t="s">
        <v>1055</v>
      </c>
      <c r="G959" t="s">
        <v>13</v>
      </c>
      <c r="H959">
        <v>47000000</v>
      </c>
      <c r="I959" t="s">
        <v>14</v>
      </c>
    </row>
    <row r="960" spans="1:9" x14ac:dyDescent="0.3">
      <c r="A960" t="s">
        <v>849</v>
      </c>
      <c r="B960" t="s">
        <v>850</v>
      </c>
      <c r="C960" s="1">
        <v>42639</v>
      </c>
      <c r="D960" s="5">
        <v>0.15416666666666667</v>
      </c>
      <c r="E960" t="s">
        <v>851</v>
      </c>
      <c r="F960" t="s">
        <v>1056</v>
      </c>
      <c r="G960" t="s">
        <v>84</v>
      </c>
      <c r="H960">
        <v>25000000</v>
      </c>
      <c r="I960" t="s">
        <v>14</v>
      </c>
    </row>
    <row r="961" spans="1:9" x14ac:dyDescent="0.3">
      <c r="A961" t="s">
        <v>890</v>
      </c>
      <c r="B961" t="s">
        <v>891</v>
      </c>
      <c r="C961" s="1">
        <v>42676</v>
      </c>
      <c r="D961" s="5">
        <v>0.2638888888888889</v>
      </c>
      <c r="E961" t="s">
        <v>892</v>
      </c>
      <c r="F961" t="s">
        <v>1057</v>
      </c>
      <c r="G961" t="s">
        <v>13</v>
      </c>
      <c r="H961">
        <v>90000000</v>
      </c>
      <c r="I961" t="s">
        <v>14</v>
      </c>
    </row>
    <row r="962" spans="1:9" x14ac:dyDescent="0.3">
      <c r="A962" t="s">
        <v>849</v>
      </c>
      <c r="B962" t="s">
        <v>850</v>
      </c>
      <c r="C962" s="1">
        <v>42711</v>
      </c>
      <c r="D962" s="5">
        <v>0.20416666666666666</v>
      </c>
      <c r="E962" t="s">
        <v>958</v>
      </c>
      <c r="F962" t="s">
        <v>1058</v>
      </c>
      <c r="G962" t="s">
        <v>13</v>
      </c>
      <c r="H962">
        <v>31000000</v>
      </c>
      <c r="I962" t="s">
        <v>14</v>
      </c>
    </row>
    <row r="963" spans="1:9" x14ac:dyDescent="0.3">
      <c r="A963" t="s">
        <v>890</v>
      </c>
      <c r="B963" t="s">
        <v>965</v>
      </c>
      <c r="C963" s="1">
        <v>42713</v>
      </c>
      <c r="D963" s="5">
        <v>0.55972222222222223</v>
      </c>
      <c r="E963" t="s">
        <v>966</v>
      </c>
      <c r="F963" t="s">
        <v>1059</v>
      </c>
      <c r="G963" t="s">
        <v>84</v>
      </c>
      <c r="H963">
        <v>112500000</v>
      </c>
      <c r="I963" t="s">
        <v>14</v>
      </c>
    </row>
    <row r="964" spans="1:9" x14ac:dyDescent="0.3">
      <c r="A964" t="s">
        <v>1060</v>
      </c>
      <c r="B964" t="s">
        <v>93</v>
      </c>
      <c r="C964" s="1">
        <v>42744</v>
      </c>
      <c r="D964" s="5">
        <v>0.17430555555555555</v>
      </c>
      <c r="E964" t="s">
        <v>1061</v>
      </c>
      <c r="F964" t="s">
        <v>1062</v>
      </c>
      <c r="G964" t="s">
        <v>13</v>
      </c>
      <c r="H964">
        <v>5800000</v>
      </c>
      <c r="I964" t="s">
        <v>14</v>
      </c>
    </row>
    <row r="965" spans="1:9" x14ac:dyDescent="0.3">
      <c r="A965" t="s">
        <v>849</v>
      </c>
      <c r="B965" t="s">
        <v>850</v>
      </c>
      <c r="C965" s="1">
        <v>42781</v>
      </c>
      <c r="D965" s="5">
        <v>0.16527777777777777</v>
      </c>
      <c r="E965" t="s">
        <v>958</v>
      </c>
      <c r="F965" t="s">
        <v>1063</v>
      </c>
      <c r="G965" t="s">
        <v>13</v>
      </c>
      <c r="H965">
        <v>31000000</v>
      </c>
      <c r="I965" t="s">
        <v>14</v>
      </c>
    </row>
    <row r="966" spans="1:9" x14ac:dyDescent="0.3">
      <c r="A966" t="s">
        <v>890</v>
      </c>
      <c r="B966" t="s">
        <v>891</v>
      </c>
      <c r="C966" s="1">
        <v>42811</v>
      </c>
      <c r="D966" s="5">
        <v>5.5555555555555552E-2</v>
      </c>
      <c r="E966" t="s">
        <v>892</v>
      </c>
      <c r="F966" t="s">
        <v>1024</v>
      </c>
      <c r="G966" t="s">
        <v>13</v>
      </c>
      <c r="H966">
        <v>90000000</v>
      </c>
      <c r="I966" t="s">
        <v>14</v>
      </c>
    </row>
    <row r="967" spans="1:9" x14ac:dyDescent="0.3">
      <c r="A967" t="s">
        <v>849</v>
      </c>
      <c r="B967" t="s">
        <v>928</v>
      </c>
      <c r="C967" s="1">
        <v>42860</v>
      </c>
      <c r="D967" s="5">
        <v>0.47708333333333336</v>
      </c>
      <c r="E967" t="s">
        <v>1006</v>
      </c>
      <c r="F967" t="s">
        <v>1064</v>
      </c>
      <c r="G967" t="s">
        <v>13</v>
      </c>
      <c r="H967">
        <v>47000000</v>
      </c>
      <c r="I967" t="s">
        <v>14</v>
      </c>
    </row>
    <row r="968" spans="1:9" x14ac:dyDescent="0.3">
      <c r="A968" t="s">
        <v>923</v>
      </c>
      <c r="B968" t="s">
        <v>924</v>
      </c>
      <c r="C968" s="1">
        <v>42880</v>
      </c>
      <c r="D968" s="5">
        <v>0.27291666666666664</v>
      </c>
      <c r="E968" t="s">
        <v>1065</v>
      </c>
      <c r="F968" t="s">
        <v>1066</v>
      </c>
      <c r="G968" t="s">
        <v>13</v>
      </c>
      <c r="H968">
        <v>25000000</v>
      </c>
      <c r="I968" t="s">
        <v>14</v>
      </c>
    </row>
    <row r="969" spans="1:9" x14ac:dyDescent="0.3">
      <c r="A969" t="s">
        <v>890</v>
      </c>
      <c r="B969" t="s">
        <v>891</v>
      </c>
      <c r="C969" s="1">
        <v>42887</v>
      </c>
      <c r="D969" s="5">
        <v>1.1805555555555555E-2</v>
      </c>
      <c r="E969" t="s">
        <v>892</v>
      </c>
      <c r="F969" t="s">
        <v>1067</v>
      </c>
      <c r="G969" t="s">
        <v>13</v>
      </c>
      <c r="H969">
        <v>90000000</v>
      </c>
      <c r="I969" t="s">
        <v>14</v>
      </c>
    </row>
    <row r="970" spans="1:9" x14ac:dyDescent="0.3">
      <c r="A970" t="s">
        <v>849</v>
      </c>
      <c r="B970" t="s">
        <v>928</v>
      </c>
      <c r="C970" s="1">
        <v>42891</v>
      </c>
      <c r="D970" s="5">
        <v>0.49861111111111112</v>
      </c>
      <c r="E970" t="s">
        <v>1019</v>
      </c>
      <c r="F970" t="s">
        <v>1068</v>
      </c>
      <c r="G970" t="s">
        <v>13</v>
      </c>
      <c r="H970">
        <v>62000000</v>
      </c>
      <c r="I970" t="s">
        <v>14</v>
      </c>
    </row>
    <row r="971" spans="1:9" x14ac:dyDescent="0.3">
      <c r="A971" t="s">
        <v>900</v>
      </c>
      <c r="B971" t="s">
        <v>1052</v>
      </c>
      <c r="C971" s="1">
        <v>42894</v>
      </c>
      <c r="D971" s="5">
        <v>0.15625</v>
      </c>
      <c r="E971" t="s">
        <v>1037</v>
      </c>
      <c r="F971" t="s">
        <v>1069</v>
      </c>
      <c r="G971" t="s">
        <v>13</v>
      </c>
      <c r="H971">
        <v>65000000</v>
      </c>
      <c r="I971" t="s">
        <v>14</v>
      </c>
    </row>
    <row r="972" spans="1:9" x14ac:dyDescent="0.3">
      <c r="A972" t="s">
        <v>1043</v>
      </c>
      <c r="B972" t="s">
        <v>314</v>
      </c>
      <c r="C972" s="1">
        <v>42900</v>
      </c>
      <c r="D972" s="5">
        <v>0.3888888888888889</v>
      </c>
      <c r="E972" t="s">
        <v>925</v>
      </c>
      <c r="F972" t="s">
        <v>1070</v>
      </c>
      <c r="G972" t="s">
        <v>13</v>
      </c>
      <c r="H972">
        <v>17420000</v>
      </c>
      <c r="I972" t="s">
        <v>14</v>
      </c>
    </row>
    <row r="973" spans="1:9" x14ac:dyDescent="0.3">
      <c r="A973" t="s">
        <v>849</v>
      </c>
      <c r="B973" t="s">
        <v>850</v>
      </c>
      <c r="C973" s="1">
        <v>42909</v>
      </c>
      <c r="D973" s="5">
        <v>0.16597222222222222</v>
      </c>
      <c r="E973" t="s">
        <v>958</v>
      </c>
      <c r="F973" t="s">
        <v>1071</v>
      </c>
      <c r="G973" t="s">
        <v>13</v>
      </c>
      <c r="H973">
        <v>31000000</v>
      </c>
      <c r="I973" t="s">
        <v>14</v>
      </c>
    </row>
    <row r="974" spans="1:9" x14ac:dyDescent="0.3">
      <c r="A974" t="s">
        <v>923</v>
      </c>
      <c r="B974" t="s">
        <v>1052</v>
      </c>
      <c r="C974" s="1">
        <v>42963</v>
      </c>
      <c r="D974" s="5">
        <v>0.92152777777777772</v>
      </c>
      <c r="E974" t="s">
        <v>1037</v>
      </c>
      <c r="F974" t="s">
        <v>1072</v>
      </c>
      <c r="G974" t="s">
        <v>13</v>
      </c>
      <c r="H974">
        <v>65000000</v>
      </c>
      <c r="I974" t="s">
        <v>14</v>
      </c>
    </row>
    <row r="975" spans="1:9" x14ac:dyDescent="0.3">
      <c r="A975" t="s">
        <v>923</v>
      </c>
      <c r="B975" t="s">
        <v>924</v>
      </c>
      <c r="C975" s="1">
        <v>42969</v>
      </c>
      <c r="D975" s="5">
        <v>1.3888888888888889E-3</v>
      </c>
      <c r="E975" t="s">
        <v>1065</v>
      </c>
      <c r="F975" t="s">
        <v>1073</v>
      </c>
      <c r="G975" t="s">
        <v>13</v>
      </c>
      <c r="H975">
        <v>25000000</v>
      </c>
      <c r="I975" t="s">
        <v>14</v>
      </c>
    </row>
    <row r="976" spans="1:9" x14ac:dyDescent="0.3">
      <c r="A976" t="s">
        <v>900</v>
      </c>
      <c r="B976" t="s">
        <v>1036</v>
      </c>
      <c r="C976" s="1">
        <v>42989</v>
      </c>
      <c r="D976" s="5">
        <v>0.80763888888888891</v>
      </c>
      <c r="E976" t="s">
        <v>1037</v>
      </c>
      <c r="F976" t="s">
        <v>1074</v>
      </c>
      <c r="G976" t="s">
        <v>13</v>
      </c>
      <c r="H976">
        <v>65000000</v>
      </c>
      <c r="I976" t="s">
        <v>14</v>
      </c>
    </row>
    <row r="977" spans="1:9" x14ac:dyDescent="0.3">
      <c r="A977" t="s">
        <v>923</v>
      </c>
      <c r="B977" t="s">
        <v>1036</v>
      </c>
      <c r="C977" s="1">
        <v>43006</v>
      </c>
      <c r="D977" s="5">
        <v>0.78611111111111109</v>
      </c>
      <c r="E977" t="s">
        <v>1037</v>
      </c>
      <c r="F977" t="s">
        <v>1075</v>
      </c>
      <c r="G977" t="s">
        <v>13</v>
      </c>
      <c r="H977">
        <v>65000000</v>
      </c>
      <c r="I977" t="s">
        <v>14</v>
      </c>
    </row>
    <row r="978" spans="1:9" x14ac:dyDescent="0.3">
      <c r="A978" t="s">
        <v>890</v>
      </c>
      <c r="B978" t="s">
        <v>891</v>
      </c>
      <c r="C978" s="1">
        <v>43017</v>
      </c>
      <c r="D978" s="5">
        <v>0.91736111111111107</v>
      </c>
      <c r="E978" t="s">
        <v>892</v>
      </c>
      <c r="F978" t="s">
        <v>1076</v>
      </c>
      <c r="G978" t="s">
        <v>13</v>
      </c>
      <c r="H978">
        <v>90000000</v>
      </c>
      <c r="I978" t="s">
        <v>14</v>
      </c>
    </row>
    <row r="979" spans="1:9" x14ac:dyDescent="0.3">
      <c r="A979" t="s">
        <v>880</v>
      </c>
      <c r="B979" t="s">
        <v>881</v>
      </c>
      <c r="C979" s="1">
        <v>43021</v>
      </c>
      <c r="D979" s="5">
        <v>0.39374999999999999</v>
      </c>
      <c r="E979" t="s">
        <v>882</v>
      </c>
      <c r="F979" t="s">
        <v>1077</v>
      </c>
      <c r="G979" t="s">
        <v>84</v>
      </c>
      <c r="H979">
        <v>41800000</v>
      </c>
      <c r="I979" t="s">
        <v>14</v>
      </c>
    </row>
    <row r="980" spans="1:9" x14ac:dyDescent="0.3">
      <c r="A980" t="s">
        <v>1043</v>
      </c>
      <c r="B980" t="s">
        <v>314</v>
      </c>
      <c r="C980" s="1">
        <v>43022</v>
      </c>
      <c r="D980" s="5">
        <v>0.36527777777777776</v>
      </c>
      <c r="E980" t="s">
        <v>925</v>
      </c>
      <c r="F980" t="s">
        <v>1078</v>
      </c>
      <c r="G980" t="s">
        <v>13</v>
      </c>
      <c r="H980">
        <v>17420000</v>
      </c>
      <c r="I980" t="s">
        <v>14</v>
      </c>
    </row>
    <row r="981" spans="1:9" x14ac:dyDescent="0.3">
      <c r="A981" t="s">
        <v>923</v>
      </c>
      <c r="B981" t="s">
        <v>924</v>
      </c>
      <c r="C981" s="1">
        <v>43071</v>
      </c>
      <c r="D981" s="5">
        <v>0.4465277777777778</v>
      </c>
      <c r="E981" t="s">
        <v>1044</v>
      </c>
      <c r="F981" t="s">
        <v>1079</v>
      </c>
      <c r="G981" t="s">
        <v>13</v>
      </c>
      <c r="H981">
        <v>20000000</v>
      </c>
      <c r="I981" t="s">
        <v>14</v>
      </c>
    </row>
    <row r="982" spans="1:9" x14ac:dyDescent="0.3">
      <c r="A982" t="s">
        <v>890</v>
      </c>
      <c r="B982" t="s">
        <v>891</v>
      </c>
      <c r="C982" s="1">
        <v>43092</v>
      </c>
      <c r="D982" s="5">
        <v>5.9722222222222225E-2</v>
      </c>
      <c r="E982" t="s">
        <v>892</v>
      </c>
      <c r="F982" t="s">
        <v>1080</v>
      </c>
      <c r="G982" t="s">
        <v>13</v>
      </c>
      <c r="H982">
        <v>90000000</v>
      </c>
      <c r="I982" t="s">
        <v>14</v>
      </c>
    </row>
    <row r="983" spans="1:9" x14ac:dyDescent="0.3">
      <c r="A983" t="s">
        <v>849</v>
      </c>
      <c r="B983" t="s">
        <v>850</v>
      </c>
      <c r="C983" s="1">
        <v>43112</v>
      </c>
      <c r="D983" s="5">
        <v>0.16527777777777777</v>
      </c>
      <c r="E983" t="s">
        <v>958</v>
      </c>
      <c r="F983" t="s">
        <v>1081</v>
      </c>
      <c r="G983" t="s">
        <v>13</v>
      </c>
      <c r="H983">
        <v>31000000</v>
      </c>
      <c r="I983" t="s">
        <v>14</v>
      </c>
    </row>
    <row r="984" spans="1:9" x14ac:dyDescent="0.3">
      <c r="A984" t="s">
        <v>1082</v>
      </c>
      <c r="B984" t="s">
        <v>1083</v>
      </c>
      <c r="C984" s="1">
        <v>43117</v>
      </c>
      <c r="D984" s="5">
        <v>0.87916666666666665</v>
      </c>
      <c r="E984" t="s">
        <v>1084</v>
      </c>
      <c r="F984" t="s">
        <v>1085</v>
      </c>
      <c r="G984" t="s">
        <v>13</v>
      </c>
      <c r="H984">
        <v>39000000</v>
      </c>
      <c r="I984" t="s">
        <v>14</v>
      </c>
    </row>
    <row r="985" spans="1:9" x14ac:dyDescent="0.3">
      <c r="A985" t="s">
        <v>1086</v>
      </c>
      <c r="B985" t="s">
        <v>1087</v>
      </c>
      <c r="C985" s="1">
        <v>43121</v>
      </c>
      <c r="D985" s="5">
        <v>7.1527777777777773E-2</v>
      </c>
      <c r="E985" t="s">
        <v>1088</v>
      </c>
      <c r="F985" t="s">
        <v>1089</v>
      </c>
      <c r="G985" t="s">
        <v>13</v>
      </c>
      <c r="H985">
        <v>7500000</v>
      </c>
      <c r="I985" t="s">
        <v>14</v>
      </c>
    </row>
    <row r="986" spans="1:9" x14ac:dyDescent="0.3">
      <c r="A986" t="s">
        <v>1043</v>
      </c>
      <c r="B986" t="s">
        <v>1090</v>
      </c>
      <c r="C986" s="1">
        <v>43132</v>
      </c>
      <c r="D986" s="5">
        <v>8.819444444444445E-2</v>
      </c>
      <c r="E986" t="s">
        <v>1091</v>
      </c>
      <c r="F986" t="s">
        <v>1092</v>
      </c>
      <c r="G986" t="s">
        <v>13</v>
      </c>
      <c r="H986">
        <v>23000000</v>
      </c>
      <c r="I986" t="s">
        <v>14</v>
      </c>
    </row>
    <row r="987" spans="1:9" x14ac:dyDescent="0.3">
      <c r="A987" t="s">
        <v>1043</v>
      </c>
      <c r="B987" t="s">
        <v>314</v>
      </c>
      <c r="C987" s="1">
        <v>43144</v>
      </c>
      <c r="D987" s="5">
        <v>0.34236111111111112</v>
      </c>
      <c r="E987" t="s">
        <v>925</v>
      </c>
      <c r="F987" t="s">
        <v>1093</v>
      </c>
      <c r="G987" t="s">
        <v>13</v>
      </c>
      <c r="H987">
        <v>17420000</v>
      </c>
      <c r="I987" t="s">
        <v>14</v>
      </c>
    </row>
    <row r="988" spans="1:9" x14ac:dyDescent="0.3">
      <c r="A988" t="s">
        <v>890</v>
      </c>
      <c r="B988" t="s">
        <v>891</v>
      </c>
      <c r="C988" s="1">
        <v>43158</v>
      </c>
      <c r="D988" s="5">
        <v>0.19027777777777777</v>
      </c>
      <c r="E988" t="s">
        <v>892</v>
      </c>
      <c r="F988" t="s">
        <v>1094</v>
      </c>
      <c r="G988" t="s">
        <v>13</v>
      </c>
      <c r="H988">
        <v>90000000</v>
      </c>
      <c r="I988" t="s">
        <v>14</v>
      </c>
    </row>
    <row r="989" spans="1:9" x14ac:dyDescent="0.3">
      <c r="A989" t="s">
        <v>849</v>
      </c>
      <c r="B989" t="s">
        <v>928</v>
      </c>
      <c r="C989" s="1">
        <v>43188</v>
      </c>
      <c r="D989" s="5">
        <v>0.47638888888888886</v>
      </c>
      <c r="E989" t="s">
        <v>1006</v>
      </c>
      <c r="F989" t="s">
        <v>1095</v>
      </c>
      <c r="G989" t="s">
        <v>13</v>
      </c>
      <c r="H989">
        <v>47000000</v>
      </c>
      <c r="I989" t="s">
        <v>14</v>
      </c>
    </row>
    <row r="990" spans="1:9" x14ac:dyDescent="0.3">
      <c r="A990" t="s">
        <v>849</v>
      </c>
      <c r="B990" t="s">
        <v>850</v>
      </c>
      <c r="C990" s="1">
        <v>43201</v>
      </c>
      <c r="D990" s="5">
        <v>0.94027777777777777</v>
      </c>
      <c r="E990" t="s">
        <v>958</v>
      </c>
      <c r="F990" t="s">
        <v>1096</v>
      </c>
      <c r="G990" t="s">
        <v>13</v>
      </c>
      <c r="H990">
        <v>31000000</v>
      </c>
      <c r="I990" t="s">
        <v>14</v>
      </c>
    </row>
    <row r="991" spans="1:9" x14ac:dyDescent="0.3">
      <c r="A991" t="s">
        <v>923</v>
      </c>
      <c r="B991" t="s">
        <v>1052</v>
      </c>
      <c r="C991" s="1">
        <v>43208</v>
      </c>
      <c r="D991" s="5">
        <v>0.92500000000000004</v>
      </c>
      <c r="E991" t="s">
        <v>1037</v>
      </c>
      <c r="F991" t="s">
        <v>1097</v>
      </c>
      <c r="G991" t="s">
        <v>13</v>
      </c>
      <c r="H991">
        <v>65000000</v>
      </c>
      <c r="I991" t="s">
        <v>14</v>
      </c>
    </row>
    <row r="992" spans="1:9" x14ac:dyDescent="0.3">
      <c r="A992" t="s">
        <v>880</v>
      </c>
      <c r="B992" t="s">
        <v>881</v>
      </c>
      <c r="C992" s="1">
        <v>43215</v>
      </c>
      <c r="D992" s="5">
        <v>0.74791666666666667</v>
      </c>
      <c r="E992" t="s">
        <v>882</v>
      </c>
      <c r="F992" t="s">
        <v>1098</v>
      </c>
      <c r="G992" t="s">
        <v>84</v>
      </c>
      <c r="H992">
        <v>41800000</v>
      </c>
      <c r="I992" t="s">
        <v>14</v>
      </c>
    </row>
    <row r="993" spans="1:9" x14ac:dyDescent="0.3">
      <c r="A993" t="s">
        <v>890</v>
      </c>
      <c r="B993" t="s">
        <v>891</v>
      </c>
      <c r="C993" s="1">
        <v>43263</v>
      </c>
      <c r="D993" s="5">
        <v>0.18055555555555555</v>
      </c>
      <c r="E993" t="s">
        <v>892</v>
      </c>
      <c r="F993" t="s">
        <v>1099</v>
      </c>
      <c r="G993" t="s">
        <v>13</v>
      </c>
      <c r="H993">
        <v>90000000</v>
      </c>
      <c r="I993" t="s">
        <v>14</v>
      </c>
    </row>
    <row r="994" spans="1:9" x14ac:dyDescent="0.3">
      <c r="A994" t="s">
        <v>923</v>
      </c>
      <c r="B994" t="s">
        <v>924</v>
      </c>
      <c r="C994" s="1">
        <v>43267</v>
      </c>
      <c r="D994" s="5">
        <v>0.89583333333333337</v>
      </c>
      <c r="E994" t="s">
        <v>1065</v>
      </c>
      <c r="F994" t="s">
        <v>1100</v>
      </c>
      <c r="G994" t="s">
        <v>13</v>
      </c>
      <c r="H994">
        <v>25000000</v>
      </c>
      <c r="I994" t="s">
        <v>14</v>
      </c>
    </row>
    <row r="995" spans="1:9" x14ac:dyDescent="0.3">
      <c r="A995" t="s">
        <v>1043</v>
      </c>
      <c r="B995" t="s">
        <v>314</v>
      </c>
      <c r="C995" s="1">
        <v>43290</v>
      </c>
      <c r="D995" s="5">
        <v>0.91041666666666665</v>
      </c>
      <c r="E995" t="s">
        <v>925</v>
      </c>
      <c r="F995" t="s">
        <v>1101</v>
      </c>
      <c r="G995" t="s">
        <v>13</v>
      </c>
      <c r="H995">
        <v>17420000</v>
      </c>
      <c r="I995" t="s">
        <v>14</v>
      </c>
    </row>
    <row r="996" spans="1:9" x14ac:dyDescent="0.3">
      <c r="A996" t="s">
        <v>849</v>
      </c>
      <c r="B996" t="s">
        <v>850</v>
      </c>
      <c r="C996" s="1">
        <v>43359</v>
      </c>
      <c r="D996" s="5">
        <v>0.69305555555555554</v>
      </c>
      <c r="E996" t="s">
        <v>948</v>
      </c>
      <c r="F996" t="s">
        <v>1102</v>
      </c>
      <c r="G996" t="s">
        <v>13</v>
      </c>
      <c r="H996">
        <v>21000000</v>
      </c>
      <c r="I996" t="s">
        <v>14</v>
      </c>
    </row>
    <row r="997" spans="1:9" x14ac:dyDescent="0.3">
      <c r="A997" t="s">
        <v>890</v>
      </c>
      <c r="B997" t="s">
        <v>965</v>
      </c>
      <c r="C997" s="1">
        <v>43365</v>
      </c>
      <c r="D997" s="5">
        <v>0.74444444444444446</v>
      </c>
      <c r="E997" t="s">
        <v>966</v>
      </c>
      <c r="F997" t="s">
        <v>1103</v>
      </c>
      <c r="G997" t="s">
        <v>84</v>
      </c>
      <c r="H997">
        <v>112500000</v>
      </c>
      <c r="I997" t="s">
        <v>14</v>
      </c>
    </row>
    <row r="998" spans="1:9" x14ac:dyDescent="0.3">
      <c r="A998" t="s">
        <v>1060</v>
      </c>
      <c r="B998" t="s">
        <v>93</v>
      </c>
      <c r="C998" s="1">
        <v>43372</v>
      </c>
      <c r="D998" s="5">
        <v>0.17569444444444443</v>
      </c>
      <c r="E998" t="s">
        <v>1061</v>
      </c>
      <c r="F998" t="s">
        <v>1104</v>
      </c>
      <c r="G998" t="s">
        <v>13</v>
      </c>
      <c r="H998">
        <v>5800000</v>
      </c>
      <c r="I998" t="s">
        <v>14</v>
      </c>
    </row>
    <row r="999" spans="1:9" x14ac:dyDescent="0.3">
      <c r="A999" t="s">
        <v>1043</v>
      </c>
      <c r="B999" t="s">
        <v>924</v>
      </c>
      <c r="C999" s="1">
        <v>43398</v>
      </c>
      <c r="D999" s="5">
        <v>1.0416666666666666E-2</v>
      </c>
      <c r="E999" t="s">
        <v>1044</v>
      </c>
      <c r="F999" t="s">
        <v>1105</v>
      </c>
      <c r="G999" t="s">
        <v>13</v>
      </c>
      <c r="H999">
        <v>20000000</v>
      </c>
      <c r="I999" t="s">
        <v>14</v>
      </c>
    </row>
    <row r="1000" spans="1:9" x14ac:dyDescent="0.3">
      <c r="A1000" t="s">
        <v>890</v>
      </c>
      <c r="B1000" t="s">
        <v>891</v>
      </c>
      <c r="C1000" s="1">
        <v>43402</v>
      </c>
      <c r="D1000" s="5">
        <v>0.17222222222222222</v>
      </c>
      <c r="E1000" t="s">
        <v>892</v>
      </c>
      <c r="F1000" t="s">
        <v>1106</v>
      </c>
      <c r="G1000" t="s">
        <v>13</v>
      </c>
      <c r="H1000">
        <v>90000000</v>
      </c>
      <c r="I1000" t="s">
        <v>14</v>
      </c>
    </row>
    <row r="1001" spans="1:9" x14ac:dyDescent="0.3">
      <c r="A1001" t="s">
        <v>923</v>
      </c>
      <c r="B1001" t="s">
        <v>924</v>
      </c>
      <c r="C1001" s="1">
        <v>43407</v>
      </c>
      <c r="D1001" s="5">
        <v>0.84513888888888888</v>
      </c>
      <c r="E1001" t="s">
        <v>315</v>
      </c>
      <c r="F1001" t="s">
        <v>1107</v>
      </c>
      <c r="G1001" t="s">
        <v>13</v>
      </c>
      <c r="H1001">
        <v>25000000</v>
      </c>
      <c r="I1001" t="s">
        <v>14</v>
      </c>
    </row>
    <row r="1002" spans="1:9" x14ac:dyDescent="0.3">
      <c r="A1002" t="s">
        <v>1086</v>
      </c>
      <c r="B1002" t="s">
        <v>1087</v>
      </c>
      <c r="C1002" s="1">
        <v>43415</v>
      </c>
      <c r="D1002" s="5">
        <v>0.15972222222222221</v>
      </c>
      <c r="E1002" t="s">
        <v>1088</v>
      </c>
      <c r="F1002" t="s">
        <v>1108</v>
      </c>
      <c r="G1002" t="s">
        <v>13</v>
      </c>
      <c r="H1002">
        <v>7500000</v>
      </c>
      <c r="I1002" t="s">
        <v>14</v>
      </c>
    </row>
    <row r="1003" spans="1:9" x14ac:dyDescent="0.3">
      <c r="A1003" t="s">
        <v>849</v>
      </c>
      <c r="B1003" t="s">
        <v>928</v>
      </c>
      <c r="C1003" s="1">
        <v>43418</v>
      </c>
      <c r="D1003" s="5">
        <v>0.48472222222222222</v>
      </c>
      <c r="E1003" t="s">
        <v>1019</v>
      </c>
      <c r="F1003" t="s">
        <v>1109</v>
      </c>
      <c r="G1003" t="s">
        <v>13</v>
      </c>
      <c r="H1003">
        <v>62000000</v>
      </c>
      <c r="I1003" t="s">
        <v>14</v>
      </c>
    </row>
    <row r="1004" spans="1:9" x14ac:dyDescent="0.3">
      <c r="A1004" t="s">
        <v>849</v>
      </c>
      <c r="B1004" t="s">
        <v>850</v>
      </c>
      <c r="C1004" s="1">
        <v>43433</v>
      </c>
      <c r="D1004" s="5">
        <v>0.18541666666666667</v>
      </c>
      <c r="E1004" t="s">
        <v>948</v>
      </c>
      <c r="F1004" t="s">
        <v>1110</v>
      </c>
      <c r="G1004" t="s">
        <v>13</v>
      </c>
      <c r="H1004">
        <v>21000000</v>
      </c>
      <c r="I1004" t="s">
        <v>14</v>
      </c>
    </row>
    <row r="1005" spans="1:9" x14ac:dyDescent="0.3">
      <c r="A1005" t="s">
        <v>923</v>
      </c>
      <c r="B1005" t="s">
        <v>881</v>
      </c>
      <c r="C1005" s="1">
        <v>43434</v>
      </c>
      <c r="D1005" s="5">
        <v>0.10208333333333333</v>
      </c>
      <c r="E1005" t="s">
        <v>882</v>
      </c>
      <c r="F1005" t="s">
        <v>1111</v>
      </c>
      <c r="G1005" t="s">
        <v>84</v>
      </c>
      <c r="H1005">
        <v>41800000</v>
      </c>
      <c r="I1005" t="s">
        <v>14</v>
      </c>
    </row>
    <row r="1006" spans="1:9" x14ac:dyDescent="0.3">
      <c r="A1006" t="s">
        <v>1086</v>
      </c>
      <c r="B1006" t="s">
        <v>1087</v>
      </c>
      <c r="C1006" s="1">
        <v>43450</v>
      </c>
      <c r="D1006" s="5">
        <v>0.27291666666666664</v>
      </c>
      <c r="E1006" t="s">
        <v>1088</v>
      </c>
      <c r="F1006" t="s">
        <v>1112</v>
      </c>
      <c r="G1006" t="s">
        <v>13</v>
      </c>
      <c r="H1006">
        <v>7500000</v>
      </c>
      <c r="I1006" t="s">
        <v>14</v>
      </c>
    </row>
    <row r="1007" spans="1:9" x14ac:dyDescent="0.3">
      <c r="A1007" t="s">
        <v>849</v>
      </c>
      <c r="B1007" t="s">
        <v>928</v>
      </c>
      <c r="C1007" s="1">
        <v>43453</v>
      </c>
      <c r="D1007" s="5">
        <v>0.44444444444444442</v>
      </c>
      <c r="E1007" t="s">
        <v>1006</v>
      </c>
      <c r="F1007" t="s">
        <v>1113</v>
      </c>
      <c r="G1007" t="s">
        <v>13</v>
      </c>
      <c r="H1007">
        <v>47000000</v>
      </c>
      <c r="I1007" t="s">
        <v>14</v>
      </c>
    </row>
    <row r="1008" spans="1:9" x14ac:dyDescent="0.3">
      <c r="A1008" t="s">
        <v>923</v>
      </c>
      <c r="B1008" t="s">
        <v>1036</v>
      </c>
      <c r="C1008" s="1">
        <v>43455</v>
      </c>
      <c r="D1008" s="5">
        <v>1.3888888888888888E-2</v>
      </c>
      <c r="E1008" t="s">
        <v>1037</v>
      </c>
      <c r="F1008" t="s">
        <v>1114</v>
      </c>
      <c r="G1008" t="s">
        <v>13</v>
      </c>
      <c r="H1008">
        <v>65000000</v>
      </c>
      <c r="I1008" t="s">
        <v>14</v>
      </c>
    </row>
    <row r="1009" spans="1:9" x14ac:dyDescent="0.3">
      <c r="A1009" t="s">
        <v>1043</v>
      </c>
      <c r="B1009" t="s">
        <v>1090</v>
      </c>
      <c r="C1009" s="1">
        <v>43461</v>
      </c>
      <c r="D1009" s="5">
        <v>8.819444444444445E-2</v>
      </c>
      <c r="E1009" t="s">
        <v>1115</v>
      </c>
      <c r="F1009" t="s">
        <v>1116</v>
      </c>
      <c r="G1009" t="s">
        <v>13</v>
      </c>
      <c r="H1009">
        <v>48500000</v>
      </c>
      <c r="I1009" t="s">
        <v>14</v>
      </c>
    </row>
    <row r="1010" spans="1:9" x14ac:dyDescent="0.3">
      <c r="A1010" t="s">
        <v>1082</v>
      </c>
      <c r="B1010" t="s">
        <v>1083</v>
      </c>
      <c r="C1010" s="1">
        <v>43483</v>
      </c>
      <c r="D1010" s="5">
        <v>3.4722222222222224E-2</v>
      </c>
      <c r="E1010" t="s">
        <v>1084</v>
      </c>
      <c r="F1010" t="s">
        <v>1117</v>
      </c>
      <c r="G1010" t="s">
        <v>13</v>
      </c>
      <c r="H1010">
        <v>39000000</v>
      </c>
      <c r="I1010" t="s">
        <v>14</v>
      </c>
    </row>
    <row r="1011" spans="1:9" x14ac:dyDescent="0.3">
      <c r="A1011" t="s">
        <v>923</v>
      </c>
      <c r="B1011" t="s">
        <v>314</v>
      </c>
      <c r="C1011" s="1">
        <v>43517</v>
      </c>
      <c r="D1011" s="5">
        <v>0.69930555555555551</v>
      </c>
      <c r="E1011" t="s">
        <v>1065</v>
      </c>
      <c r="F1011" t="s">
        <v>1118</v>
      </c>
      <c r="G1011" t="s">
        <v>13</v>
      </c>
      <c r="H1011">
        <v>25000000</v>
      </c>
      <c r="I1011" t="s">
        <v>14</v>
      </c>
    </row>
    <row r="1012" spans="1:9" x14ac:dyDescent="0.3">
      <c r="A1012" t="s">
        <v>1086</v>
      </c>
      <c r="B1012" t="s">
        <v>1087</v>
      </c>
      <c r="C1012" s="1">
        <v>43552</v>
      </c>
      <c r="D1012" s="5">
        <v>0.9770833333333333</v>
      </c>
      <c r="E1012" t="s">
        <v>1088</v>
      </c>
      <c r="F1012" t="s">
        <v>1119</v>
      </c>
      <c r="G1012" t="s">
        <v>13</v>
      </c>
      <c r="H1012">
        <v>7500000</v>
      </c>
      <c r="I1012" t="s">
        <v>14</v>
      </c>
    </row>
    <row r="1013" spans="1:9" x14ac:dyDescent="0.3">
      <c r="A1013" t="s">
        <v>849</v>
      </c>
      <c r="B1013" t="s">
        <v>928</v>
      </c>
      <c r="C1013" s="1">
        <v>43556</v>
      </c>
      <c r="D1013" s="5">
        <v>0.16458333333333333</v>
      </c>
      <c r="E1013" t="s">
        <v>1120</v>
      </c>
      <c r="F1013" t="s">
        <v>1121</v>
      </c>
      <c r="G1013" t="s">
        <v>13</v>
      </c>
      <c r="H1013">
        <v>21000000</v>
      </c>
      <c r="I1013" t="s">
        <v>14</v>
      </c>
    </row>
    <row r="1014" spans="1:9" x14ac:dyDescent="0.3">
      <c r="A1014" t="s">
        <v>1043</v>
      </c>
      <c r="B1014" t="s">
        <v>314</v>
      </c>
      <c r="C1014" s="1">
        <v>43559</v>
      </c>
      <c r="D1014" s="5">
        <v>0.45902777777777776</v>
      </c>
      <c r="E1014" t="s">
        <v>925</v>
      </c>
      <c r="F1014" t="s">
        <v>1122</v>
      </c>
      <c r="G1014" t="s">
        <v>13</v>
      </c>
      <c r="H1014">
        <v>17420000</v>
      </c>
      <c r="I1014" t="s">
        <v>14</v>
      </c>
    </row>
    <row r="1015" spans="1:9" x14ac:dyDescent="0.3">
      <c r="A1015" t="s">
        <v>1086</v>
      </c>
      <c r="B1015" t="s">
        <v>1087</v>
      </c>
      <c r="C1015" s="1">
        <v>43590</v>
      </c>
      <c r="D1015" s="5">
        <v>0.25</v>
      </c>
      <c r="E1015" t="s">
        <v>1088</v>
      </c>
      <c r="F1015" t="s">
        <v>1123</v>
      </c>
      <c r="G1015" t="s">
        <v>13</v>
      </c>
      <c r="H1015">
        <v>7500000</v>
      </c>
      <c r="I1015" t="s">
        <v>14</v>
      </c>
    </row>
    <row r="1016" spans="1:9" x14ac:dyDescent="0.3">
      <c r="A1016" t="s">
        <v>849</v>
      </c>
      <c r="B1016" t="s">
        <v>850</v>
      </c>
      <c r="C1016" s="1">
        <v>43607</v>
      </c>
      <c r="D1016" s="5">
        <v>0</v>
      </c>
      <c r="E1016" t="s">
        <v>948</v>
      </c>
      <c r="F1016" t="s">
        <v>1124</v>
      </c>
      <c r="G1016" t="s">
        <v>13</v>
      </c>
      <c r="H1016">
        <v>21000000</v>
      </c>
      <c r="I1016" t="s">
        <v>14</v>
      </c>
    </row>
    <row r="1017" spans="1:9" x14ac:dyDescent="0.3">
      <c r="A1017" t="s">
        <v>1043</v>
      </c>
      <c r="B1017" t="s">
        <v>924</v>
      </c>
      <c r="C1017" s="1">
        <v>43612</v>
      </c>
      <c r="D1017" s="5">
        <v>0.26597222222222222</v>
      </c>
      <c r="E1017" t="s">
        <v>1065</v>
      </c>
      <c r="F1017" t="s">
        <v>1125</v>
      </c>
      <c r="G1017" t="s">
        <v>13</v>
      </c>
      <c r="H1017">
        <v>25000000</v>
      </c>
      <c r="I1017" t="s">
        <v>14</v>
      </c>
    </row>
    <row r="1018" spans="1:9" x14ac:dyDescent="0.3">
      <c r="A1018" t="s">
        <v>1043</v>
      </c>
      <c r="B1018" t="s">
        <v>1036</v>
      </c>
      <c r="C1018" s="1">
        <v>43615</v>
      </c>
      <c r="D1018" s="5">
        <v>0.73750000000000004</v>
      </c>
      <c r="E1018" t="s">
        <v>1037</v>
      </c>
      <c r="F1018" t="s">
        <v>1126</v>
      </c>
      <c r="G1018" t="s">
        <v>13</v>
      </c>
      <c r="H1018">
        <v>65000000</v>
      </c>
      <c r="I1018" t="s">
        <v>14</v>
      </c>
    </row>
    <row r="1019" spans="1:9" x14ac:dyDescent="0.3">
      <c r="A1019" t="s">
        <v>1086</v>
      </c>
      <c r="B1019" t="s">
        <v>1087</v>
      </c>
      <c r="C1019" s="1">
        <v>43645</v>
      </c>
      <c r="D1019" s="5">
        <v>0.1875</v>
      </c>
      <c r="E1019" t="s">
        <v>1088</v>
      </c>
      <c r="F1019" t="s">
        <v>1127</v>
      </c>
      <c r="G1019" t="s">
        <v>13</v>
      </c>
      <c r="H1019">
        <v>7500000</v>
      </c>
      <c r="I1019" t="s">
        <v>14</v>
      </c>
    </row>
    <row r="1020" spans="1:9" x14ac:dyDescent="0.3">
      <c r="A1020" t="s">
        <v>1043</v>
      </c>
      <c r="B1020" t="s">
        <v>1090</v>
      </c>
      <c r="C1020" s="1">
        <v>43651</v>
      </c>
      <c r="D1020" s="5">
        <v>0.23680555555555555</v>
      </c>
      <c r="E1020" t="s">
        <v>1065</v>
      </c>
      <c r="F1020" t="s">
        <v>1128</v>
      </c>
      <c r="G1020" t="s">
        <v>13</v>
      </c>
      <c r="H1020">
        <v>25000000</v>
      </c>
      <c r="I1020" t="s">
        <v>14</v>
      </c>
    </row>
    <row r="1021" spans="1:9" x14ac:dyDescent="0.3">
      <c r="A1021" t="s">
        <v>1043</v>
      </c>
      <c r="B1021" t="s">
        <v>1052</v>
      </c>
      <c r="C1021" s="1">
        <v>43659</v>
      </c>
      <c r="D1021" s="5">
        <v>0.52152777777777781</v>
      </c>
      <c r="E1021" t="s">
        <v>1129</v>
      </c>
      <c r="F1021" t="s">
        <v>1130</v>
      </c>
      <c r="G1021" t="s">
        <v>13</v>
      </c>
      <c r="H1021">
        <v>65000000</v>
      </c>
      <c r="I1021" t="s">
        <v>14</v>
      </c>
    </row>
    <row r="1022" spans="1:9" x14ac:dyDescent="0.3">
      <c r="A1022" t="s">
        <v>849</v>
      </c>
      <c r="B1022" t="s">
        <v>928</v>
      </c>
      <c r="C1022" s="1">
        <v>43668</v>
      </c>
      <c r="D1022" s="5">
        <v>0.3840277777777778</v>
      </c>
      <c r="E1022" t="s">
        <v>1019</v>
      </c>
      <c r="F1022" t="s">
        <v>1131</v>
      </c>
      <c r="G1022" t="s">
        <v>13</v>
      </c>
      <c r="H1022">
        <v>62000000</v>
      </c>
      <c r="I1022" t="s">
        <v>14</v>
      </c>
    </row>
    <row r="1023" spans="1:9" x14ac:dyDescent="0.3">
      <c r="A1023" t="s">
        <v>923</v>
      </c>
      <c r="B1023" t="s">
        <v>924</v>
      </c>
      <c r="C1023" s="1">
        <v>43676</v>
      </c>
      <c r="D1023" s="5">
        <v>0.24722222222222223</v>
      </c>
      <c r="E1023" t="s">
        <v>1091</v>
      </c>
      <c r="F1023" t="s">
        <v>1132</v>
      </c>
      <c r="G1023" t="s">
        <v>13</v>
      </c>
      <c r="H1023">
        <v>23000000</v>
      </c>
      <c r="I1023" t="s">
        <v>14</v>
      </c>
    </row>
    <row r="1024" spans="1:9" x14ac:dyDescent="0.3">
      <c r="A1024" t="s">
        <v>1043</v>
      </c>
      <c r="B1024" t="s">
        <v>314</v>
      </c>
      <c r="C1024" s="1">
        <v>43677</v>
      </c>
      <c r="D1024" s="5">
        <v>0.50694444444444442</v>
      </c>
      <c r="E1024" t="s">
        <v>925</v>
      </c>
      <c r="F1024" t="s">
        <v>1133</v>
      </c>
      <c r="G1024" t="s">
        <v>13</v>
      </c>
      <c r="H1024">
        <v>17420000</v>
      </c>
      <c r="I1024" t="s">
        <v>14</v>
      </c>
    </row>
    <row r="1025" spans="1:9" x14ac:dyDescent="0.3">
      <c r="A1025" t="s">
        <v>1043</v>
      </c>
      <c r="B1025" t="s">
        <v>1052</v>
      </c>
      <c r="C1025" s="1">
        <v>43682</v>
      </c>
      <c r="D1025" s="5">
        <v>0.91388888888888886</v>
      </c>
      <c r="E1025" t="s">
        <v>1037</v>
      </c>
      <c r="F1025" t="s">
        <v>1134</v>
      </c>
      <c r="G1025" t="s">
        <v>13</v>
      </c>
      <c r="H1025">
        <v>65000000</v>
      </c>
      <c r="I1025" t="s">
        <v>14</v>
      </c>
    </row>
    <row r="1026" spans="1:9" x14ac:dyDescent="0.3">
      <c r="A1026" t="s">
        <v>1086</v>
      </c>
      <c r="B1026" t="s">
        <v>1087</v>
      </c>
      <c r="C1026" s="1">
        <v>43696</v>
      </c>
      <c r="D1026" s="5">
        <v>0.5083333333333333</v>
      </c>
      <c r="E1026" t="s">
        <v>1088</v>
      </c>
      <c r="F1026" t="s">
        <v>1135</v>
      </c>
      <c r="G1026" t="s">
        <v>13</v>
      </c>
      <c r="H1026">
        <v>7500000</v>
      </c>
      <c r="I1026" t="s">
        <v>14</v>
      </c>
    </row>
    <row r="1027" spans="1:9" x14ac:dyDescent="0.3">
      <c r="A1027" t="s">
        <v>1043</v>
      </c>
      <c r="B1027" t="s">
        <v>314</v>
      </c>
      <c r="C1027" s="1">
        <v>43699</v>
      </c>
      <c r="D1027" s="5">
        <v>0.15138888888888888</v>
      </c>
      <c r="E1027" t="s">
        <v>925</v>
      </c>
      <c r="F1027" t="s">
        <v>1136</v>
      </c>
      <c r="G1027" t="s">
        <v>13</v>
      </c>
      <c r="H1027">
        <v>17420000</v>
      </c>
      <c r="I1027" t="s">
        <v>14</v>
      </c>
    </row>
    <row r="1028" spans="1:9" x14ac:dyDescent="0.3">
      <c r="A1028" t="s">
        <v>923</v>
      </c>
      <c r="B1028" t="s">
        <v>881</v>
      </c>
      <c r="C1028" s="1">
        <v>43707</v>
      </c>
      <c r="D1028" s="5">
        <v>0.58333333333333337</v>
      </c>
      <c r="E1028" t="s">
        <v>882</v>
      </c>
      <c r="F1028" t="s">
        <v>1137</v>
      </c>
      <c r="G1028" t="s">
        <v>84</v>
      </c>
      <c r="H1028">
        <v>41800000</v>
      </c>
      <c r="I1028" t="s">
        <v>14</v>
      </c>
    </row>
    <row r="1029" spans="1:9" x14ac:dyDescent="0.3">
      <c r="A1029" t="s">
        <v>1060</v>
      </c>
      <c r="B1029" t="s">
        <v>93</v>
      </c>
      <c r="C1029" s="1">
        <v>43707</v>
      </c>
      <c r="D1029" s="5">
        <v>0.9868055555555556</v>
      </c>
      <c r="E1029" t="s">
        <v>1061</v>
      </c>
      <c r="F1029" t="s">
        <v>1138</v>
      </c>
      <c r="G1029" t="s">
        <v>13</v>
      </c>
      <c r="H1029">
        <v>5800000</v>
      </c>
      <c r="I1029" t="s">
        <v>14</v>
      </c>
    </row>
    <row r="1030" spans="1:9" x14ac:dyDescent="0.3">
      <c r="A1030" t="s">
        <v>890</v>
      </c>
      <c r="B1030" t="s">
        <v>965</v>
      </c>
      <c r="C1030" s="1">
        <v>43732</v>
      </c>
      <c r="D1030" s="5">
        <v>0.67013888888888884</v>
      </c>
      <c r="E1030" t="s">
        <v>966</v>
      </c>
      <c r="F1030" t="s">
        <v>1139</v>
      </c>
      <c r="G1030" t="s">
        <v>84</v>
      </c>
      <c r="H1030">
        <v>112500000</v>
      </c>
      <c r="I1030" t="s">
        <v>14</v>
      </c>
    </row>
    <row r="1031" spans="1:9" x14ac:dyDescent="0.3">
      <c r="A1031" t="s">
        <v>923</v>
      </c>
      <c r="B1031" t="s">
        <v>924</v>
      </c>
      <c r="C1031" s="1">
        <v>43734</v>
      </c>
      <c r="D1031" s="5">
        <v>0.32361111111111113</v>
      </c>
      <c r="E1031" t="s">
        <v>315</v>
      </c>
      <c r="F1031" t="s">
        <v>1140</v>
      </c>
      <c r="G1031" t="s">
        <v>13</v>
      </c>
      <c r="H1031">
        <v>25000000</v>
      </c>
      <c r="I1031" t="s">
        <v>14</v>
      </c>
    </row>
    <row r="1032" spans="1:9" x14ac:dyDescent="0.3">
      <c r="A1032" t="s">
        <v>900</v>
      </c>
      <c r="B1032" t="s">
        <v>1036</v>
      </c>
      <c r="C1032" s="1">
        <v>43747</v>
      </c>
      <c r="D1032" s="5">
        <v>0.4284722222222222</v>
      </c>
      <c r="E1032" t="s">
        <v>1037</v>
      </c>
      <c r="F1032" t="s">
        <v>1141</v>
      </c>
      <c r="G1032" t="s">
        <v>13</v>
      </c>
      <c r="H1032">
        <v>65000000</v>
      </c>
      <c r="I1032" t="s">
        <v>14</v>
      </c>
    </row>
    <row r="1033" spans="1:9" x14ac:dyDescent="0.3">
      <c r="A1033" t="s">
        <v>1086</v>
      </c>
      <c r="B1033" t="s">
        <v>1087</v>
      </c>
      <c r="C1033" s="1">
        <v>43755</v>
      </c>
      <c r="D1033" s="5">
        <v>5.6944444444444443E-2</v>
      </c>
      <c r="E1033" t="s">
        <v>1088</v>
      </c>
      <c r="F1033" t="s">
        <v>1142</v>
      </c>
      <c r="G1033" t="s">
        <v>13</v>
      </c>
      <c r="H1033">
        <v>7500000</v>
      </c>
      <c r="I1033" t="s">
        <v>14</v>
      </c>
    </row>
    <row r="1034" spans="1:9" x14ac:dyDescent="0.3">
      <c r="A1034" t="s">
        <v>1060</v>
      </c>
      <c r="B1034" t="s">
        <v>93</v>
      </c>
      <c r="C1034" s="1">
        <v>43782</v>
      </c>
      <c r="D1034" s="5">
        <v>0.15277777777777779</v>
      </c>
      <c r="E1034" t="s">
        <v>1061</v>
      </c>
      <c r="F1034" t="s">
        <v>1143</v>
      </c>
      <c r="G1034" t="s">
        <v>13</v>
      </c>
      <c r="H1034">
        <v>5800000</v>
      </c>
      <c r="I1034" t="s">
        <v>14</v>
      </c>
    </row>
    <row r="1035" spans="1:9" x14ac:dyDescent="0.3">
      <c r="A1035" t="s">
        <v>1060</v>
      </c>
      <c r="B1035" t="s">
        <v>93</v>
      </c>
      <c r="C1035" s="1">
        <v>43786</v>
      </c>
      <c r="D1035" s="5">
        <v>0.41666666666666669</v>
      </c>
      <c r="E1035" t="s">
        <v>1061</v>
      </c>
      <c r="F1035" t="s">
        <v>1144</v>
      </c>
      <c r="G1035" t="s">
        <v>13</v>
      </c>
      <c r="H1035">
        <v>5800000</v>
      </c>
      <c r="I1035" t="s">
        <v>14</v>
      </c>
    </row>
    <row r="1036" spans="1:9" x14ac:dyDescent="0.3">
      <c r="A1036" t="s">
        <v>849</v>
      </c>
      <c r="B1036" t="s">
        <v>928</v>
      </c>
      <c r="C1036" s="1">
        <v>43796</v>
      </c>
      <c r="D1036" s="5">
        <v>0.16527777777777777</v>
      </c>
      <c r="E1036" t="s">
        <v>958</v>
      </c>
      <c r="F1036" t="s">
        <v>1145</v>
      </c>
      <c r="G1036" t="s">
        <v>13</v>
      </c>
      <c r="H1036">
        <v>31000000</v>
      </c>
      <c r="I1036" t="s">
        <v>14</v>
      </c>
    </row>
    <row r="1037" spans="1:9" x14ac:dyDescent="0.3">
      <c r="A1037" t="s">
        <v>1086</v>
      </c>
      <c r="B1037" t="s">
        <v>1087</v>
      </c>
      <c r="C1037" s="1">
        <v>43805</v>
      </c>
      <c r="D1037" s="5">
        <v>0.34583333333333333</v>
      </c>
      <c r="E1037" t="s">
        <v>1088</v>
      </c>
      <c r="F1037" t="s">
        <v>1146</v>
      </c>
      <c r="G1037" t="s">
        <v>13</v>
      </c>
      <c r="H1037">
        <v>7500000</v>
      </c>
      <c r="I1037" t="s">
        <v>14</v>
      </c>
    </row>
    <row r="1038" spans="1:9" x14ac:dyDescent="0.3">
      <c r="A1038" t="s">
        <v>1043</v>
      </c>
      <c r="B1038" t="s">
        <v>314</v>
      </c>
      <c r="C1038" s="1">
        <v>43805</v>
      </c>
      <c r="D1038" s="5">
        <v>0.39861111111111114</v>
      </c>
      <c r="E1038" t="s">
        <v>925</v>
      </c>
      <c r="F1038" t="s">
        <v>1147</v>
      </c>
      <c r="G1038" t="s">
        <v>13</v>
      </c>
      <c r="H1038">
        <v>17420000</v>
      </c>
      <c r="I1038" t="s">
        <v>14</v>
      </c>
    </row>
    <row r="1039" spans="1:9" x14ac:dyDescent="0.3">
      <c r="A1039" t="s">
        <v>1060</v>
      </c>
      <c r="B1039" t="s">
        <v>142</v>
      </c>
      <c r="C1039" s="1">
        <v>43806</v>
      </c>
      <c r="D1039" s="5">
        <v>0.12152777777777778</v>
      </c>
      <c r="E1039" t="s">
        <v>1061</v>
      </c>
      <c r="F1039" t="s">
        <v>1148</v>
      </c>
      <c r="G1039" t="s">
        <v>13</v>
      </c>
      <c r="H1039">
        <v>5800000</v>
      </c>
      <c r="I1039" t="s">
        <v>14</v>
      </c>
    </row>
    <row r="1040" spans="1:9" x14ac:dyDescent="0.3">
      <c r="A1040" t="s">
        <v>1060</v>
      </c>
      <c r="B1040" t="s">
        <v>51</v>
      </c>
      <c r="C1040" s="1">
        <v>43806</v>
      </c>
      <c r="D1040" s="5">
        <v>0.36944444444444446</v>
      </c>
      <c r="E1040" t="s">
        <v>1061</v>
      </c>
      <c r="F1040" t="s">
        <v>1149</v>
      </c>
      <c r="G1040" t="s">
        <v>13</v>
      </c>
      <c r="H1040">
        <v>5800000</v>
      </c>
      <c r="I1040" t="s">
        <v>14</v>
      </c>
    </row>
    <row r="1041" spans="1:9" x14ac:dyDescent="0.3">
      <c r="A1041" t="s">
        <v>923</v>
      </c>
      <c r="B1041" t="s">
        <v>1150</v>
      </c>
      <c r="C1041" s="1">
        <v>43810</v>
      </c>
      <c r="D1041" s="5">
        <v>0.37083333333333335</v>
      </c>
      <c r="E1041" t="s">
        <v>315</v>
      </c>
      <c r="F1041" t="s">
        <v>1151</v>
      </c>
      <c r="G1041" t="s">
        <v>13</v>
      </c>
      <c r="H1041">
        <v>25000000</v>
      </c>
      <c r="I1041" t="s">
        <v>14</v>
      </c>
    </row>
    <row r="1042" spans="1:9" x14ac:dyDescent="0.3">
      <c r="A1042" t="s">
        <v>849</v>
      </c>
      <c r="B1042" t="s">
        <v>850</v>
      </c>
      <c r="C1042" s="1">
        <v>43810</v>
      </c>
      <c r="D1042" s="5">
        <v>0.41319444444444442</v>
      </c>
      <c r="E1042" t="s">
        <v>1120</v>
      </c>
      <c r="F1042" t="s">
        <v>1152</v>
      </c>
      <c r="G1042" t="s">
        <v>13</v>
      </c>
      <c r="H1042">
        <v>21000000</v>
      </c>
      <c r="I1042" t="s">
        <v>14</v>
      </c>
    </row>
    <row r="1043" spans="1:9" x14ac:dyDescent="0.3">
      <c r="A1043" t="s">
        <v>1043</v>
      </c>
      <c r="B1043" t="s">
        <v>1052</v>
      </c>
      <c r="C1043" s="1">
        <v>43823</v>
      </c>
      <c r="D1043" s="5">
        <v>0.50208333333333333</v>
      </c>
      <c r="E1043" t="s">
        <v>1129</v>
      </c>
      <c r="F1043" t="s">
        <v>1153</v>
      </c>
      <c r="G1043" t="s">
        <v>13</v>
      </c>
      <c r="H1043">
        <v>65000000</v>
      </c>
      <c r="I1043" t="s">
        <v>14</v>
      </c>
    </row>
    <row r="1044" spans="1:9" x14ac:dyDescent="0.3">
      <c r="A1044" t="s">
        <v>923</v>
      </c>
      <c r="B1044" t="s">
        <v>881</v>
      </c>
      <c r="C1044" s="1">
        <v>43825</v>
      </c>
      <c r="D1044" s="5">
        <v>0.96597222222222223</v>
      </c>
      <c r="E1044" t="s">
        <v>882</v>
      </c>
      <c r="F1044" t="s">
        <v>1154</v>
      </c>
      <c r="G1044" t="s">
        <v>84</v>
      </c>
      <c r="H1044">
        <v>41800000</v>
      </c>
      <c r="I1044" t="s">
        <v>14</v>
      </c>
    </row>
    <row r="1045" spans="1:9" x14ac:dyDescent="0.3">
      <c r="A1045" t="s">
        <v>1060</v>
      </c>
      <c r="B1045" t="s">
        <v>93</v>
      </c>
      <c r="C1045" s="1">
        <v>43846</v>
      </c>
      <c r="D1045" s="5">
        <v>0.12638888888888888</v>
      </c>
      <c r="E1045" t="s">
        <v>1061</v>
      </c>
      <c r="F1045" t="s">
        <v>1155</v>
      </c>
      <c r="G1045" t="s">
        <v>13</v>
      </c>
      <c r="H1045">
        <v>5800000</v>
      </c>
      <c r="I1045" t="s">
        <v>14</v>
      </c>
    </row>
    <row r="1046" spans="1:9" x14ac:dyDescent="0.3">
      <c r="A1046" t="s">
        <v>1086</v>
      </c>
      <c r="B1046" t="s">
        <v>1087</v>
      </c>
      <c r="C1046" s="1">
        <v>43861</v>
      </c>
      <c r="D1046" s="5">
        <v>0.12222222222222222</v>
      </c>
      <c r="E1046" t="s">
        <v>1088</v>
      </c>
      <c r="F1046" t="s">
        <v>1156</v>
      </c>
      <c r="G1046" t="s">
        <v>13</v>
      </c>
      <c r="H1046">
        <v>7500000</v>
      </c>
      <c r="I1046" t="s">
        <v>14</v>
      </c>
    </row>
    <row r="1047" spans="1:9" x14ac:dyDescent="0.3">
      <c r="A1047" t="s">
        <v>890</v>
      </c>
      <c r="B1047" t="s">
        <v>891</v>
      </c>
      <c r="C1047" s="1">
        <v>43870</v>
      </c>
      <c r="D1047" s="5">
        <v>6.5277777777777782E-2</v>
      </c>
      <c r="E1047" t="s">
        <v>892</v>
      </c>
      <c r="F1047" t="s">
        <v>1157</v>
      </c>
      <c r="G1047" t="s">
        <v>13</v>
      </c>
      <c r="H1047">
        <v>90000000</v>
      </c>
      <c r="I1047" t="s">
        <v>14</v>
      </c>
    </row>
    <row r="1048" spans="1:9" x14ac:dyDescent="0.3">
      <c r="A1048" t="s">
        <v>923</v>
      </c>
      <c r="B1048" t="s">
        <v>1150</v>
      </c>
      <c r="C1048" s="1">
        <v>43881</v>
      </c>
      <c r="D1048" s="5">
        <v>0.35</v>
      </c>
      <c r="E1048" t="s">
        <v>1091</v>
      </c>
      <c r="F1048" t="s">
        <v>1158</v>
      </c>
      <c r="G1048" t="s">
        <v>13</v>
      </c>
      <c r="H1048">
        <v>23000000</v>
      </c>
      <c r="I1048" t="s">
        <v>14</v>
      </c>
    </row>
    <row r="1049" spans="1:9" x14ac:dyDescent="0.3">
      <c r="A1049" t="s">
        <v>923</v>
      </c>
      <c r="B1049" t="s">
        <v>924</v>
      </c>
      <c r="C1049" s="1">
        <v>43906</v>
      </c>
      <c r="D1049" s="5">
        <v>0.76944444444444449</v>
      </c>
      <c r="E1049" t="s">
        <v>1065</v>
      </c>
      <c r="F1049" t="s">
        <v>1159</v>
      </c>
      <c r="G1049" t="s">
        <v>13</v>
      </c>
      <c r="H1049">
        <v>25000000</v>
      </c>
      <c r="I1049" t="s">
        <v>14</v>
      </c>
    </row>
    <row r="1050" spans="1:9" x14ac:dyDescent="0.3">
      <c r="A1050" t="s">
        <v>1043</v>
      </c>
      <c r="B1050" t="s">
        <v>314</v>
      </c>
      <c r="C1050" s="1">
        <v>43930</v>
      </c>
      <c r="D1050" s="5">
        <v>0.33680555555555558</v>
      </c>
      <c r="E1050" t="s">
        <v>925</v>
      </c>
      <c r="F1050" t="s">
        <v>1160</v>
      </c>
      <c r="G1050" t="s">
        <v>13</v>
      </c>
      <c r="H1050">
        <v>17420000</v>
      </c>
      <c r="I1050" t="s">
        <v>14</v>
      </c>
    </row>
    <row r="1051" spans="1:9" x14ac:dyDescent="0.3">
      <c r="A1051" t="s">
        <v>1043</v>
      </c>
      <c r="B1051" t="s">
        <v>314</v>
      </c>
      <c r="C1051" s="1">
        <v>43946</v>
      </c>
      <c r="D1051" s="5">
        <v>7.7083333333333337E-2</v>
      </c>
      <c r="E1051" t="s">
        <v>925</v>
      </c>
      <c r="F1051" t="s">
        <v>1161</v>
      </c>
      <c r="G1051" t="s">
        <v>13</v>
      </c>
      <c r="H1051">
        <v>17420000</v>
      </c>
      <c r="I1051" t="s">
        <v>14</v>
      </c>
    </row>
    <row r="1052" spans="1:9" x14ac:dyDescent="0.3">
      <c r="A1052" t="s">
        <v>1060</v>
      </c>
      <c r="B1052" t="s">
        <v>93</v>
      </c>
      <c r="C1052" s="1">
        <v>43963</v>
      </c>
      <c r="D1052" s="5">
        <v>5.2777777777777778E-2</v>
      </c>
      <c r="E1052" t="s">
        <v>1061</v>
      </c>
      <c r="F1052" t="s">
        <v>1162</v>
      </c>
      <c r="G1052" t="s">
        <v>13</v>
      </c>
      <c r="H1052">
        <v>5800000</v>
      </c>
      <c r="I1052" t="s">
        <v>14</v>
      </c>
    </row>
    <row r="1053" spans="1:9" x14ac:dyDescent="0.3">
      <c r="A1053" t="s">
        <v>890</v>
      </c>
      <c r="B1053" t="s">
        <v>965</v>
      </c>
      <c r="C1053" s="1">
        <v>43971</v>
      </c>
      <c r="D1053" s="5">
        <v>0.72986111111111107</v>
      </c>
      <c r="E1053" t="s">
        <v>966</v>
      </c>
      <c r="F1053" t="s">
        <v>1163</v>
      </c>
      <c r="G1053" t="s">
        <v>84</v>
      </c>
      <c r="H1053">
        <v>112500000</v>
      </c>
      <c r="I1053" t="s">
        <v>14</v>
      </c>
    </row>
    <row r="1054" spans="1:9" x14ac:dyDescent="0.3">
      <c r="A1054" t="s">
        <v>923</v>
      </c>
      <c r="B1054" t="s">
        <v>924</v>
      </c>
      <c r="C1054" s="1">
        <v>43973</v>
      </c>
      <c r="D1054" s="5">
        <v>0.31319444444444444</v>
      </c>
      <c r="E1054" t="s">
        <v>1065</v>
      </c>
      <c r="F1054" t="s">
        <v>1164</v>
      </c>
      <c r="G1054" t="s">
        <v>13</v>
      </c>
      <c r="H1054">
        <v>25000000</v>
      </c>
      <c r="I1054" t="s">
        <v>14</v>
      </c>
    </row>
    <row r="1055" spans="1:9" x14ac:dyDescent="0.3">
      <c r="A1055" t="s">
        <v>1086</v>
      </c>
      <c r="B1055" t="s">
        <v>1087</v>
      </c>
      <c r="C1055" s="1">
        <v>43995</v>
      </c>
      <c r="D1055" s="5">
        <v>0.21666666666666667</v>
      </c>
      <c r="E1055" t="s">
        <v>1088</v>
      </c>
      <c r="F1055" t="s">
        <v>1165</v>
      </c>
      <c r="G1055" t="s">
        <v>13</v>
      </c>
      <c r="H1055">
        <v>7500000</v>
      </c>
      <c r="I1055" t="s">
        <v>14</v>
      </c>
    </row>
    <row r="1056" spans="1:9" x14ac:dyDescent="0.3">
      <c r="A1056" t="s">
        <v>1082</v>
      </c>
      <c r="B1056" t="s">
        <v>891</v>
      </c>
      <c r="C1056" s="1">
        <v>44031</v>
      </c>
      <c r="D1056" s="5">
        <v>0.91527777777777775</v>
      </c>
      <c r="E1056" t="s">
        <v>892</v>
      </c>
      <c r="F1056" t="s">
        <v>1166</v>
      </c>
      <c r="G1056" t="s">
        <v>13</v>
      </c>
      <c r="H1056">
        <v>90000000</v>
      </c>
      <c r="I1056" t="s">
        <v>14</v>
      </c>
    </row>
    <row r="1057" spans="1:9" x14ac:dyDescent="0.3">
      <c r="A1057" t="s">
        <v>1043</v>
      </c>
      <c r="B1057" t="s">
        <v>314</v>
      </c>
      <c r="C1057" s="1">
        <v>44035</v>
      </c>
      <c r="D1057" s="5">
        <v>0.60138888888888886</v>
      </c>
      <c r="E1057" t="s">
        <v>925</v>
      </c>
      <c r="F1057" t="s">
        <v>1167</v>
      </c>
      <c r="G1057" t="s">
        <v>13</v>
      </c>
      <c r="H1057">
        <v>17420000</v>
      </c>
      <c r="I1057" t="s">
        <v>14</v>
      </c>
    </row>
    <row r="1058" spans="1:9" x14ac:dyDescent="0.3">
      <c r="A1058" t="s">
        <v>1043</v>
      </c>
      <c r="B1058" t="s">
        <v>1036</v>
      </c>
      <c r="C1058" s="1">
        <v>44042</v>
      </c>
      <c r="D1058" s="5">
        <v>0.89236111111111116</v>
      </c>
      <c r="E1058" t="s">
        <v>1037</v>
      </c>
      <c r="F1058" t="s">
        <v>1168</v>
      </c>
      <c r="G1058" t="s">
        <v>13</v>
      </c>
      <c r="H1058">
        <v>65000000</v>
      </c>
      <c r="I1058" t="s">
        <v>14</v>
      </c>
    </row>
    <row r="1059" spans="1:9" x14ac:dyDescent="0.3">
      <c r="A1059" t="s">
        <v>923</v>
      </c>
      <c r="B1059" t="s">
        <v>924</v>
      </c>
      <c r="C1059" s="1">
        <v>44102</v>
      </c>
      <c r="D1059" s="5">
        <v>0.47222222222222221</v>
      </c>
      <c r="E1059" t="s">
        <v>315</v>
      </c>
      <c r="F1059" t="s">
        <v>1169</v>
      </c>
      <c r="G1059" t="s">
        <v>13</v>
      </c>
      <c r="H1059">
        <v>25000000</v>
      </c>
      <c r="I1059" t="s">
        <v>14</v>
      </c>
    </row>
    <row r="1060" spans="1:9" x14ac:dyDescent="0.3">
      <c r="A1060" t="s">
        <v>1043</v>
      </c>
      <c r="B1060" t="s">
        <v>314</v>
      </c>
      <c r="C1060" s="1">
        <v>44118</v>
      </c>
      <c r="D1060" s="5">
        <v>0.23958333333333334</v>
      </c>
      <c r="E1060" t="s">
        <v>925</v>
      </c>
      <c r="F1060" t="s">
        <v>1170</v>
      </c>
      <c r="G1060" t="s">
        <v>13</v>
      </c>
      <c r="H1060">
        <v>17420000</v>
      </c>
      <c r="I1060" t="s">
        <v>14</v>
      </c>
    </row>
    <row r="1061" spans="1:9" x14ac:dyDescent="0.3">
      <c r="A1061" t="s">
        <v>923</v>
      </c>
      <c r="B1061" t="s">
        <v>924</v>
      </c>
      <c r="C1061" s="1">
        <v>44129</v>
      </c>
      <c r="D1061" s="5">
        <v>0.79722222222222228</v>
      </c>
      <c r="E1061" t="s">
        <v>1065</v>
      </c>
      <c r="F1061" t="s">
        <v>1171</v>
      </c>
      <c r="G1061" t="s">
        <v>13</v>
      </c>
      <c r="H1061">
        <v>25000000</v>
      </c>
      <c r="I1061" t="s">
        <v>14</v>
      </c>
    </row>
    <row r="1062" spans="1:9" x14ac:dyDescent="0.3">
      <c r="A1062" t="s">
        <v>1086</v>
      </c>
      <c r="B1062" t="s">
        <v>1172</v>
      </c>
      <c r="C1062" s="1">
        <v>44132</v>
      </c>
      <c r="D1062" s="5">
        <v>0.88958333333333328</v>
      </c>
      <c r="E1062" t="s">
        <v>1088</v>
      </c>
      <c r="F1062" t="s">
        <v>1173</v>
      </c>
      <c r="G1062" t="s">
        <v>13</v>
      </c>
      <c r="H1062">
        <v>7500000</v>
      </c>
      <c r="I1062" t="s">
        <v>14</v>
      </c>
    </row>
    <row r="1063" spans="1:9" x14ac:dyDescent="0.3">
      <c r="A1063" t="s">
        <v>1174</v>
      </c>
      <c r="B1063" t="s">
        <v>93</v>
      </c>
      <c r="C1063" s="1">
        <v>44142</v>
      </c>
      <c r="D1063" s="5">
        <v>0.3</v>
      </c>
      <c r="E1063" t="s">
        <v>1175</v>
      </c>
      <c r="F1063" t="s">
        <v>1176</v>
      </c>
      <c r="G1063" t="s">
        <v>13</v>
      </c>
      <c r="H1063">
        <v>4900000</v>
      </c>
      <c r="I1063" t="s">
        <v>14</v>
      </c>
    </row>
    <row r="1064" spans="1:9" x14ac:dyDescent="0.3">
      <c r="A1064" t="s">
        <v>1086</v>
      </c>
      <c r="B1064" t="s">
        <v>1172</v>
      </c>
      <c r="C1064" s="1">
        <v>44155</v>
      </c>
      <c r="D1064" s="5">
        <v>9.7222222222222224E-2</v>
      </c>
      <c r="E1064" t="s">
        <v>1088</v>
      </c>
      <c r="F1064" t="s">
        <v>1177</v>
      </c>
      <c r="G1064" t="s">
        <v>13</v>
      </c>
      <c r="H1064">
        <v>7500000</v>
      </c>
      <c r="I1064" t="s">
        <v>14</v>
      </c>
    </row>
    <row r="1065" spans="1:9" x14ac:dyDescent="0.3">
      <c r="A1065" t="s">
        <v>890</v>
      </c>
      <c r="B1065" t="s">
        <v>891</v>
      </c>
      <c r="C1065" s="1">
        <v>44164</v>
      </c>
      <c r="D1065" s="5">
        <v>0.30902777777777779</v>
      </c>
      <c r="E1065" t="s">
        <v>892</v>
      </c>
      <c r="F1065" t="s">
        <v>1178</v>
      </c>
      <c r="G1065" t="s">
        <v>13</v>
      </c>
      <c r="H1065">
        <v>90000000</v>
      </c>
      <c r="I1065" t="s">
        <v>14</v>
      </c>
    </row>
    <row r="1066" spans="1:9" x14ac:dyDescent="0.3">
      <c r="A1066" t="s">
        <v>923</v>
      </c>
      <c r="B1066" t="s">
        <v>1150</v>
      </c>
      <c r="C1066" s="1">
        <v>44168</v>
      </c>
      <c r="D1066" s="5">
        <v>5.1388888888888887E-2</v>
      </c>
      <c r="E1066" t="s">
        <v>1065</v>
      </c>
      <c r="F1066" t="s">
        <v>1179</v>
      </c>
      <c r="G1066" t="s">
        <v>13</v>
      </c>
      <c r="H1066">
        <v>25000000</v>
      </c>
      <c r="I1066" t="s">
        <v>14</v>
      </c>
    </row>
    <row r="1067" spans="1:9" x14ac:dyDescent="0.3">
      <c r="A1067" t="s">
        <v>923</v>
      </c>
      <c r="B1067" t="s">
        <v>1022</v>
      </c>
      <c r="C1067" s="1">
        <v>44179</v>
      </c>
      <c r="D1067" s="5">
        <v>0.24305555555555555</v>
      </c>
      <c r="E1067" t="s">
        <v>1023</v>
      </c>
      <c r="F1067" t="s">
        <v>1180</v>
      </c>
      <c r="G1067" t="s">
        <v>13</v>
      </c>
      <c r="H1067">
        <v>100000000</v>
      </c>
      <c r="I1067" t="s">
        <v>14</v>
      </c>
    </row>
    <row r="1068" spans="1:9" x14ac:dyDescent="0.3">
      <c r="A1068" t="s">
        <v>1086</v>
      </c>
      <c r="B1068" t="s">
        <v>1172</v>
      </c>
      <c r="C1068" s="1">
        <v>44180</v>
      </c>
      <c r="D1068" s="5">
        <v>0.42291666666666666</v>
      </c>
      <c r="E1068" t="s">
        <v>1088</v>
      </c>
      <c r="F1068" t="s">
        <v>1181</v>
      </c>
      <c r="G1068" t="s">
        <v>13</v>
      </c>
      <c r="H1068">
        <v>7500000</v>
      </c>
      <c r="I1068" t="s">
        <v>14</v>
      </c>
    </row>
    <row r="1069" spans="1:9" x14ac:dyDescent="0.3">
      <c r="A1069" t="s">
        <v>849</v>
      </c>
      <c r="B1069" t="s">
        <v>928</v>
      </c>
      <c r="C1069" s="1">
        <v>44182</v>
      </c>
      <c r="D1069" s="5">
        <v>0.42291666666666666</v>
      </c>
      <c r="E1069" t="s">
        <v>958</v>
      </c>
      <c r="F1069" t="s">
        <v>1182</v>
      </c>
      <c r="G1069" t="s">
        <v>13</v>
      </c>
      <c r="H1069">
        <v>31000000</v>
      </c>
      <c r="I1069" t="s">
        <v>14</v>
      </c>
    </row>
    <row r="1070" spans="1:9" x14ac:dyDescent="0.3">
      <c r="A1070" t="s">
        <v>1183</v>
      </c>
      <c r="B1070" t="s">
        <v>1090</v>
      </c>
      <c r="C1070" s="1">
        <v>44183</v>
      </c>
      <c r="D1070" s="5">
        <v>0.5180555555555556</v>
      </c>
      <c r="E1070" t="s">
        <v>315</v>
      </c>
      <c r="F1070" t="s">
        <v>1184</v>
      </c>
      <c r="G1070" t="s">
        <v>13</v>
      </c>
      <c r="H1070">
        <v>25000000</v>
      </c>
      <c r="I1070" t="s">
        <v>14</v>
      </c>
    </row>
    <row r="1071" spans="1:9" x14ac:dyDescent="0.3">
      <c r="A1071" t="s">
        <v>1185</v>
      </c>
      <c r="B1071" t="s">
        <v>1186</v>
      </c>
      <c r="C1071" s="1">
        <v>44213</v>
      </c>
      <c r="D1071" s="5">
        <v>0.81805555555555554</v>
      </c>
      <c r="E1071" t="s">
        <v>1187</v>
      </c>
      <c r="F1071" t="s">
        <v>1188</v>
      </c>
      <c r="G1071" t="s">
        <v>13</v>
      </c>
      <c r="H1071">
        <v>12000000</v>
      </c>
      <c r="I1071" t="s">
        <v>14</v>
      </c>
    </row>
    <row r="1072" spans="1:9" x14ac:dyDescent="0.3">
      <c r="A1072" t="s">
        <v>1086</v>
      </c>
      <c r="B1072" t="s">
        <v>1172</v>
      </c>
      <c r="C1072" s="1">
        <v>44216</v>
      </c>
      <c r="D1072" s="5">
        <v>0.30972222222222223</v>
      </c>
      <c r="E1072" t="s">
        <v>1088</v>
      </c>
      <c r="F1072" t="s">
        <v>1189</v>
      </c>
      <c r="G1072" t="s">
        <v>13</v>
      </c>
      <c r="H1072">
        <v>7500000</v>
      </c>
      <c r="I1072" t="s">
        <v>14</v>
      </c>
    </row>
    <row r="1073" spans="1:9" x14ac:dyDescent="0.3">
      <c r="A1073" t="s">
        <v>923</v>
      </c>
      <c r="B1073" t="s">
        <v>924</v>
      </c>
      <c r="C1073" s="1">
        <v>44229</v>
      </c>
      <c r="D1073" s="5">
        <v>0.86458333333333337</v>
      </c>
      <c r="E1073" t="s">
        <v>1044</v>
      </c>
      <c r="F1073" t="s">
        <v>1190</v>
      </c>
      <c r="G1073" t="s">
        <v>13</v>
      </c>
      <c r="H1073">
        <v>20000000</v>
      </c>
      <c r="I1073" t="s">
        <v>14</v>
      </c>
    </row>
    <row r="1074" spans="1:9" x14ac:dyDescent="0.3">
      <c r="A1074" t="s">
        <v>1043</v>
      </c>
      <c r="B1074" t="s">
        <v>314</v>
      </c>
      <c r="C1074" s="1">
        <v>44242</v>
      </c>
      <c r="D1074" s="5">
        <v>0.19791666666666666</v>
      </c>
      <c r="E1074" t="s">
        <v>925</v>
      </c>
      <c r="F1074" t="s">
        <v>1191</v>
      </c>
      <c r="G1074" t="s">
        <v>13</v>
      </c>
      <c r="H1074">
        <v>17420000</v>
      </c>
      <c r="I1074" t="s">
        <v>14</v>
      </c>
    </row>
    <row r="1075" spans="1:9" x14ac:dyDescent="0.3">
      <c r="A1075" t="s">
        <v>1043</v>
      </c>
      <c r="B1075" t="s">
        <v>314</v>
      </c>
      <c r="C1075" s="1">
        <v>44255</v>
      </c>
      <c r="D1075" s="5">
        <v>0.28819444444444442</v>
      </c>
      <c r="E1075" t="s">
        <v>1065</v>
      </c>
      <c r="F1075" t="s">
        <v>1192</v>
      </c>
      <c r="G1075" t="s">
        <v>13</v>
      </c>
      <c r="H1075">
        <v>25000000</v>
      </c>
      <c r="I1075" t="s">
        <v>14</v>
      </c>
    </row>
    <row r="1076" spans="1:9" x14ac:dyDescent="0.3">
      <c r="A1076" t="s">
        <v>1193</v>
      </c>
      <c r="B1076" t="s">
        <v>314</v>
      </c>
      <c r="C1076" s="1">
        <v>44277</v>
      </c>
      <c r="D1076" s="5">
        <v>0.25486111111111109</v>
      </c>
      <c r="E1076" t="s">
        <v>1091</v>
      </c>
      <c r="F1076" t="s">
        <v>1194</v>
      </c>
      <c r="G1076" t="s">
        <v>13</v>
      </c>
      <c r="H1076">
        <v>23000000</v>
      </c>
      <c r="I1076" t="s">
        <v>14</v>
      </c>
    </row>
    <row r="1077" spans="1:9" x14ac:dyDescent="0.3">
      <c r="A1077" t="s">
        <v>1183</v>
      </c>
      <c r="B1077" t="s">
        <v>1090</v>
      </c>
      <c r="C1077" s="1">
        <v>44280</v>
      </c>
      <c r="D1077" s="5">
        <v>0.11597222222222223</v>
      </c>
      <c r="E1077" t="s">
        <v>315</v>
      </c>
      <c r="F1077" t="s">
        <v>1195</v>
      </c>
      <c r="G1077" t="s">
        <v>13</v>
      </c>
      <c r="H1077">
        <v>25000000</v>
      </c>
      <c r="I1077" t="s">
        <v>14</v>
      </c>
    </row>
    <row r="1078" spans="1:9" x14ac:dyDescent="0.3">
      <c r="A1078" t="s">
        <v>1043</v>
      </c>
      <c r="B1078" t="s">
        <v>314</v>
      </c>
      <c r="C1078" s="1">
        <v>44295</v>
      </c>
      <c r="D1078" s="5">
        <v>0.32083333333333336</v>
      </c>
      <c r="E1078" t="s">
        <v>925</v>
      </c>
      <c r="F1078" t="s">
        <v>1196</v>
      </c>
      <c r="G1078" t="s">
        <v>13</v>
      </c>
      <c r="H1078">
        <v>17420000</v>
      </c>
      <c r="I1078" t="s">
        <v>14</v>
      </c>
    </row>
    <row r="1079" spans="1:9" x14ac:dyDescent="0.3">
      <c r="A1079" t="s">
        <v>1183</v>
      </c>
      <c r="B1079" t="s">
        <v>1090</v>
      </c>
      <c r="C1079" s="1">
        <v>44311</v>
      </c>
      <c r="D1079" s="5">
        <v>0.92638888888888893</v>
      </c>
      <c r="E1079" t="s">
        <v>315</v>
      </c>
      <c r="F1079" t="s">
        <v>1197</v>
      </c>
      <c r="G1079" t="s">
        <v>13</v>
      </c>
      <c r="H1079">
        <v>25000000</v>
      </c>
      <c r="I1079" t="s">
        <v>14</v>
      </c>
    </row>
    <row r="1080" spans="1:9" x14ac:dyDescent="0.3">
      <c r="A1080" t="s">
        <v>1183</v>
      </c>
      <c r="B1080" t="s">
        <v>1090</v>
      </c>
      <c r="C1080" s="1">
        <v>44344</v>
      </c>
      <c r="D1080" s="5">
        <v>0.73472222222222228</v>
      </c>
      <c r="E1080" t="s">
        <v>315</v>
      </c>
      <c r="F1080" t="s">
        <v>1198</v>
      </c>
      <c r="G1080" t="s">
        <v>13</v>
      </c>
      <c r="H1080">
        <v>25000000</v>
      </c>
      <c r="I1080" t="s">
        <v>14</v>
      </c>
    </row>
    <row r="1081" spans="1:9" x14ac:dyDescent="0.3">
      <c r="A1081" t="s">
        <v>923</v>
      </c>
      <c r="B1081" t="s">
        <v>924</v>
      </c>
      <c r="C1081" s="1">
        <v>44372</v>
      </c>
      <c r="D1081" s="5">
        <v>0.82638888888888884</v>
      </c>
      <c r="E1081" t="s">
        <v>1044</v>
      </c>
      <c r="F1081" t="s">
        <v>1199</v>
      </c>
      <c r="G1081" t="s">
        <v>13</v>
      </c>
      <c r="H1081">
        <v>20000000</v>
      </c>
      <c r="I1081" t="s">
        <v>14</v>
      </c>
    </row>
    <row r="1082" spans="1:9" x14ac:dyDescent="0.3">
      <c r="A1082" t="s">
        <v>1043</v>
      </c>
      <c r="B1082" t="s">
        <v>314</v>
      </c>
      <c r="C1082" s="1">
        <v>44376</v>
      </c>
      <c r="D1082" s="5">
        <v>0.9770833333333333</v>
      </c>
      <c r="E1082" t="s">
        <v>925</v>
      </c>
      <c r="F1082" t="s">
        <v>1200</v>
      </c>
      <c r="G1082" t="s">
        <v>13</v>
      </c>
      <c r="H1082">
        <v>17420000</v>
      </c>
      <c r="I1082" t="s">
        <v>14</v>
      </c>
    </row>
    <row r="1083" spans="1:9" x14ac:dyDescent="0.3">
      <c r="A1083" t="s">
        <v>1185</v>
      </c>
      <c r="B1083" t="s">
        <v>1186</v>
      </c>
      <c r="C1083" s="1">
        <v>44377</v>
      </c>
      <c r="D1083" s="5">
        <v>0.61597222222222225</v>
      </c>
      <c r="E1083" t="s">
        <v>1187</v>
      </c>
      <c r="F1083" t="s">
        <v>1201</v>
      </c>
      <c r="G1083" t="s">
        <v>13</v>
      </c>
      <c r="H1083">
        <v>12000000</v>
      </c>
      <c r="I1083" t="s">
        <v>14</v>
      </c>
    </row>
    <row r="1084" spans="1:9" x14ac:dyDescent="0.3">
      <c r="A1084" t="s">
        <v>1183</v>
      </c>
      <c r="B1084" t="s">
        <v>1090</v>
      </c>
      <c r="C1084" s="1">
        <v>44378</v>
      </c>
      <c r="D1084" s="5">
        <v>0.53333333333333333</v>
      </c>
      <c r="E1084" t="s">
        <v>315</v>
      </c>
      <c r="F1084" t="s">
        <v>1202</v>
      </c>
      <c r="G1084" t="s">
        <v>13</v>
      </c>
      <c r="H1084">
        <v>25000000</v>
      </c>
      <c r="I1084" t="s">
        <v>14</v>
      </c>
    </row>
    <row r="1085" spans="1:9" x14ac:dyDescent="0.3">
      <c r="A1085" t="s">
        <v>1043</v>
      </c>
      <c r="B1085" t="s">
        <v>1036</v>
      </c>
      <c r="C1085" s="1">
        <v>44398</v>
      </c>
      <c r="D1085" s="5">
        <v>0.62361111111111112</v>
      </c>
      <c r="E1085" t="s">
        <v>1203</v>
      </c>
      <c r="F1085" t="s">
        <v>1204</v>
      </c>
      <c r="G1085" t="s">
        <v>13</v>
      </c>
      <c r="H1085">
        <v>65000000</v>
      </c>
      <c r="I1085" t="s">
        <v>14</v>
      </c>
    </row>
    <row r="1086" spans="1:9" x14ac:dyDescent="0.3">
      <c r="A1086" t="s">
        <v>1086</v>
      </c>
      <c r="B1086" t="s">
        <v>1172</v>
      </c>
      <c r="C1086" s="1">
        <v>44406</v>
      </c>
      <c r="D1086" s="5">
        <v>0.25</v>
      </c>
      <c r="E1086" t="s">
        <v>1088</v>
      </c>
      <c r="F1086" t="s">
        <v>1205</v>
      </c>
      <c r="G1086" t="s">
        <v>13</v>
      </c>
      <c r="H1086">
        <v>7500000</v>
      </c>
      <c r="I1086" t="s">
        <v>14</v>
      </c>
    </row>
    <row r="1087" spans="1:9" x14ac:dyDescent="0.3">
      <c r="A1087" t="s">
        <v>1183</v>
      </c>
      <c r="B1087" t="s">
        <v>314</v>
      </c>
      <c r="C1087" s="1">
        <v>44429</v>
      </c>
      <c r="D1087" s="5">
        <v>0.92569444444444449</v>
      </c>
      <c r="E1087" t="s">
        <v>315</v>
      </c>
      <c r="F1087" t="s">
        <v>1206</v>
      </c>
      <c r="G1087" t="s">
        <v>13</v>
      </c>
      <c r="H1087">
        <v>25000000</v>
      </c>
      <c r="I1087" t="s">
        <v>14</v>
      </c>
    </row>
    <row r="1088" spans="1:9" x14ac:dyDescent="0.3">
      <c r="A1088" t="s">
        <v>1183</v>
      </c>
      <c r="B1088" t="s">
        <v>314</v>
      </c>
      <c r="C1088" s="1">
        <v>44453</v>
      </c>
      <c r="D1088" s="5">
        <v>0.75486111111111109</v>
      </c>
      <c r="E1088" t="s">
        <v>315</v>
      </c>
      <c r="F1088" t="s">
        <v>1207</v>
      </c>
      <c r="G1088" t="s">
        <v>13</v>
      </c>
      <c r="H1088">
        <v>25000000</v>
      </c>
      <c r="I1088" t="s">
        <v>14</v>
      </c>
    </row>
    <row r="1089" spans="1:9" x14ac:dyDescent="0.3">
      <c r="A1089" t="s">
        <v>1060</v>
      </c>
      <c r="B1089" t="s">
        <v>93</v>
      </c>
      <c r="C1089" s="1">
        <v>44466</v>
      </c>
      <c r="D1089" s="5">
        <v>0.26319444444444445</v>
      </c>
      <c r="E1089" t="s">
        <v>1061</v>
      </c>
      <c r="F1089" t="s">
        <v>1208</v>
      </c>
      <c r="G1089" t="s">
        <v>13</v>
      </c>
      <c r="H1089">
        <v>5800000</v>
      </c>
      <c r="I1089" t="s">
        <v>14</v>
      </c>
    </row>
    <row r="1090" spans="1:9" x14ac:dyDescent="0.3">
      <c r="A1090" t="s">
        <v>1043</v>
      </c>
      <c r="B1090" t="s">
        <v>314</v>
      </c>
      <c r="C1090" s="1">
        <v>44474</v>
      </c>
      <c r="D1090" s="5">
        <v>0.37152777777777779</v>
      </c>
      <c r="E1090" t="s">
        <v>925</v>
      </c>
      <c r="F1090" t="s">
        <v>1209</v>
      </c>
      <c r="G1090" t="s">
        <v>13</v>
      </c>
      <c r="H1090">
        <v>17420000</v>
      </c>
      <c r="I1090" t="s">
        <v>14</v>
      </c>
    </row>
    <row r="1091" spans="1:9" x14ac:dyDescent="0.3">
      <c r="A1091" t="s">
        <v>1183</v>
      </c>
      <c r="B1091" t="s">
        <v>1090</v>
      </c>
      <c r="C1091" s="1">
        <v>44483</v>
      </c>
      <c r="D1091" s="5">
        <v>0.40277777777777779</v>
      </c>
      <c r="E1091" t="s">
        <v>315</v>
      </c>
      <c r="F1091" t="s">
        <v>1210</v>
      </c>
      <c r="G1091" t="s">
        <v>13</v>
      </c>
      <c r="H1091">
        <v>25000000</v>
      </c>
      <c r="I1091" t="s">
        <v>14</v>
      </c>
    </row>
    <row r="1092" spans="1:9" x14ac:dyDescent="0.3">
      <c r="A1092" t="s">
        <v>890</v>
      </c>
      <c r="B1092" t="s">
        <v>891</v>
      </c>
      <c r="C1092" s="1">
        <v>44495</v>
      </c>
      <c r="D1092" s="5">
        <v>9.6527777777777782E-2</v>
      </c>
      <c r="E1092" t="s">
        <v>892</v>
      </c>
      <c r="F1092" t="s">
        <v>1211</v>
      </c>
      <c r="G1092" t="s">
        <v>13</v>
      </c>
      <c r="H1092">
        <v>90000000</v>
      </c>
      <c r="I1092" t="s">
        <v>14</v>
      </c>
    </row>
    <row r="1093" spans="1:9" x14ac:dyDescent="0.3">
      <c r="A1093" t="s">
        <v>1060</v>
      </c>
      <c r="B1093" t="s">
        <v>93</v>
      </c>
      <c r="C1093" s="1">
        <v>44496</v>
      </c>
      <c r="D1093" s="5">
        <v>0.26319444444444445</v>
      </c>
      <c r="E1093" t="s">
        <v>1061</v>
      </c>
      <c r="F1093" t="s">
        <v>1212</v>
      </c>
      <c r="G1093" t="s">
        <v>13</v>
      </c>
      <c r="H1093">
        <v>5800000</v>
      </c>
      <c r="I1093" t="s">
        <v>14</v>
      </c>
    </row>
    <row r="1094" spans="1:9" x14ac:dyDescent="0.3">
      <c r="A1094" t="s">
        <v>1043</v>
      </c>
      <c r="B1094" t="s">
        <v>314</v>
      </c>
      <c r="C1094" s="1">
        <v>44497</v>
      </c>
      <c r="D1094" s="5">
        <v>0</v>
      </c>
      <c r="E1094" t="s">
        <v>925</v>
      </c>
      <c r="F1094" t="s">
        <v>1213</v>
      </c>
      <c r="G1094" t="s">
        <v>13</v>
      </c>
      <c r="H1094">
        <v>17420000</v>
      </c>
      <c r="I1094" t="s">
        <v>14</v>
      </c>
    </row>
    <row r="1095" spans="1:9" x14ac:dyDescent="0.3">
      <c r="A1095" t="s">
        <v>1082</v>
      </c>
      <c r="B1095" t="s">
        <v>1083</v>
      </c>
      <c r="C1095" s="1">
        <v>44509</v>
      </c>
      <c r="D1095" s="5">
        <v>3.8194444444444448E-2</v>
      </c>
      <c r="E1095" t="s">
        <v>1084</v>
      </c>
      <c r="F1095" t="s">
        <v>1214</v>
      </c>
      <c r="G1095" t="s">
        <v>13</v>
      </c>
      <c r="H1095">
        <v>39000000</v>
      </c>
      <c r="I1095" t="s">
        <v>14</v>
      </c>
    </row>
    <row r="1096" spans="1:9" x14ac:dyDescent="0.3">
      <c r="A1096" t="s">
        <v>1086</v>
      </c>
      <c r="B1096" t="s">
        <v>1172</v>
      </c>
      <c r="C1096" s="1">
        <v>44518</v>
      </c>
      <c r="D1096" s="5">
        <v>6.805555555555555E-2</v>
      </c>
      <c r="E1096" t="s">
        <v>1088</v>
      </c>
      <c r="F1096" t="s">
        <v>1215</v>
      </c>
      <c r="G1096" t="s">
        <v>13</v>
      </c>
      <c r="H1096">
        <v>7500000</v>
      </c>
      <c r="I1096" t="s">
        <v>14</v>
      </c>
    </row>
    <row r="1097" spans="1:9" x14ac:dyDescent="0.3">
      <c r="A1097" t="s">
        <v>1216</v>
      </c>
      <c r="B1097" t="s">
        <v>1217</v>
      </c>
      <c r="C1097" s="1">
        <v>44520</v>
      </c>
      <c r="D1097" s="5">
        <v>0.26111111111111113</v>
      </c>
      <c r="E1097" t="s">
        <v>1218</v>
      </c>
      <c r="F1097" t="s">
        <v>1219</v>
      </c>
      <c r="G1097" t="s">
        <v>13</v>
      </c>
      <c r="H1097">
        <v>2500000</v>
      </c>
      <c r="I1097" t="s">
        <v>14</v>
      </c>
    </row>
    <row r="1098" spans="1:9" x14ac:dyDescent="0.3">
      <c r="A1098" t="s">
        <v>1043</v>
      </c>
      <c r="B1098" t="s">
        <v>314</v>
      </c>
      <c r="C1098" s="1">
        <v>44524</v>
      </c>
      <c r="D1098" s="5">
        <v>0.54583333333333328</v>
      </c>
      <c r="E1098" t="s">
        <v>1044</v>
      </c>
      <c r="F1098" t="s">
        <v>1220</v>
      </c>
      <c r="G1098" t="s">
        <v>13</v>
      </c>
      <c r="H1098">
        <v>20000000</v>
      </c>
      <c r="I1098" t="s">
        <v>14</v>
      </c>
    </row>
    <row r="1099" spans="1:9" x14ac:dyDescent="0.3">
      <c r="A1099" t="s">
        <v>1060</v>
      </c>
      <c r="B1099" t="s">
        <v>93</v>
      </c>
      <c r="C1099" s="1">
        <v>44524</v>
      </c>
      <c r="D1099" s="5">
        <v>0.9868055555555556</v>
      </c>
      <c r="E1099" t="s">
        <v>1061</v>
      </c>
      <c r="F1099" t="s">
        <v>1221</v>
      </c>
      <c r="G1099" t="s">
        <v>13</v>
      </c>
      <c r="H1099">
        <v>5800000</v>
      </c>
      <c r="I1099" t="s">
        <v>14</v>
      </c>
    </row>
    <row r="1100" spans="1:9" x14ac:dyDescent="0.3">
      <c r="A1100" t="s">
        <v>923</v>
      </c>
      <c r="B1100" t="s">
        <v>924</v>
      </c>
      <c r="C1100" s="1">
        <v>44525</v>
      </c>
      <c r="D1100" s="5">
        <v>4.791666666666667E-2</v>
      </c>
      <c r="E1100" t="s">
        <v>315</v>
      </c>
      <c r="F1100" t="s">
        <v>1222</v>
      </c>
      <c r="G1100" t="s">
        <v>13</v>
      </c>
      <c r="H1100">
        <v>25000000</v>
      </c>
      <c r="I1100" t="s">
        <v>14</v>
      </c>
    </row>
    <row r="1101" spans="1:9" x14ac:dyDescent="0.3">
      <c r="A1101" t="s">
        <v>1174</v>
      </c>
      <c r="B1101" t="s">
        <v>93</v>
      </c>
      <c r="C1101" s="1">
        <v>44537</v>
      </c>
      <c r="D1101" s="5">
        <v>0.17499999999999999</v>
      </c>
      <c r="E1101" t="s">
        <v>1175</v>
      </c>
      <c r="F1101" t="s">
        <v>1223</v>
      </c>
      <c r="G1101" t="s">
        <v>13</v>
      </c>
      <c r="H1101">
        <v>4900000</v>
      </c>
      <c r="I1101" t="s">
        <v>14</v>
      </c>
    </row>
    <row r="1102" spans="1:9" x14ac:dyDescent="0.3">
      <c r="A1102" t="s">
        <v>1043</v>
      </c>
      <c r="B1102" t="s">
        <v>314</v>
      </c>
      <c r="C1102" s="1">
        <v>44538</v>
      </c>
      <c r="D1102" s="5">
        <v>0.31805555555555554</v>
      </c>
      <c r="E1102" t="s">
        <v>925</v>
      </c>
      <c r="F1102" t="s">
        <v>1224</v>
      </c>
      <c r="G1102" t="s">
        <v>13</v>
      </c>
      <c r="H1102">
        <v>17420000</v>
      </c>
      <c r="I1102" t="s">
        <v>14</v>
      </c>
    </row>
    <row r="1103" spans="1:9" x14ac:dyDescent="0.3">
      <c r="A1103" t="s">
        <v>1086</v>
      </c>
      <c r="B1103" t="s">
        <v>1172</v>
      </c>
      <c r="C1103" s="1">
        <v>44539</v>
      </c>
      <c r="D1103" s="5">
        <v>1.3888888888888889E-3</v>
      </c>
      <c r="E1103" t="s">
        <v>1088</v>
      </c>
      <c r="F1103" t="s">
        <v>1225</v>
      </c>
      <c r="G1103" t="s">
        <v>13</v>
      </c>
      <c r="H1103">
        <v>7500000</v>
      </c>
      <c r="I1103" t="s">
        <v>14</v>
      </c>
    </row>
    <row r="1104" spans="1:9" x14ac:dyDescent="0.3">
      <c r="A1104" t="s">
        <v>1183</v>
      </c>
      <c r="B1104" t="s">
        <v>314</v>
      </c>
      <c r="C1104" s="1">
        <v>44557</v>
      </c>
      <c r="D1104" s="5">
        <v>0.54861111111111116</v>
      </c>
      <c r="E1104" t="s">
        <v>315</v>
      </c>
      <c r="F1104" t="s">
        <v>1226</v>
      </c>
      <c r="G1104" t="s">
        <v>13</v>
      </c>
      <c r="H1104">
        <v>25000000</v>
      </c>
      <c r="I1104" t="s">
        <v>14</v>
      </c>
    </row>
    <row r="1105" spans="1:9" x14ac:dyDescent="0.3">
      <c r="A1105" t="s">
        <v>1185</v>
      </c>
      <c r="B1105" t="s">
        <v>1186</v>
      </c>
      <c r="C1105" s="1">
        <v>44574</v>
      </c>
      <c r="D1105" s="5">
        <v>0.95277777777777772</v>
      </c>
      <c r="E1105" t="s">
        <v>1187</v>
      </c>
      <c r="F1105" t="s">
        <v>1227</v>
      </c>
      <c r="G1105" t="s">
        <v>13</v>
      </c>
      <c r="H1105">
        <v>12000000</v>
      </c>
      <c r="I1105" t="s">
        <v>14</v>
      </c>
    </row>
    <row r="1106" spans="1:9" x14ac:dyDescent="0.3">
      <c r="A1106" t="s">
        <v>923</v>
      </c>
      <c r="B1106" t="s">
        <v>924</v>
      </c>
      <c r="C1106" s="1">
        <v>44597</v>
      </c>
      <c r="D1106" s="5">
        <v>0.29166666666666669</v>
      </c>
      <c r="E1106" t="s">
        <v>1091</v>
      </c>
      <c r="F1106" t="s">
        <v>1228</v>
      </c>
      <c r="G1106" t="s">
        <v>13</v>
      </c>
      <c r="H1106">
        <v>23000000</v>
      </c>
      <c r="I1106" t="s">
        <v>14</v>
      </c>
    </row>
    <row r="1107" spans="1:9" x14ac:dyDescent="0.3">
      <c r="A1107" t="s">
        <v>849</v>
      </c>
      <c r="B1107" t="s">
        <v>850</v>
      </c>
      <c r="C1107" s="1">
        <v>44606</v>
      </c>
      <c r="D1107" s="5">
        <v>2.013888888888889E-2</v>
      </c>
      <c r="E1107" t="s">
        <v>958</v>
      </c>
      <c r="F1107" t="s">
        <v>1229</v>
      </c>
      <c r="G1107" t="s">
        <v>13</v>
      </c>
      <c r="H1107">
        <v>31000000</v>
      </c>
      <c r="I1107" t="s">
        <v>14</v>
      </c>
    </row>
    <row r="1108" spans="1:9" x14ac:dyDescent="0.3">
      <c r="A1108" t="s">
        <v>1043</v>
      </c>
      <c r="B1108" t="s">
        <v>314</v>
      </c>
      <c r="C1108" s="1">
        <v>44607</v>
      </c>
      <c r="D1108" s="5">
        <v>0.18402777777777779</v>
      </c>
      <c r="E1108" t="s">
        <v>925</v>
      </c>
      <c r="F1108" t="s">
        <v>1230</v>
      </c>
      <c r="G1108" t="s">
        <v>13</v>
      </c>
      <c r="H1108">
        <v>17420000</v>
      </c>
      <c r="I1108" t="s">
        <v>14</v>
      </c>
    </row>
    <row r="1109" spans="1:9" x14ac:dyDescent="0.3">
      <c r="A1109" t="s">
        <v>1086</v>
      </c>
      <c r="B1109" t="s">
        <v>1231</v>
      </c>
      <c r="C1109" s="1">
        <v>44620</v>
      </c>
      <c r="D1109" s="5">
        <v>0.85902777777777772</v>
      </c>
      <c r="E1109" t="s">
        <v>1088</v>
      </c>
      <c r="F1109" t="s">
        <v>1232</v>
      </c>
      <c r="G1109" t="s">
        <v>13</v>
      </c>
      <c r="H1109">
        <v>7500000</v>
      </c>
      <c r="I1109" t="s">
        <v>14</v>
      </c>
    </row>
    <row r="1110" spans="1:9" x14ac:dyDescent="0.3">
      <c r="A1110" t="s">
        <v>1216</v>
      </c>
      <c r="B1110" t="s">
        <v>1217</v>
      </c>
      <c r="C1110" s="1">
        <v>44635</v>
      </c>
      <c r="D1110" s="5">
        <v>0.18194444444444444</v>
      </c>
      <c r="E1110" t="s">
        <v>1218</v>
      </c>
      <c r="F1110" t="s">
        <v>1233</v>
      </c>
      <c r="G1110" t="s">
        <v>13</v>
      </c>
      <c r="H1110">
        <v>2500000</v>
      </c>
      <c r="I1110" t="s">
        <v>14</v>
      </c>
    </row>
    <row r="1111" spans="1:9" x14ac:dyDescent="0.3">
      <c r="A1111" t="s">
        <v>1043</v>
      </c>
      <c r="B1111" t="s">
        <v>314</v>
      </c>
      <c r="C1111" s="1">
        <v>44638</v>
      </c>
      <c r="D1111" s="5">
        <v>0.66319444444444442</v>
      </c>
      <c r="E1111" t="s">
        <v>925</v>
      </c>
      <c r="F1111" t="s">
        <v>1234</v>
      </c>
      <c r="G1111" t="s">
        <v>13</v>
      </c>
      <c r="H1111">
        <v>17420000</v>
      </c>
      <c r="I1111" t="s">
        <v>14</v>
      </c>
    </row>
    <row r="1112" spans="1:9" x14ac:dyDescent="0.3">
      <c r="A1112" t="s">
        <v>923</v>
      </c>
      <c r="B1112" t="s">
        <v>1150</v>
      </c>
      <c r="C1112" s="1">
        <v>44642</v>
      </c>
      <c r="D1112" s="5">
        <v>0.53333333333333333</v>
      </c>
      <c r="E1112" t="s">
        <v>1091</v>
      </c>
      <c r="F1112" t="s">
        <v>1235</v>
      </c>
      <c r="G1112" t="s">
        <v>13</v>
      </c>
      <c r="H1112">
        <v>23000000</v>
      </c>
      <c r="I1112" t="s">
        <v>14</v>
      </c>
    </row>
    <row r="1113" spans="1:9" x14ac:dyDescent="0.3">
      <c r="A1113" t="s">
        <v>1086</v>
      </c>
      <c r="B1113" t="s">
        <v>1172</v>
      </c>
      <c r="C1113" s="1">
        <v>44653</v>
      </c>
      <c r="D1113" s="5">
        <v>0.52847222222222223</v>
      </c>
      <c r="E1113" t="s">
        <v>1088</v>
      </c>
      <c r="F1113" t="s">
        <v>1236</v>
      </c>
      <c r="G1113" t="s">
        <v>13</v>
      </c>
      <c r="H1113">
        <v>7500000</v>
      </c>
      <c r="I1113" t="s">
        <v>14</v>
      </c>
    </row>
    <row r="1114" spans="1:9" x14ac:dyDescent="0.3">
      <c r="A1114" t="s">
        <v>923</v>
      </c>
      <c r="B1114" t="s">
        <v>1150</v>
      </c>
      <c r="C1114" s="1">
        <v>44658</v>
      </c>
      <c r="D1114" s="5">
        <v>0.47222222222222221</v>
      </c>
      <c r="E1114" t="s">
        <v>1044</v>
      </c>
      <c r="F1114" t="s">
        <v>1237</v>
      </c>
      <c r="G1114" t="s">
        <v>13</v>
      </c>
      <c r="H1114">
        <v>20000000</v>
      </c>
      <c r="I1114" t="s">
        <v>14</v>
      </c>
    </row>
    <row r="1115" spans="1:9" x14ac:dyDescent="0.3">
      <c r="A1115" t="s">
        <v>1086</v>
      </c>
      <c r="B1115" t="s">
        <v>1172</v>
      </c>
      <c r="C1115" s="1">
        <v>44683</v>
      </c>
      <c r="D1115" s="5">
        <v>0.9506944444444444</v>
      </c>
      <c r="E1115" t="s">
        <v>1088</v>
      </c>
      <c r="F1115" t="s">
        <v>1238</v>
      </c>
      <c r="G1115" t="s">
        <v>13</v>
      </c>
      <c r="H1115">
        <v>7500000</v>
      </c>
      <c r="I1115" t="s">
        <v>14</v>
      </c>
    </row>
    <row r="1116" spans="1:9" x14ac:dyDescent="0.3">
      <c r="A1116" t="s">
        <v>923</v>
      </c>
      <c r="B1116" t="s">
        <v>924</v>
      </c>
      <c r="C1116" s="1">
        <v>44700</v>
      </c>
      <c r="D1116" s="5">
        <v>0.33541666666666664</v>
      </c>
      <c r="E1116" t="s">
        <v>925</v>
      </c>
      <c r="F1116" t="s">
        <v>1239</v>
      </c>
      <c r="G1116" t="s">
        <v>13</v>
      </c>
      <c r="H1116">
        <v>17420000</v>
      </c>
      <c r="I1116" t="s">
        <v>14</v>
      </c>
    </row>
    <row r="1117" spans="1:9" x14ac:dyDescent="0.3">
      <c r="A1117" t="s">
        <v>1043</v>
      </c>
      <c r="B1117" t="s">
        <v>314</v>
      </c>
      <c r="C1117" s="1">
        <v>44715</v>
      </c>
      <c r="D1117" s="5">
        <v>0.3972222222222222</v>
      </c>
      <c r="E1117" t="s">
        <v>925</v>
      </c>
      <c r="F1117" t="s">
        <v>1240</v>
      </c>
      <c r="G1117" t="s">
        <v>13</v>
      </c>
      <c r="H1117">
        <v>17420000</v>
      </c>
      <c r="I1117" t="s">
        <v>14</v>
      </c>
    </row>
    <row r="1118" spans="1:9" x14ac:dyDescent="0.3">
      <c r="A1118" t="s">
        <v>1241</v>
      </c>
      <c r="B1118" t="s">
        <v>93</v>
      </c>
      <c r="C1118" s="1">
        <v>44734</v>
      </c>
      <c r="D1118" s="5">
        <v>8.8888888888888892E-2</v>
      </c>
      <c r="E1118" t="s">
        <v>1061</v>
      </c>
      <c r="F1118" t="s">
        <v>1242</v>
      </c>
      <c r="G1118" t="s">
        <v>13</v>
      </c>
      <c r="H1118">
        <v>5800000</v>
      </c>
      <c r="I1118" t="s">
        <v>14</v>
      </c>
    </row>
    <row r="1119" spans="1:9" x14ac:dyDescent="0.3">
      <c r="A1119" t="s">
        <v>849</v>
      </c>
      <c r="B1119" t="s">
        <v>928</v>
      </c>
      <c r="C1119" s="1">
        <v>44742</v>
      </c>
      <c r="D1119" s="5">
        <v>0.52222222222222225</v>
      </c>
      <c r="E1119" t="s">
        <v>948</v>
      </c>
      <c r="F1119" t="s">
        <v>1243</v>
      </c>
      <c r="G1119" t="s">
        <v>13</v>
      </c>
      <c r="H1119">
        <v>21000000</v>
      </c>
      <c r="I1119" t="s">
        <v>14</v>
      </c>
    </row>
    <row r="1120" spans="1:9" x14ac:dyDescent="0.3">
      <c r="A1120" t="s">
        <v>1185</v>
      </c>
      <c r="B1120" t="s">
        <v>1186</v>
      </c>
      <c r="C1120" s="1">
        <v>44744</v>
      </c>
      <c r="D1120" s="5">
        <v>0.28680555555555554</v>
      </c>
      <c r="E1120" t="s">
        <v>1187</v>
      </c>
      <c r="F1120" t="s">
        <v>1244</v>
      </c>
      <c r="G1120" t="s">
        <v>13</v>
      </c>
      <c r="H1120">
        <v>12000000</v>
      </c>
      <c r="I1120" t="s">
        <v>14</v>
      </c>
    </row>
    <row r="1121" spans="1:9" x14ac:dyDescent="0.3">
      <c r="A1121" t="s">
        <v>923</v>
      </c>
      <c r="B1121" t="s">
        <v>924</v>
      </c>
      <c r="C1121" s="1">
        <v>44749</v>
      </c>
      <c r="D1121" s="5">
        <v>0.38750000000000001</v>
      </c>
      <c r="E1121" t="s">
        <v>1065</v>
      </c>
      <c r="F1121" t="s">
        <v>1245</v>
      </c>
      <c r="G1121" t="s">
        <v>13</v>
      </c>
      <c r="H1121">
        <v>25000000</v>
      </c>
      <c r="I1121" t="s">
        <v>14</v>
      </c>
    </row>
    <row r="1122" spans="1:9" x14ac:dyDescent="0.3">
      <c r="A1122" t="s">
        <v>1086</v>
      </c>
      <c r="B1122" t="s">
        <v>1172</v>
      </c>
      <c r="C1122" s="1">
        <v>44755</v>
      </c>
      <c r="D1122" s="5">
        <v>0.27083333333333331</v>
      </c>
      <c r="E1122" t="s">
        <v>1088</v>
      </c>
      <c r="F1122" t="s">
        <v>1246</v>
      </c>
      <c r="G1122" t="s">
        <v>13</v>
      </c>
      <c r="H1122">
        <v>7500000</v>
      </c>
      <c r="I1122" t="s">
        <v>14</v>
      </c>
    </row>
    <row r="1123" spans="1:9" x14ac:dyDescent="0.3">
      <c r="A1123" t="s">
        <v>800</v>
      </c>
      <c r="B1123" t="s">
        <v>1247</v>
      </c>
      <c r="C1123" s="1">
        <v>24785</v>
      </c>
      <c r="D1123" s="5">
        <v>0.5</v>
      </c>
      <c r="E1123" t="s">
        <v>802</v>
      </c>
      <c r="F1123" t="s">
        <v>1248</v>
      </c>
      <c r="G1123" t="s">
        <v>84</v>
      </c>
      <c r="H1123">
        <v>1160000000</v>
      </c>
      <c r="I1123" t="s">
        <v>14</v>
      </c>
    </row>
    <row r="1124" spans="1:9" x14ac:dyDescent="0.3">
      <c r="A1124" t="s">
        <v>800</v>
      </c>
      <c r="B1124" t="s">
        <v>1247</v>
      </c>
      <c r="C1124" s="1">
        <v>25193</v>
      </c>
      <c r="D1124" s="5">
        <v>0.53541666666666665</v>
      </c>
      <c r="E1124" t="s">
        <v>802</v>
      </c>
      <c r="F1124" t="s">
        <v>1249</v>
      </c>
      <c r="G1124" t="s">
        <v>84</v>
      </c>
      <c r="H1124">
        <v>1160000000</v>
      </c>
      <c r="I1124" t="s">
        <v>14</v>
      </c>
    </row>
    <row r="1125" spans="1:9" x14ac:dyDescent="0.3">
      <c r="A1125" t="s">
        <v>800</v>
      </c>
      <c r="B1125" t="s">
        <v>1247</v>
      </c>
      <c r="C1125" s="1">
        <v>25265</v>
      </c>
      <c r="D1125" s="5">
        <v>0.66666666666666663</v>
      </c>
      <c r="E1125" t="s">
        <v>802</v>
      </c>
      <c r="F1125" t="s">
        <v>1250</v>
      </c>
      <c r="G1125" t="s">
        <v>84</v>
      </c>
      <c r="H1125">
        <v>1160000000</v>
      </c>
      <c r="I1125" t="s">
        <v>14</v>
      </c>
    </row>
    <row r="1126" spans="1:9" x14ac:dyDescent="0.3">
      <c r="A1126" t="s">
        <v>800</v>
      </c>
      <c r="B1126" t="s">
        <v>1247</v>
      </c>
      <c r="C1126" s="1">
        <v>25400</v>
      </c>
      <c r="D1126" s="5">
        <v>0.56388888888888888</v>
      </c>
      <c r="E1126" t="s">
        <v>802</v>
      </c>
      <c r="F1126" t="s">
        <v>1251</v>
      </c>
      <c r="G1126" t="s">
        <v>84</v>
      </c>
      <c r="H1126">
        <v>1160000000</v>
      </c>
      <c r="I1126" t="s">
        <v>14</v>
      </c>
    </row>
    <row r="1127" spans="1:9" x14ac:dyDescent="0.3">
      <c r="A1127" t="s">
        <v>800</v>
      </c>
      <c r="B1127" t="s">
        <v>1247</v>
      </c>
      <c r="C1127" s="1">
        <v>25521</v>
      </c>
      <c r="D1127" s="5">
        <v>0.68194444444444446</v>
      </c>
      <c r="E1127" t="s">
        <v>802</v>
      </c>
      <c r="F1127" t="s">
        <v>1252</v>
      </c>
      <c r="G1127" t="s">
        <v>84</v>
      </c>
      <c r="H1127">
        <v>1160000000</v>
      </c>
      <c r="I1127" t="s">
        <v>14</v>
      </c>
    </row>
    <row r="1128" spans="1:9" x14ac:dyDescent="0.3">
      <c r="A1128" t="s">
        <v>800</v>
      </c>
      <c r="B1128" t="s">
        <v>1247</v>
      </c>
      <c r="C1128" s="1">
        <v>25669</v>
      </c>
      <c r="D1128" s="5">
        <v>0.80069444444444449</v>
      </c>
      <c r="E1128" t="s">
        <v>802</v>
      </c>
      <c r="F1128" t="s">
        <v>1253</v>
      </c>
      <c r="G1128" t="s">
        <v>84</v>
      </c>
      <c r="H1128">
        <v>1160000000</v>
      </c>
      <c r="I1128" t="s">
        <v>14</v>
      </c>
    </row>
    <row r="1129" spans="1:9" x14ac:dyDescent="0.3">
      <c r="A1129" t="s">
        <v>800</v>
      </c>
      <c r="B1129" t="s">
        <v>1247</v>
      </c>
      <c r="C1129" s="1">
        <v>25964</v>
      </c>
      <c r="D1129" s="5">
        <v>0.87708333333333333</v>
      </c>
      <c r="E1129" t="s">
        <v>802</v>
      </c>
      <c r="F1129" t="s">
        <v>1254</v>
      </c>
      <c r="G1129" t="s">
        <v>84</v>
      </c>
      <c r="H1129">
        <v>1160000000</v>
      </c>
      <c r="I1129" t="s">
        <v>14</v>
      </c>
    </row>
    <row r="1130" spans="1:9" x14ac:dyDescent="0.3">
      <c r="A1130" t="s">
        <v>800</v>
      </c>
      <c r="B1130" t="s">
        <v>1247</v>
      </c>
      <c r="C1130" s="1">
        <v>26140</v>
      </c>
      <c r="D1130" s="5">
        <v>0.56527777777777777</v>
      </c>
      <c r="E1130" t="s">
        <v>802</v>
      </c>
      <c r="F1130" t="s">
        <v>1255</v>
      </c>
      <c r="G1130" t="s">
        <v>84</v>
      </c>
      <c r="H1130">
        <v>1160000000</v>
      </c>
      <c r="I1130" t="s">
        <v>14</v>
      </c>
    </row>
    <row r="1131" spans="1:9" x14ac:dyDescent="0.3">
      <c r="A1131" t="s">
        <v>800</v>
      </c>
      <c r="B1131" t="s">
        <v>1247</v>
      </c>
      <c r="C1131" s="1">
        <v>26405</v>
      </c>
      <c r="D1131" s="5">
        <v>0.74583333333333335</v>
      </c>
      <c r="E1131" t="s">
        <v>802</v>
      </c>
      <c r="F1131" t="s">
        <v>1256</v>
      </c>
      <c r="G1131" t="s">
        <v>84</v>
      </c>
      <c r="H1131">
        <v>1160000000</v>
      </c>
      <c r="I1131" t="s">
        <v>14</v>
      </c>
    </row>
    <row r="1132" spans="1:9" x14ac:dyDescent="0.3">
      <c r="A1132" t="s">
        <v>800</v>
      </c>
      <c r="B1132" t="s">
        <v>1247</v>
      </c>
      <c r="C1132" s="1">
        <v>26652</v>
      </c>
      <c r="D1132" s="5">
        <v>0.80833333333333335</v>
      </c>
      <c r="E1132" t="s">
        <v>802</v>
      </c>
      <c r="F1132" t="s">
        <v>1257</v>
      </c>
      <c r="G1132" t="s">
        <v>84</v>
      </c>
      <c r="H1132">
        <v>1160000000</v>
      </c>
      <c r="I1132" t="s">
        <v>14</v>
      </c>
    </row>
    <row r="1133" spans="1:9" x14ac:dyDescent="0.3">
      <c r="A1133" t="s">
        <v>800</v>
      </c>
      <c r="B1133" t="s">
        <v>1247</v>
      </c>
      <c r="C1133" s="1">
        <v>26798</v>
      </c>
      <c r="D1133" s="5">
        <v>0.72916666666666663</v>
      </c>
      <c r="E1133" t="s">
        <v>802</v>
      </c>
      <c r="F1133" t="s">
        <v>1258</v>
      </c>
      <c r="G1133" t="s">
        <v>84</v>
      </c>
      <c r="H1133">
        <v>1160000000</v>
      </c>
      <c r="I1133" t="s">
        <v>14</v>
      </c>
    </row>
    <row r="1134" spans="1:9" x14ac:dyDescent="0.3">
      <c r="A1134" t="s">
        <v>411</v>
      </c>
      <c r="B1134" t="s">
        <v>1247</v>
      </c>
      <c r="C1134" s="1">
        <v>42785</v>
      </c>
      <c r="D1134" s="5">
        <v>0.61041666666666672</v>
      </c>
      <c r="E1134" t="s">
        <v>437</v>
      </c>
      <c r="F1134" t="s">
        <v>1259</v>
      </c>
      <c r="G1134" t="s">
        <v>84</v>
      </c>
      <c r="H1134">
        <v>62000000</v>
      </c>
      <c r="I1134" t="s">
        <v>14</v>
      </c>
    </row>
    <row r="1135" spans="1:9" x14ac:dyDescent="0.3">
      <c r="A1135" t="s">
        <v>411</v>
      </c>
      <c r="B1135" t="s">
        <v>1247</v>
      </c>
      <c r="C1135" s="1">
        <v>42810</v>
      </c>
      <c r="D1135" s="5">
        <v>0.25</v>
      </c>
      <c r="E1135" t="s">
        <v>437</v>
      </c>
      <c r="F1135" t="s">
        <v>1260</v>
      </c>
      <c r="G1135" t="s">
        <v>84</v>
      </c>
      <c r="H1135">
        <v>62000000</v>
      </c>
      <c r="I1135" t="s">
        <v>14</v>
      </c>
    </row>
    <row r="1136" spans="1:9" x14ac:dyDescent="0.3">
      <c r="A1136" t="s">
        <v>411</v>
      </c>
      <c r="B1136" t="s">
        <v>1247</v>
      </c>
      <c r="C1136" s="1">
        <v>42824</v>
      </c>
      <c r="D1136" s="5">
        <v>0.93541666666666667</v>
      </c>
      <c r="E1136" t="s">
        <v>437</v>
      </c>
      <c r="F1136" t="s">
        <v>1261</v>
      </c>
      <c r="G1136" t="s">
        <v>84</v>
      </c>
      <c r="H1136">
        <v>62000000</v>
      </c>
      <c r="I1136" t="s">
        <v>14</v>
      </c>
    </row>
    <row r="1137" spans="1:9" x14ac:dyDescent="0.3">
      <c r="A1137" t="s">
        <v>411</v>
      </c>
      <c r="B1137" t="s">
        <v>1247</v>
      </c>
      <c r="C1137" s="1">
        <v>42856</v>
      </c>
      <c r="D1137" s="5">
        <v>0.46875</v>
      </c>
      <c r="E1137" t="s">
        <v>437</v>
      </c>
      <c r="F1137" t="s">
        <v>1262</v>
      </c>
      <c r="G1137" t="s">
        <v>84</v>
      </c>
      <c r="H1137">
        <v>62000000</v>
      </c>
      <c r="I1137" t="s">
        <v>14</v>
      </c>
    </row>
    <row r="1138" spans="1:9" x14ac:dyDescent="0.3">
      <c r="A1138" t="s">
        <v>411</v>
      </c>
      <c r="B1138" t="s">
        <v>1247</v>
      </c>
      <c r="C1138" s="1">
        <v>42870</v>
      </c>
      <c r="D1138" s="5">
        <v>0.97291666666666665</v>
      </c>
      <c r="E1138" t="s">
        <v>437</v>
      </c>
      <c r="F1138" t="s">
        <v>1263</v>
      </c>
      <c r="G1138" t="s">
        <v>84</v>
      </c>
      <c r="H1138">
        <v>62000000</v>
      </c>
      <c r="I1138" t="s">
        <v>14</v>
      </c>
    </row>
    <row r="1139" spans="1:9" x14ac:dyDescent="0.3">
      <c r="A1139" t="s">
        <v>411</v>
      </c>
      <c r="B1139" t="s">
        <v>1247</v>
      </c>
      <c r="C1139" s="1">
        <v>42889</v>
      </c>
      <c r="D1139" s="5">
        <v>0.87986111111111109</v>
      </c>
      <c r="E1139" t="s">
        <v>437</v>
      </c>
      <c r="F1139" t="s">
        <v>1264</v>
      </c>
      <c r="G1139" t="s">
        <v>84</v>
      </c>
      <c r="H1139">
        <v>62000000</v>
      </c>
      <c r="I1139" t="s">
        <v>14</v>
      </c>
    </row>
    <row r="1140" spans="1:9" x14ac:dyDescent="0.3">
      <c r="A1140" t="s">
        <v>411</v>
      </c>
      <c r="B1140" t="s">
        <v>1247</v>
      </c>
      <c r="C1140" s="1">
        <v>42909</v>
      </c>
      <c r="D1140" s="5">
        <v>0.79861111111111116</v>
      </c>
      <c r="E1140" t="s">
        <v>437</v>
      </c>
      <c r="F1140" t="s">
        <v>1265</v>
      </c>
      <c r="G1140" t="s">
        <v>84</v>
      </c>
      <c r="H1140">
        <v>62000000</v>
      </c>
      <c r="I1140" t="s">
        <v>14</v>
      </c>
    </row>
    <row r="1141" spans="1:9" x14ac:dyDescent="0.3">
      <c r="A1141" t="s">
        <v>411</v>
      </c>
      <c r="B1141" t="s">
        <v>1247</v>
      </c>
      <c r="C1141" s="1">
        <v>42921</v>
      </c>
      <c r="D1141" s="5">
        <v>0.85069444444444442</v>
      </c>
      <c r="E1141" t="s">
        <v>437</v>
      </c>
      <c r="F1141" t="s">
        <v>1266</v>
      </c>
      <c r="G1141" t="s">
        <v>84</v>
      </c>
      <c r="H1141">
        <v>62000000</v>
      </c>
      <c r="I1141" t="s">
        <v>14</v>
      </c>
    </row>
    <row r="1142" spans="1:9" x14ac:dyDescent="0.3">
      <c r="A1142" t="s">
        <v>411</v>
      </c>
      <c r="B1142" t="s">
        <v>1247</v>
      </c>
      <c r="C1142" s="1">
        <v>42961</v>
      </c>
      <c r="D1142" s="5">
        <v>0.68819444444444444</v>
      </c>
      <c r="E1142" t="s">
        <v>450</v>
      </c>
      <c r="F1142" t="s">
        <v>1267</v>
      </c>
      <c r="G1142" t="s">
        <v>84</v>
      </c>
      <c r="H1142">
        <v>62000000</v>
      </c>
      <c r="I1142" t="s">
        <v>14</v>
      </c>
    </row>
    <row r="1143" spans="1:9" x14ac:dyDescent="0.3">
      <c r="A1143" t="s">
        <v>411</v>
      </c>
      <c r="B1143" t="s">
        <v>1247</v>
      </c>
      <c r="C1143" s="1">
        <v>42985</v>
      </c>
      <c r="D1143" s="5">
        <v>0.58333333333333337</v>
      </c>
      <c r="E1143" t="s">
        <v>450</v>
      </c>
      <c r="F1143" t="s">
        <v>1268</v>
      </c>
      <c r="G1143" t="s">
        <v>84</v>
      </c>
      <c r="H1143">
        <v>62000000</v>
      </c>
      <c r="I1143" t="s">
        <v>14</v>
      </c>
    </row>
    <row r="1144" spans="1:9" x14ac:dyDescent="0.3">
      <c r="A1144" t="s">
        <v>411</v>
      </c>
      <c r="B1144" t="s">
        <v>1247</v>
      </c>
      <c r="C1144" s="1">
        <v>43019</v>
      </c>
      <c r="D1144" s="5">
        <v>0.95347222222222228</v>
      </c>
      <c r="E1144" t="s">
        <v>437</v>
      </c>
      <c r="F1144" t="s">
        <v>1269</v>
      </c>
      <c r="G1144" t="s">
        <v>84</v>
      </c>
      <c r="H1144">
        <v>62000000</v>
      </c>
      <c r="I1144" t="s">
        <v>14</v>
      </c>
    </row>
    <row r="1145" spans="1:9" x14ac:dyDescent="0.3">
      <c r="A1145" t="s">
        <v>411</v>
      </c>
      <c r="B1145" t="s">
        <v>1247</v>
      </c>
      <c r="C1145" s="1">
        <v>43038</v>
      </c>
      <c r="D1145" s="5">
        <v>0.81527777777777777</v>
      </c>
      <c r="E1145" t="s">
        <v>450</v>
      </c>
      <c r="F1145" t="s">
        <v>1270</v>
      </c>
      <c r="G1145" t="s">
        <v>84</v>
      </c>
      <c r="H1145">
        <v>62000000</v>
      </c>
      <c r="I1145" t="s">
        <v>14</v>
      </c>
    </row>
    <row r="1146" spans="1:9" x14ac:dyDescent="0.3">
      <c r="A1146" t="s">
        <v>411</v>
      </c>
      <c r="B1146" t="s">
        <v>1247</v>
      </c>
      <c r="C1146" s="1">
        <v>43137</v>
      </c>
      <c r="D1146" s="5">
        <v>0.86458333333333337</v>
      </c>
      <c r="E1146" t="s">
        <v>1271</v>
      </c>
      <c r="F1146" t="s">
        <v>1272</v>
      </c>
      <c r="G1146" t="s">
        <v>13</v>
      </c>
      <c r="H1146">
        <v>90000000</v>
      </c>
      <c r="I1146" t="s">
        <v>14</v>
      </c>
    </row>
    <row r="1147" spans="1:9" x14ac:dyDescent="0.3">
      <c r="A1147" t="s">
        <v>411</v>
      </c>
      <c r="B1147" t="s">
        <v>1247</v>
      </c>
      <c r="C1147" s="1">
        <v>43231</v>
      </c>
      <c r="D1147" s="5">
        <v>0.84305555555555556</v>
      </c>
      <c r="E1147" t="s">
        <v>464</v>
      </c>
      <c r="F1147" t="s">
        <v>1273</v>
      </c>
      <c r="G1147" t="s">
        <v>13</v>
      </c>
      <c r="H1147">
        <v>67000000</v>
      </c>
      <c r="I1147" t="s">
        <v>14</v>
      </c>
    </row>
    <row r="1148" spans="1:9" x14ac:dyDescent="0.3">
      <c r="A1148" t="s">
        <v>411</v>
      </c>
      <c r="B1148" t="s">
        <v>1247</v>
      </c>
      <c r="C1148" s="1">
        <v>43419</v>
      </c>
      <c r="D1148" s="5">
        <v>0.86527777777777781</v>
      </c>
      <c r="E1148" t="s">
        <v>464</v>
      </c>
      <c r="F1148" t="s">
        <v>1274</v>
      </c>
      <c r="G1148" t="s">
        <v>13</v>
      </c>
      <c r="H1148">
        <v>67000000</v>
      </c>
      <c r="I1148" t="s">
        <v>14</v>
      </c>
    </row>
    <row r="1149" spans="1:9" x14ac:dyDescent="0.3">
      <c r="A1149" t="s">
        <v>411</v>
      </c>
      <c r="B1149" t="s">
        <v>1247</v>
      </c>
      <c r="C1149" s="1">
        <v>43526</v>
      </c>
      <c r="D1149" s="5">
        <v>0.32569444444444445</v>
      </c>
      <c r="E1149" t="s">
        <v>464</v>
      </c>
      <c r="F1149" t="s">
        <v>1275</v>
      </c>
      <c r="G1149" t="s">
        <v>13</v>
      </c>
      <c r="H1149">
        <v>67000000</v>
      </c>
      <c r="I1149" t="s">
        <v>14</v>
      </c>
    </row>
    <row r="1150" spans="1:9" x14ac:dyDescent="0.3">
      <c r="A1150" t="s">
        <v>411</v>
      </c>
      <c r="B1150" t="s">
        <v>1247</v>
      </c>
      <c r="C1150" s="1">
        <v>43566</v>
      </c>
      <c r="D1150" s="5">
        <v>0.94097222222222221</v>
      </c>
      <c r="E1150" t="s">
        <v>1271</v>
      </c>
      <c r="F1150" t="s">
        <v>1276</v>
      </c>
      <c r="G1150" t="s">
        <v>13</v>
      </c>
      <c r="H1150">
        <v>90000000</v>
      </c>
      <c r="I1150" t="s">
        <v>14</v>
      </c>
    </row>
    <row r="1151" spans="1:9" x14ac:dyDescent="0.3">
      <c r="A1151" t="s">
        <v>411</v>
      </c>
      <c r="B1151" t="s">
        <v>1247</v>
      </c>
      <c r="C1151" s="1">
        <v>43641</v>
      </c>
      <c r="D1151" s="5">
        <v>0.27083333333333331</v>
      </c>
      <c r="E1151" t="s">
        <v>1271</v>
      </c>
      <c r="F1151" t="s">
        <v>1277</v>
      </c>
      <c r="G1151" t="s">
        <v>13</v>
      </c>
      <c r="H1151">
        <v>90000000</v>
      </c>
      <c r="I1151" t="s">
        <v>14</v>
      </c>
    </row>
    <row r="1152" spans="1:9" x14ac:dyDescent="0.3">
      <c r="A1152" t="s">
        <v>411</v>
      </c>
      <c r="B1152" t="s">
        <v>1247</v>
      </c>
      <c r="C1152" s="1">
        <v>43849</v>
      </c>
      <c r="D1152" s="5">
        <v>0.64583333333333337</v>
      </c>
      <c r="E1152" t="s">
        <v>464</v>
      </c>
      <c r="F1152" t="s">
        <v>1278</v>
      </c>
      <c r="G1152" t="s">
        <v>13</v>
      </c>
      <c r="H1152">
        <v>67000000</v>
      </c>
      <c r="I1152" t="s">
        <v>14</v>
      </c>
    </row>
    <row r="1153" spans="1:9" x14ac:dyDescent="0.3">
      <c r="A1153" t="s">
        <v>411</v>
      </c>
      <c r="B1153" t="s">
        <v>1247</v>
      </c>
      <c r="C1153" s="1">
        <v>43908</v>
      </c>
      <c r="D1153" s="5">
        <v>0.51111111111111107</v>
      </c>
      <c r="E1153" t="s">
        <v>464</v>
      </c>
      <c r="F1153" t="s">
        <v>1279</v>
      </c>
      <c r="G1153" t="s">
        <v>13</v>
      </c>
      <c r="H1153">
        <v>67000000</v>
      </c>
      <c r="I1153" t="s">
        <v>14</v>
      </c>
    </row>
    <row r="1154" spans="1:9" x14ac:dyDescent="0.3">
      <c r="A1154" t="s">
        <v>411</v>
      </c>
      <c r="B1154" t="s">
        <v>1247</v>
      </c>
      <c r="C1154" s="1">
        <v>43943</v>
      </c>
      <c r="D1154" s="5">
        <v>0.8125</v>
      </c>
      <c r="E1154" t="s">
        <v>464</v>
      </c>
      <c r="F1154" t="s">
        <v>1280</v>
      </c>
      <c r="G1154" t="s">
        <v>13</v>
      </c>
      <c r="H1154">
        <v>67000000</v>
      </c>
      <c r="I1154" t="s">
        <v>14</v>
      </c>
    </row>
    <row r="1155" spans="1:9" x14ac:dyDescent="0.3">
      <c r="A1155" t="s">
        <v>411</v>
      </c>
      <c r="B1155" t="s">
        <v>1247</v>
      </c>
      <c r="C1155" s="1">
        <v>43981</v>
      </c>
      <c r="D1155" s="5">
        <v>0.80694444444444446</v>
      </c>
      <c r="E1155" t="s">
        <v>464</v>
      </c>
      <c r="F1155" t="s">
        <v>1281</v>
      </c>
      <c r="G1155" t="s">
        <v>13</v>
      </c>
      <c r="H1155">
        <v>67000000</v>
      </c>
      <c r="I1155" t="s">
        <v>14</v>
      </c>
    </row>
    <row r="1156" spans="1:9" x14ac:dyDescent="0.3">
      <c r="A1156" t="s">
        <v>411</v>
      </c>
      <c r="B1156" t="s">
        <v>1247</v>
      </c>
      <c r="C1156" s="1">
        <v>44050</v>
      </c>
      <c r="D1156" s="5">
        <v>0.21666666666666667</v>
      </c>
      <c r="E1156" t="s">
        <v>464</v>
      </c>
      <c r="F1156" t="s">
        <v>1282</v>
      </c>
      <c r="G1156" t="s">
        <v>13</v>
      </c>
      <c r="H1156">
        <v>67000000</v>
      </c>
      <c r="I1156" t="s">
        <v>14</v>
      </c>
    </row>
    <row r="1157" spans="1:9" x14ac:dyDescent="0.3">
      <c r="A1157" t="s">
        <v>411</v>
      </c>
      <c r="B1157" t="s">
        <v>1247</v>
      </c>
      <c r="C1157" s="1">
        <v>44077</v>
      </c>
      <c r="D1157" s="5">
        <v>0.53194444444444444</v>
      </c>
      <c r="E1157" t="s">
        <v>464</v>
      </c>
      <c r="F1157" t="s">
        <v>1283</v>
      </c>
      <c r="G1157" t="s">
        <v>13</v>
      </c>
      <c r="H1157">
        <v>67000000</v>
      </c>
      <c r="I1157" t="s">
        <v>14</v>
      </c>
    </row>
    <row r="1158" spans="1:9" x14ac:dyDescent="0.3">
      <c r="A1158" t="s">
        <v>411</v>
      </c>
      <c r="B1158" t="s">
        <v>1247</v>
      </c>
      <c r="C1158" s="1">
        <v>44110</v>
      </c>
      <c r="D1158" s="5">
        <v>0.47847222222222224</v>
      </c>
      <c r="E1158" t="s">
        <v>464</v>
      </c>
      <c r="F1158" t="s">
        <v>1284</v>
      </c>
      <c r="G1158" t="s">
        <v>13</v>
      </c>
      <c r="H1158">
        <v>67000000</v>
      </c>
      <c r="I1158" t="s">
        <v>14</v>
      </c>
    </row>
    <row r="1159" spans="1:9" x14ac:dyDescent="0.3">
      <c r="A1159" t="s">
        <v>411</v>
      </c>
      <c r="B1159" t="s">
        <v>1247</v>
      </c>
      <c r="C1159" s="1">
        <v>44122</v>
      </c>
      <c r="D1159" s="5">
        <v>0.51736111111111116</v>
      </c>
      <c r="E1159" t="s">
        <v>464</v>
      </c>
      <c r="F1159" t="s">
        <v>1285</v>
      </c>
      <c r="G1159" t="s">
        <v>13</v>
      </c>
      <c r="H1159">
        <v>67000000</v>
      </c>
      <c r="I1159" t="s">
        <v>14</v>
      </c>
    </row>
    <row r="1160" spans="1:9" x14ac:dyDescent="0.3">
      <c r="A1160" t="s">
        <v>411</v>
      </c>
      <c r="B1160" t="s">
        <v>1247</v>
      </c>
      <c r="C1160" s="1">
        <v>44151</v>
      </c>
      <c r="D1160" s="5">
        <v>1.8749999999999999E-2</v>
      </c>
      <c r="E1160" t="s">
        <v>464</v>
      </c>
      <c r="F1160" t="s">
        <v>1286</v>
      </c>
      <c r="G1160" t="s">
        <v>13</v>
      </c>
      <c r="H1160">
        <v>67000000</v>
      </c>
      <c r="I1160" t="s">
        <v>14</v>
      </c>
    </row>
    <row r="1161" spans="1:9" x14ac:dyDescent="0.3">
      <c r="A1161" t="s">
        <v>411</v>
      </c>
      <c r="B1161" t="s">
        <v>1247</v>
      </c>
      <c r="C1161" s="1">
        <v>44171</v>
      </c>
      <c r="D1161" s="5">
        <v>0.67847222222222225</v>
      </c>
      <c r="E1161" t="s">
        <v>464</v>
      </c>
      <c r="F1161" t="s">
        <v>1287</v>
      </c>
      <c r="G1161" t="s">
        <v>13</v>
      </c>
      <c r="H1161">
        <v>67000000</v>
      </c>
      <c r="I1161" t="s">
        <v>14</v>
      </c>
    </row>
    <row r="1162" spans="1:9" x14ac:dyDescent="0.3">
      <c r="A1162" t="s">
        <v>411</v>
      </c>
      <c r="B1162" t="s">
        <v>1247</v>
      </c>
      <c r="C1162" s="1">
        <v>44184</v>
      </c>
      <c r="D1162" s="5">
        <v>0.58333333333333337</v>
      </c>
      <c r="E1162" t="s">
        <v>464</v>
      </c>
      <c r="F1162" t="s">
        <v>1288</v>
      </c>
      <c r="G1162" t="s">
        <v>13</v>
      </c>
      <c r="H1162">
        <v>67000000</v>
      </c>
      <c r="I1162" t="s">
        <v>14</v>
      </c>
    </row>
    <row r="1163" spans="1:9" x14ac:dyDescent="0.3">
      <c r="A1163" t="s">
        <v>411</v>
      </c>
      <c r="B1163" t="s">
        <v>1247</v>
      </c>
      <c r="C1163" s="1">
        <v>44216</v>
      </c>
      <c r="D1163" s="5">
        <v>0.54305555555555551</v>
      </c>
      <c r="E1163" t="s">
        <v>464</v>
      </c>
      <c r="F1163" t="s">
        <v>1289</v>
      </c>
      <c r="G1163" t="s">
        <v>13</v>
      </c>
      <c r="H1163">
        <v>67000000</v>
      </c>
      <c r="I1163" t="s">
        <v>14</v>
      </c>
    </row>
    <row r="1164" spans="1:9" x14ac:dyDescent="0.3">
      <c r="A1164" t="s">
        <v>411</v>
      </c>
      <c r="B1164" t="s">
        <v>1247</v>
      </c>
      <c r="C1164" s="1">
        <v>44259</v>
      </c>
      <c r="D1164" s="5">
        <v>0.35</v>
      </c>
      <c r="E1164" t="s">
        <v>464</v>
      </c>
      <c r="F1164" t="s">
        <v>1290</v>
      </c>
      <c r="G1164" t="s">
        <v>13</v>
      </c>
      <c r="H1164">
        <v>67000000</v>
      </c>
      <c r="I1164" t="s">
        <v>14</v>
      </c>
    </row>
    <row r="1165" spans="1:9" x14ac:dyDescent="0.3">
      <c r="A1165" t="s">
        <v>411</v>
      </c>
      <c r="B1165" t="s">
        <v>1247</v>
      </c>
      <c r="C1165" s="1">
        <v>44269</v>
      </c>
      <c r="D1165" s="5">
        <v>0.41736111111111113</v>
      </c>
      <c r="E1165" t="s">
        <v>464</v>
      </c>
      <c r="F1165" t="s">
        <v>1291</v>
      </c>
      <c r="G1165" t="s">
        <v>13</v>
      </c>
      <c r="H1165">
        <v>67000000</v>
      </c>
      <c r="I1165" t="s">
        <v>14</v>
      </c>
    </row>
    <row r="1166" spans="1:9" x14ac:dyDescent="0.3">
      <c r="A1166" t="s">
        <v>411</v>
      </c>
      <c r="B1166" t="s">
        <v>1247</v>
      </c>
      <c r="C1166" s="1">
        <v>44309</v>
      </c>
      <c r="D1166" s="5">
        <v>0.40902777777777777</v>
      </c>
      <c r="E1166" t="s">
        <v>464</v>
      </c>
      <c r="F1166" t="s">
        <v>1292</v>
      </c>
      <c r="G1166" t="s">
        <v>13</v>
      </c>
      <c r="H1166">
        <v>67000000</v>
      </c>
      <c r="I1166" t="s">
        <v>14</v>
      </c>
    </row>
    <row r="1167" spans="1:9" x14ac:dyDescent="0.3">
      <c r="A1167" t="s">
        <v>411</v>
      </c>
      <c r="B1167" t="s">
        <v>1247</v>
      </c>
      <c r="C1167" s="1">
        <v>44320</v>
      </c>
      <c r="D1167" s="5">
        <v>0.79236111111111107</v>
      </c>
      <c r="E1167" t="s">
        <v>464</v>
      </c>
      <c r="F1167" t="s">
        <v>1293</v>
      </c>
      <c r="G1167" t="s">
        <v>13</v>
      </c>
      <c r="H1167">
        <v>67000000</v>
      </c>
      <c r="I1167" t="s">
        <v>14</v>
      </c>
    </row>
    <row r="1168" spans="1:9" x14ac:dyDescent="0.3">
      <c r="A1168" t="s">
        <v>411</v>
      </c>
      <c r="B1168" t="s">
        <v>1247</v>
      </c>
      <c r="C1168" s="1">
        <v>44331</v>
      </c>
      <c r="D1168" s="5">
        <v>0.9555555555555556</v>
      </c>
      <c r="E1168" t="s">
        <v>464</v>
      </c>
      <c r="F1168" t="s">
        <v>1294</v>
      </c>
      <c r="G1168" t="s">
        <v>13</v>
      </c>
      <c r="H1168">
        <v>67000000</v>
      </c>
      <c r="I1168" t="s">
        <v>14</v>
      </c>
    </row>
    <row r="1169" spans="1:9" x14ac:dyDescent="0.3">
      <c r="A1169" t="s">
        <v>411</v>
      </c>
      <c r="B1169" t="s">
        <v>1247</v>
      </c>
      <c r="C1169" s="1">
        <v>44350</v>
      </c>
      <c r="D1169" s="5">
        <v>0.72847222222222219</v>
      </c>
      <c r="E1169" t="s">
        <v>464</v>
      </c>
      <c r="F1169" t="s">
        <v>1295</v>
      </c>
      <c r="G1169" t="s">
        <v>13</v>
      </c>
      <c r="H1169">
        <v>67000000</v>
      </c>
      <c r="I1169" t="s">
        <v>14</v>
      </c>
    </row>
    <row r="1170" spans="1:9" x14ac:dyDescent="0.3">
      <c r="A1170" t="s">
        <v>411</v>
      </c>
      <c r="B1170" t="s">
        <v>1247</v>
      </c>
      <c r="C1170" s="1">
        <v>44437</v>
      </c>
      <c r="D1170" s="5">
        <v>0.30138888888888887</v>
      </c>
      <c r="E1170" t="s">
        <v>464</v>
      </c>
      <c r="F1170" t="s">
        <v>1296</v>
      </c>
      <c r="G1170" t="s">
        <v>13</v>
      </c>
      <c r="H1170">
        <v>67000000</v>
      </c>
      <c r="I1170" t="s">
        <v>14</v>
      </c>
    </row>
    <row r="1171" spans="1:9" x14ac:dyDescent="0.3">
      <c r="A1171" t="s">
        <v>411</v>
      </c>
      <c r="B1171" t="s">
        <v>1247</v>
      </c>
      <c r="C1171" s="1">
        <v>44455</v>
      </c>
      <c r="D1171" s="5">
        <v>1.3888888888888889E-3</v>
      </c>
      <c r="E1171" t="s">
        <v>464</v>
      </c>
      <c r="F1171" t="s">
        <v>1297</v>
      </c>
      <c r="G1171" t="s">
        <v>13</v>
      </c>
      <c r="H1171">
        <v>67000000</v>
      </c>
      <c r="I1171" t="s">
        <v>14</v>
      </c>
    </row>
    <row r="1172" spans="1:9" x14ac:dyDescent="0.3">
      <c r="A1172" t="s">
        <v>411</v>
      </c>
      <c r="B1172" t="s">
        <v>1247</v>
      </c>
      <c r="C1172" s="1">
        <v>44511</v>
      </c>
      <c r="D1172" s="5">
        <v>8.5416666666666669E-2</v>
      </c>
      <c r="E1172" t="s">
        <v>464</v>
      </c>
      <c r="F1172" t="s">
        <v>1298</v>
      </c>
      <c r="G1172" t="s">
        <v>13</v>
      </c>
      <c r="H1172">
        <v>67000000</v>
      </c>
      <c r="I1172" t="s">
        <v>14</v>
      </c>
    </row>
    <row r="1173" spans="1:9" x14ac:dyDescent="0.3">
      <c r="A1173" t="s">
        <v>411</v>
      </c>
      <c r="B1173" t="s">
        <v>1247</v>
      </c>
      <c r="C1173" s="1">
        <v>44539</v>
      </c>
      <c r="D1173" s="5">
        <v>0.25</v>
      </c>
      <c r="E1173" t="s">
        <v>464</v>
      </c>
      <c r="F1173" t="s">
        <v>1299</v>
      </c>
      <c r="G1173" t="s">
        <v>13</v>
      </c>
      <c r="H1173">
        <v>67000000</v>
      </c>
      <c r="I1173" t="s">
        <v>14</v>
      </c>
    </row>
    <row r="1174" spans="1:9" x14ac:dyDescent="0.3">
      <c r="A1174" t="s">
        <v>411</v>
      </c>
      <c r="B1174" t="s">
        <v>1247</v>
      </c>
      <c r="C1174" s="1">
        <v>44551</v>
      </c>
      <c r="D1174" s="5">
        <v>0.42152777777777778</v>
      </c>
      <c r="E1174" t="s">
        <v>464</v>
      </c>
      <c r="F1174" t="s">
        <v>1300</v>
      </c>
      <c r="G1174" t="s">
        <v>13</v>
      </c>
      <c r="H1174">
        <v>67000000</v>
      </c>
      <c r="I1174" t="s">
        <v>14</v>
      </c>
    </row>
    <row r="1175" spans="1:9" x14ac:dyDescent="0.3">
      <c r="A1175" t="s">
        <v>411</v>
      </c>
      <c r="B1175" t="s">
        <v>1247</v>
      </c>
      <c r="C1175" s="1">
        <v>44567</v>
      </c>
      <c r="D1175" s="5">
        <v>0.90902777777777777</v>
      </c>
      <c r="E1175" t="s">
        <v>464</v>
      </c>
      <c r="F1175" t="s">
        <v>1301</v>
      </c>
      <c r="G1175" t="s">
        <v>13</v>
      </c>
      <c r="H1175">
        <v>67000000</v>
      </c>
      <c r="I1175" t="s">
        <v>14</v>
      </c>
    </row>
    <row r="1176" spans="1:9" x14ac:dyDescent="0.3">
      <c r="A1176" t="s">
        <v>411</v>
      </c>
      <c r="B1176" t="s">
        <v>1247</v>
      </c>
      <c r="C1176" s="1">
        <v>44580</v>
      </c>
      <c r="D1176" s="5">
        <v>8.4722222222222227E-2</v>
      </c>
      <c r="E1176" t="s">
        <v>464</v>
      </c>
      <c r="F1176" t="s">
        <v>1302</v>
      </c>
      <c r="G1176" t="s">
        <v>13</v>
      </c>
      <c r="H1176">
        <v>67000000</v>
      </c>
      <c r="I1176" t="s">
        <v>14</v>
      </c>
    </row>
    <row r="1177" spans="1:9" x14ac:dyDescent="0.3">
      <c r="A1177" t="s">
        <v>411</v>
      </c>
      <c r="B1177" t="s">
        <v>1247</v>
      </c>
      <c r="C1177" s="1">
        <v>44595</v>
      </c>
      <c r="D1177" s="5">
        <v>0.75902777777777775</v>
      </c>
      <c r="E1177" t="s">
        <v>464</v>
      </c>
      <c r="F1177" t="s">
        <v>1303</v>
      </c>
      <c r="G1177" t="s">
        <v>13</v>
      </c>
      <c r="H1177">
        <v>67000000</v>
      </c>
      <c r="I1177" t="s">
        <v>14</v>
      </c>
    </row>
    <row r="1178" spans="1:9" x14ac:dyDescent="0.3">
      <c r="A1178" t="s">
        <v>411</v>
      </c>
      <c r="B1178" t="s">
        <v>1247</v>
      </c>
      <c r="C1178" s="1">
        <v>44623</v>
      </c>
      <c r="D1178" s="5">
        <v>0.60069444444444442</v>
      </c>
      <c r="E1178" t="s">
        <v>464</v>
      </c>
      <c r="F1178" t="s">
        <v>1304</v>
      </c>
      <c r="G1178" t="s">
        <v>13</v>
      </c>
      <c r="H1178">
        <v>67000000</v>
      </c>
      <c r="I1178" t="s">
        <v>14</v>
      </c>
    </row>
    <row r="1179" spans="1:9" x14ac:dyDescent="0.3">
      <c r="A1179" t="s">
        <v>411</v>
      </c>
      <c r="B1179" t="s">
        <v>1247</v>
      </c>
      <c r="C1179" s="1">
        <v>44659</v>
      </c>
      <c r="D1179" s="5">
        <v>0.63680555555555551</v>
      </c>
      <c r="E1179" t="s">
        <v>464</v>
      </c>
      <c r="F1179" t="s">
        <v>1305</v>
      </c>
      <c r="G1179" t="s">
        <v>13</v>
      </c>
      <c r="H1179">
        <v>67000000</v>
      </c>
      <c r="I1179" t="s">
        <v>14</v>
      </c>
    </row>
    <row r="1180" spans="1:9" x14ac:dyDescent="0.3">
      <c r="A1180" t="s">
        <v>411</v>
      </c>
      <c r="B1180" t="s">
        <v>1247</v>
      </c>
      <c r="C1180" s="1">
        <v>44678</v>
      </c>
      <c r="D1180" s="5">
        <v>0.32777777777777778</v>
      </c>
      <c r="E1180" t="s">
        <v>464</v>
      </c>
      <c r="F1180" t="s">
        <v>1306</v>
      </c>
      <c r="G1180" t="s">
        <v>13</v>
      </c>
      <c r="H1180">
        <v>67000000</v>
      </c>
      <c r="I1180" t="s">
        <v>14</v>
      </c>
    </row>
    <row r="1181" spans="1:9" x14ac:dyDescent="0.3">
      <c r="A1181" t="s">
        <v>411</v>
      </c>
      <c r="B1181" t="s">
        <v>1247</v>
      </c>
      <c r="C1181" s="1">
        <v>44687</v>
      </c>
      <c r="D1181" s="5">
        <v>0.40416666666666667</v>
      </c>
      <c r="E1181" t="s">
        <v>464</v>
      </c>
      <c r="F1181" t="s">
        <v>1307</v>
      </c>
      <c r="G1181" t="s">
        <v>13</v>
      </c>
      <c r="H1181">
        <v>67000000</v>
      </c>
      <c r="I1181" t="s">
        <v>14</v>
      </c>
    </row>
    <row r="1182" spans="1:9" x14ac:dyDescent="0.3">
      <c r="A1182" t="s">
        <v>411</v>
      </c>
      <c r="B1182" t="s">
        <v>1247</v>
      </c>
      <c r="C1182" s="1">
        <v>44699</v>
      </c>
      <c r="D1182" s="5">
        <v>0.45763888888888887</v>
      </c>
      <c r="E1182" t="s">
        <v>464</v>
      </c>
      <c r="F1182" t="s">
        <v>1308</v>
      </c>
      <c r="G1182" t="s">
        <v>13</v>
      </c>
      <c r="H1182">
        <v>67000000</v>
      </c>
      <c r="I1182" t="s">
        <v>14</v>
      </c>
    </row>
    <row r="1183" spans="1:9" x14ac:dyDescent="0.3">
      <c r="A1183" t="s">
        <v>411</v>
      </c>
      <c r="B1183" t="s">
        <v>1247</v>
      </c>
      <c r="C1183" s="1">
        <v>44729</v>
      </c>
      <c r="D1183" s="5">
        <v>0.67291666666666672</v>
      </c>
      <c r="E1183" t="s">
        <v>464</v>
      </c>
      <c r="F1183" t="s">
        <v>1309</v>
      </c>
      <c r="G1183" t="s">
        <v>13</v>
      </c>
      <c r="H1183">
        <v>67000000</v>
      </c>
      <c r="I1183" t="s">
        <v>14</v>
      </c>
    </row>
    <row r="1184" spans="1:9" x14ac:dyDescent="0.3">
      <c r="A1184" t="s">
        <v>411</v>
      </c>
      <c r="B1184" t="s">
        <v>1247</v>
      </c>
      <c r="C1184" s="1">
        <v>44757</v>
      </c>
      <c r="D1184" s="5">
        <v>3.0555555555555555E-2</v>
      </c>
      <c r="E1184" t="s">
        <v>464</v>
      </c>
      <c r="F1184" t="s">
        <v>1310</v>
      </c>
      <c r="G1184" t="s">
        <v>13</v>
      </c>
      <c r="H1184">
        <v>67000000</v>
      </c>
      <c r="I1184" t="s">
        <v>14</v>
      </c>
    </row>
    <row r="1185" spans="1:9" x14ac:dyDescent="0.3">
      <c r="A1185" t="s">
        <v>411</v>
      </c>
      <c r="B1185" t="s">
        <v>1247</v>
      </c>
      <c r="C1185" s="1">
        <v>44766</v>
      </c>
      <c r="D1185" s="5">
        <v>0.56805555555555554</v>
      </c>
      <c r="E1185" t="s">
        <v>464</v>
      </c>
      <c r="F1185" t="s">
        <v>1311</v>
      </c>
      <c r="G1185" t="s">
        <v>13</v>
      </c>
      <c r="H1185">
        <v>67000000</v>
      </c>
      <c r="I1185" t="s">
        <v>14</v>
      </c>
    </row>
    <row r="1186" spans="1:9" x14ac:dyDescent="0.3">
      <c r="A1186" t="s">
        <v>800</v>
      </c>
      <c r="B1186" t="s">
        <v>1247</v>
      </c>
      <c r="C1186" s="1">
        <v>29688</v>
      </c>
      <c r="D1186" s="5">
        <v>0.5</v>
      </c>
      <c r="E1186" t="s">
        <v>820</v>
      </c>
      <c r="F1186" t="s">
        <v>1312</v>
      </c>
      <c r="G1186" t="s">
        <v>84</v>
      </c>
      <c r="H1186">
        <v>450000000</v>
      </c>
      <c r="I1186" t="s">
        <v>14</v>
      </c>
    </row>
    <row r="1187" spans="1:9" x14ac:dyDescent="0.3">
      <c r="A1187" t="s">
        <v>800</v>
      </c>
      <c r="B1187" t="s">
        <v>1247</v>
      </c>
      <c r="C1187" s="1">
        <v>29902</v>
      </c>
      <c r="D1187" s="5">
        <v>0.63124999999999998</v>
      </c>
      <c r="E1187" t="s">
        <v>820</v>
      </c>
      <c r="F1187" t="s">
        <v>1313</v>
      </c>
      <c r="G1187" t="s">
        <v>84</v>
      </c>
      <c r="H1187">
        <v>450000000</v>
      </c>
      <c r="I1187" t="s">
        <v>14</v>
      </c>
    </row>
    <row r="1188" spans="1:9" x14ac:dyDescent="0.3">
      <c r="A1188" t="s">
        <v>800</v>
      </c>
      <c r="B1188" t="s">
        <v>1247</v>
      </c>
      <c r="C1188" s="1">
        <v>30032</v>
      </c>
      <c r="D1188" s="5">
        <v>0.66666666666666663</v>
      </c>
      <c r="E1188" t="s">
        <v>820</v>
      </c>
      <c r="F1188" t="s">
        <v>1314</v>
      </c>
      <c r="G1188" t="s">
        <v>84</v>
      </c>
      <c r="H1188">
        <v>450000000</v>
      </c>
      <c r="I1188" t="s">
        <v>14</v>
      </c>
    </row>
    <row r="1189" spans="1:9" x14ac:dyDescent="0.3">
      <c r="A1189" t="s">
        <v>800</v>
      </c>
      <c r="B1189" t="s">
        <v>1247</v>
      </c>
      <c r="C1189" s="1">
        <v>30129</v>
      </c>
      <c r="D1189" s="5">
        <v>0.67291666666666672</v>
      </c>
      <c r="E1189" t="s">
        <v>820</v>
      </c>
      <c r="F1189" t="s">
        <v>1315</v>
      </c>
      <c r="G1189" t="s">
        <v>84</v>
      </c>
      <c r="H1189">
        <v>450000000</v>
      </c>
      <c r="I1189" t="s">
        <v>14</v>
      </c>
    </row>
    <row r="1190" spans="1:9" x14ac:dyDescent="0.3">
      <c r="A1190" t="s">
        <v>800</v>
      </c>
      <c r="B1190" t="s">
        <v>1247</v>
      </c>
      <c r="C1190" s="1">
        <v>30266</v>
      </c>
      <c r="D1190" s="5">
        <v>0.5131944444444444</v>
      </c>
      <c r="E1190" t="s">
        <v>820</v>
      </c>
      <c r="F1190" t="s">
        <v>1316</v>
      </c>
      <c r="G1190" t="s">
        <v>84</v>
      </c>
      <c r="H1190">
        <v>450000000</v>
      </c>
      <c r="I1190" t="s">
        <v>14</v>
      </c>
    </row>
    <row r="1191" spans="1:9" x14ac:dyDescent="0.3">
      <c r="A1191" t="s">
        <v>800</v>
      </c>
      <c r="B1191" t="s">
        <v>1247</v>
      </c>
      <c r="C1191" s="1">
        <v>30410</v>
      </c>
      <c r="D1191" s="5">
        <v>0.77083333333333337</v>
      </c>
      <c r="E1191" t="s">
        <v>1317</v>
      </c>
      <c r="F1191" t="s">
        <v>1318</v>
      </c>
      <c r="G1191" t="s">
        <v>84</v>
      </c>
      <c r="H1191">
        <v>450000000</v>
      </c>
      <c r="I1191" t="s">
        <v>14</v>
      </c>
    </row>
    <row r="1192" spans="1:9" x14ac:dyDescent="0.3">
      <c r="A1192" t="s">
        <v>800</v>
      </c>
      <c r="B1192" t="s">
        <v>1247</v>
      </c>
      <c r="C1192" s="1">
        <v>30485</v>
      </c>
      <c r="D1192" s="5">
        <v>0.48125000000000001</v>
      </c>
      <c r="E1192" t="s">
        <v>1317</v>
      </c>
      <c r="F1192" t="s">
        <v>1319</v>
      </c>
      <c r="G1192" t="s">
        <v>84</v>
      </c>
      <c r="H1192">
        <v>450000000</v>
      </c>
      <c r="I1192" t="s">
        <v>14</v>
      </c>
    </row>
    <row r="1193" spans="1:9" x14ac:dyDescent="0.3">
      <c r="A1193" t="s">
        <v>800</v>
      </c>
      <c r="B1193" t="s">
        <v>1247</v>
      </c>
      <c r="C1193" s="1">
        <v>30564</v>
      </c>
      <c r="D1193" s="5">
        <v>0.31944444444444442</v>
      </c>
      <c r="E1193" t="s">
        <v>1317</v>
      </c>
      <c r="F1193" t="s">
        <v>1320</v>
      </c>
      <c r="G1193" t="s">
        <v>84</v>
      </c>
      <c r="H1193">
        <v>450000000</v>
      </c>
      <c r="I1193" t="s">
        <v>14</v>
      </c>
    </row>
    <row r="1194" spans="1:9" x14ac:dyDescent="0.3">
      <c r="A1194" t="s">
        <v>800</v>
      </c>
      <c r="B1194" t="s">
        <v>1247</v>
      </c>
      <c r="C1194" s="1">
        <v>30648</v>
      </c>
      <c r="D1194" s="5">
        <v>0.66666666666666663</v>
      </c>
      <c r="E1194" t="s">
        <v>820</v>
      </c>
      <c r="F1194" t="s">
        <v>1321</v>
      </c>
      <c r="G1194" t="s">
        <v>84</v>
      </c>
      <c r="H1194">
        <v>450000000</v>
      </c>
      <c r="I1194" t="s">
        <v>14</v>
      </c>
    </row>
    <row r="1195" spans="1:9" x14ac:dyDescent="0.3">
      <c r="A1195" t="s">
        <v>800</v>
      </c>
      <c r="B1195" t="s">
        <v>1247</v>
      </c>
      <c r="C1195" s="1">
        <v>30715</v>
      </c>
      <c r="D1195" s="5">
        <v>0.54166666666666663</v>
      </c>
      <c r="E1195" t="s">
        <v>1317</v>
      </c>
      <c r="F1195" t="s">
        <v>1322</v>
      </c>
      <c r="G1195" t="s">
        <v>84</v>
      </c>
      <c r="H1195">
        <v>450000000</v>
      </c>
      <c r="I1195" t="s">
        <v>14</v>
      </c>
    </row>
    <row r="1196" spans="1:9" x14ac:dyDescent="0.3">
      <c r="A1196" t="s">
        <v>800</v>
      </c>
      <c r="B1196" t="s">
        <v>1247</v>
      </c>
      <c r="C1196" s="1">
        <v>30778</v>
      </c>
      <c r="D1196" s="5">
        <v>0.58194444444444449</v>
      </c>
      <c r="E1196" t="s">
        <v>1317</v>
      </c>
      <c r="F1196" t="s">
        <v>1323</v>
      </c>
      <c r="G1196" t="s">
        <v>84</v>
      </c>
      <c r="H1196">
        <v>450000000</v>
      </c>
      <c r="I1196" t="s">
        <v>14</v>
      </c>
    </row>
    <row r="1197" spans="1:9" x14ac:dyDescent="0.3">
      <c r="A1197" t="s">
        <v>800</v>
      </c>
      <c r="B1197" t="s">
        <v>1247</v>
      </c>
      <c r="C1197" s="1">
        <v>30924</v>
      </c>
      <c r="D1197" s="5">
        <v>0.52847222222222223</v>
      </c>
      <c r="E1197" t="s">
        <v>817</v>
      </c>
      <c r="F1197" t="s">
        <v>1324</v>
      </c>
      <c r="G1197" t="s">
        <v>84</v>
      </c>
      <c r="H1197">
        <v>450000000</v>
      </c>
      <c r="I1197" t="s">
        <v>14</v>
      </c>
    </row>
    <row r="1198" spans="1:9" x14ac:dyDescent="0.3">
      <c r="A1198" t="s">
        <v>800</v>
      </c>
      <c r="B1198" t="s">
        <v>1247</v>
      </c>
      <c r="C1198" s="1">
        <v>30960</v>
      </c>
      <c r="D1198" s="5">
        <v>0.46041666666666664</v>
      </c>
      <c r="E1198" t="s">
        <v>1317</v>
      </c>
      <c r="F1198" t="s">
        <v>1325</v>
      </c>
      <c r="G1198" t="s">
        <v>84</v>
      </c>
      <c r="H1198">
        <v>450000000</v>
      </c>
      <c r="I1198" t="s">
        <v>14</v>
      </c>
    </row>
    <row r="1199" spans="1:9" x14ac:dyDescent="0.3">
      <c r="A1199" t="s">
        <v>800</v>
      </c>
      <c r="B1199" t="s">
        <v>1247</v>
      </c>
      <c r="C1199" s="1">
        <v>30994</v>
      </c>
      <c r="D1199" s="5">
        <v>0.51041666666666663</v>
      </c>
      <c r="E1199" t="s">
        <v>817</v>
      </c>
      <c r="F1199" t="s">
        <v>1326</v>
      </c>
      <c r="G1199" t="s">
        <v>84</v>
      </c>
      <c r="H1199">
        <v>450000000</v>
      </c>
      <c r="I1199" t="s">
        <v>14</v>
      </c>
    </row>
    <row r="1200" spans="1:9" x14ac:dyDescent="0.3">
      <c r="A1200" t="s">
        <v>800</v>
      </c>
      <c r="B1200" t="s">
        <v>1247</v>
      </c>
      <c r="C1200" s="1">
        <v>31071</v>
      </c>
      <c r="D1200" s="5">
        <v>0.82638888888888884</v>
      </c>
      <c r="E1200" t="s">
        <v>817</v>
      </c>
      <c r="F1200" t="s">
        <v>1327</v>
      </c>
      <c r="G1200" t="s">
        <v>84</v>
      </c>
      <c r="H1200">
        <v>450000000</v>
      </c>
      <c r="I1200" t="s">
        <v>14</v>
      </c>
    </row>
    <row r="1201" spans="1:9" x14ac:dyDescent="0.3">
      <c r="A1201" t="s">
        <v>800</v>
      </c>
      <c r="B1201" t="s">
        <v>1247</v>
      </c>
      <c r="C1201" s="1">
        <v>31149</v>
      </c>
      <c r="D1201" s="5">
        <v>0.58263888888888893</v>
      </c>
      <c r="E1201" t="s">
        <v>817</v>
      </c>
      <c r="F1201" t="s">
        <v>1328</v>
      </c>
      <c r="G1201" t="s">
        <v>84</v>
      </c>
      <c r="H1201">
        <v>450000000</v>
      </c>
      <c r="I1201" t="s">
        <v>14</v>
      </c>
    </row>
    <row r="1202" spans="1:9" x14ac:dyDescent="0.3">
      <c r="A1202" t="s">
        <v>800</v>
      </c>
      <c r="B1202" t="s">
        <v>1247</v>
      </c>
      <c r="C1202" s="1">
        <v>31173</v>
      </c>
      <c r="D1202" s="5">
        <v>0.66805555555555551</v>
      </c>
      <c r="E1202" t="s">
        <v>1317</v>
      </c>
      <c r="F1202" t="s">
        <v>1329</v>
      </c>
      <c r="G1202" t="s">
        <v>84</v>
      </c>
      <c r="H1202">
        <v>450000000</v>
      </c>
      <c r="I1202" t="s">
        <v>14</v>
      </c>
    </row>
    <row r="1203" spans="1:9" x14ac:dyDescent="0.3">
      <c r="A1203" t="s">
        <v>800</v>
      </c>
      <c r="B1203" t="s">
        <v>1247</v>
      </c>
      <c r="C1203" s="1">
        <v>31215</v>
      </c>
      <c r="D1203" s="5">
        <v>0.48125000000000001</v>
      </c>
      <c r="E1203" t="s">
        <v>817</v>
      </c>
      <c r="F1203" t="s">
        <v>1330</v>
      </c>
      <c r="G1203" t="s">
        <v>84</v>
      </c>
      <c r="H1203">
        <v>450000000</v>
      </c>
      <c r="I1203" t="s">
        <v>14</v>
      </c>
    </row>
    <row r="1204" spans="1:9" x14ac:dyDescent="0.3">
      <c r="A1204" t="s">
        <v>800</v>
      </c>
      <c r="B1204" t="s">
        <v>1247</v>
      </c>
      <c r="C1204" s="1">
        <v>31253</v>
      </c>
      <c r="D1204" s="5">
        <v>0.875</v>
      </c>
      <c r="E1204" t="s">
        <v>1317</v>
      </c>
      <c r="F1204" t="s">
        <v>1331</v>
      </c>
      <c r="G1204" t="s">
        <v>84</v>
      </c>
      <c r="H1204">
        <v>450000000</v>
      </c>
      <c r="I1204" t="s">
        <v>14</v>
      </c>
    </row>
    <row r="1205" spans="1:9" x14ac:dyDescent="0.3">
      <c r="A1205" t="s">
        <v>800</v>
      </c>
      <c r="B1205" t="s">
        <v>1247</v>
      </c>
      <c r="C1205" s="1">
        <v>31286</v>
      </c>
      <c r="D1205" s="5">
        <v>0.45694444444444443</v>
      </c>
      <c r="E1205" t="s">
        <v>817</v>
      </c>
      <c r="F1205" t="s">
        <v>1332</v>
      </c>
      <c r="G1205" t="s">
        <v>84</v>
      </c>
      <c r="H1205">
        <v>450000000</v>
      </c>
      <c r="I1205" t="s">
        <v>14</v>
      </c>
    </row>
    <row r="1206" spans="1:9" x14ac:dyDescent="0.3">
      <c r="A1206" t="s">
        <v>800</v>
      </c>
      <c r="B1206" t="s">
        <v>1247</v>
      </c>
      <c r="C1206" s="1">
        <v>31323</v>
      </c>
      <c r="D1206" s="5">
        <v>0.63541666666666663</v>
      </c>
      <c r="E1206" t="s">
        <v>815</v>
      </c>
      <c r="F1206" t="s">
        <v>1333</v>
      </c>
      <c r="G1206" t="s">
        <v>84</v>
      </c>
      <c r="H1206">
        <v>450000000</v>
      </c>
      <c r="I1206" t="s">
        <v>14</v>
      </c>
    </row>
    <row r="1207" spans="1:9" x14ac:dyDescent="0.3">
      <c r="A1207" t="s">
        <v>800</v>
      </c>
      <c r="B1207" t="s">
        <v>1247</v>
      </c>
      <c r="C1207" s="1">
        <v>31357</v>
      </c>
      <c r="D1207" s="5">
        <v>0.70833333333333337</v>
      </c>
      <c r="E1207" t="s">
        <v>1317</v>
      </c>
      <c r="F1207" t="s">
        <v>1334</v>
      </c>
      <c r="G1207" t="s">
        <v>84</v>
      </c>
      <c r="H1207">
        <v>450000000</v>
      </c>
      <c r="I1207" t="s">
        <v>14</v>
      </c>
    </row>
    <row r="1208" spans="1:9" x14ac:dyDescent="0.3">
      <c r="A1208" t="s">
        <v>800</v>
      </c>
      <c r="B1208" t="s">
        <v>1247</v>
      </c>
      <c r="C1208" s="1">
        <v>31378</v>
      </c>
      <c r="D1208" s="5">
        <v>2.013888888888889E-2</v>
      </c>
      <c r="E1208" t="s">
        <v>815</v>
      </c>
      <c r="F1208" t="s">
        <v>1335</v>
      </c>
      <c r="G1208" t="s">
        <v>84</v>
      </c>
      <c r="H1208">
        <v>450000000</v>
      </c>
      <c r="I1208" t="s">
        <v>14</v>
      </c>
    </row>
    <row r="1209" spans="1:9" x14ac:dyDescent="0.3">
      <c r="A1209" t="s">
        <v>800</v>
      </c>
      <c r="B1209" t="s">
        <v>1247</v>
      </c>
      <c r="C1209" s="1">
        <v>31424</v>
      </c>
      <c r="D1209" s="5">
        <v>0.49652777777777779</v>
      </c>
      <c r="E1209" t="s">
        <v>820</v>
      </c>
      <c r="F1209" t="s">
        <v>1336</v>
      </c>
      <c r="G1209" t="s">
        <v>84</v>
      </c>
      <c r="H1209">
        <v>450000000</v>
      </c>
      <c r="I1209" t="s">
        <v>14</v>
      </c>
    </row>
    <row r="1210" spans="1:9" x14ac:dyDescent="0.3">
      <c r="A1210" t="s">
        <v>800</v>
      </c>
      <c r="B1210" t="s">
        <v>1247</v>
      </c>
      <c r="C1210" s="1">
        <v>32415</v>
      </c>
      <c r="D1210" s="5">
        <v>0.65069444444444446</v>
      </c>
      <c r="E1210" t="s">
        <v>817</v>
      </c>
      <c r="F1210" t="s">
        <v>1337</v>
      </c>
      <c r="G1210" t="s">
        <v>84</v>
      </c>
      <c r="H1210">
        <v>450000000</v>
      </c>
      <c r="I1210" t="s">
        <v>14</v>
      </c>
    </row>
    <row r="1211" spans="1:9" x14ac:dyDescent="0.3">
      <c r="A1211" t="s">
        <v>800</v>
      </c>
      <c r="B1211" t="s">
        <v>1247</v>
      </c>
      <c r="C1211" s="1">
        <v>32882</v>
      </c>
      <c r="D1211" s="5">
        <v>0.52430555555555558</v>
      </c>
      <c r="E1211" t="s">
        <v>820</v>
      </c>
      <c r="F1211" t="s">
        <v>1338</v>
      </c>
      <c r="G1211" t="s">
        <v>84</v>
      </c>
      <c r="H1211">
        <v>450000000</v>
      </c>
      <c r="I1211" t="s">
        <v>14</v>
      </c>
    </row>
    <row r="1212" spans="1:9" x14ac:dyDescent="0.3">
      <c r="A1212" t="s">
        <v>800</v>
      </c>
      <c r="B1212" t="s">
        <v>1247</v>
      </c>
      <c r="C1212" s="1">
        <v>32932</v>
      </c>
      <c r="D1212" s="5">
        <v>0.3263888888888889</v>
      </c>
      <c r="E1212" t="s">
        <v>815</v>
      </c>
      <c r="F1212" t="s">
        <v>1339</v>
      </c>
      <c r="G1212" t="s">
        <v>84</v>
      </c>
      <c r="H1212">
        <v>450000000</v>
      </c>
      <c r="I1212" t="s">
        <v>14</v>
      </c>
    </row>
    <row r="1213" spans="1:9" x14ac:dyDescent="0.3">
      <c r="A1213" t="s">
        <v>800</v>
      </c>
      <c r="B1213" t="s">
        <v>1247</v>
      </c>
      <c r="C1213" s="1">
        <v>33192</v>
      </c>
      <c r="D1213" s="5">
        <v>0.9916666666666667</v>
      </c>
      <c r="E1213" t="s">
        <v>815</v>
      </c>
      <c r="F1213" t="s">
        <v>1340</v>
      </c>
      <c r="G1213" t="s">
        <v>84</v>
      </c>
      <c r="H1213">
        <v>450000000</v>
      </c>
      <c r="I1213" t="s">
        <v>14</v>
      </c>
    </row>
    <row r="1214" spans="1:9" x14ac:dyDescent="0.3">
      <c r="A1214" t="s">
        <v>800</v>
      </c>
      <c r="B1214" t="s">
        <v>1247</v>
      </c>
      <c r="C1214" s="1">
        <v>33356</v>
      </c>
      <c r="D1214" s="5">
        <v>0.48125000000000001</v>
      </c>
      <c r="E1214" t="s">
        <v>817</v>
      </c>
      <c r="F1214" t="s">
        <v>1341</v>
      </c>
      <c r="G1214" t="s">
        <v>84</v>
      </c>
      <c r="H1214">
        <v>450000000</v>
      </c>
      <c r="I1214" t="s">
        <v>14</v>
      </c>
    </row>
    <row r="1215" spans="1:9" x14ac:dyDescent="0.3">
      <c r="A1215" t="s">
        <v>800</v>
      </c>
      <c r="B1215" t="s">
        <v>1247</v>
      </c>
      <c r="C1215" s="1">
        <v>33452</v>
      </c>
      <c r="D1215" s="5">
        <v>0.62638888888888888</v>
      </c>
      <c r="E1215" t="s">
        <v>815</v>
      </c>
      <c r="F1215" t="s">
        <v>1342</v>
      </c>
      <c r="G1215" t="s">
        <v>84</v>
      </c>
      <c r="H1215">
        <v>450000000</v>
      </c>
      <c r="I1215" t="s">
        <v>14</v>
      </c>
    </row>
    <row r="1216" spans="1:9" x14ac:dyDescent="0.3">
      <c r="A1216" t="s">
        <v>800</v>
      </c>
      <c r="B1216" t="s">
        <v>1247</v>
      </c>
      <c r="C1216" s="1">
        <v>33493</v>
      </c>
      <c r="D1216" s="5">
        <v>0.96597222222222223</v>
      </c>
      <c r="E1216" t="s">
        <v>817</v>
      </c>
      <c r="F1216" t="s">
        <v>1343</v>
      </c>
      <c r="G1216" t="s">
        <v>84</v>
      </c>
      <c r="H1216">
        <v>450000000</v>
      </c>
      <c r="I1216" t="s">
        <v>14</v>
      </c>
    </row>
    <row r="1217" spans="1:9" x14ac:dyDescent="0.3">
      <c r="A1217" t="s">
        <v>800</v>
      </c>
      <c r="B1217" t="s">
        <v>1247</v>
      </c>
      <c r="C1217" s="1">
        <v>33566</v>
      </c>
      <c r="D1217" s="5">
        <v>0.98888888888888893</v>
      </c>
      <c r="E1217" t="s">
        <v>815</v>
      </c>
      <c r="F1217" t="s">
        <v>1344</v>
      </c>
      <c r="G1217" t="s">
        <v>84</v>
      </c>
      <c r="H1217">
        <v>450000000</v>
      </c>
      <c r="I1217" t="s">
        <v>14</v>
      </c>
    </row>
    <row r="1218" spans="1:9" x14ac:dyDescent="0.3">
      <c r="A1218" t="s">
        <v>800</v>
      </c>
      <c r="B1218" t="s">
        <v>1247</v>
      </c>
      <c r="C1218" s="1">
        <v>33625</v>
      </c>
      <c r="D1218" s="5">
        <v>0.61944444444444446</v>
      </c>
      <c r="E1218" t="s">
        <v>817</v>
      </c>
      <c r="F1218" t="s">
        <v>1345</v>
      </c>
      <c r="G1218" t="s">
        <v>84</v>
      </c>
      <c r="H1218">
        <v>450000000</v>
      </c>
      <c r="I1218" t="s">
        <v>14</v>
      </c>
    </row>
    <row r="1219" spans="1:9" x14ac:dyDescent="0.3">
      <c r="A1219" t="s">
        <v>800</v>
      </c>
      <c r="B1219" t="s">
        <v>1247</v>
      </c>
      <c r="C1219" s="1">
        <v>33687</v>
      </c>
      <c r="D1219" s="5">
        <v>0.55069444444444449</v>
      </c>
      <c r="E1219" t="s">
        <v>815</v>
      </c>
      <c r="F1219" t="s">
        <v>1346</v>
      </c>
      <c r="G1219" t="s">
        <v>84</v>
      </c>
      <c r="H1219">
        <v>450000000</v>
      </c>
      <c r="I1219" t="s">
        <v>14</v>
      </c>
    </row>
    <row r="1220" spans="1:9" x14ac:dyDescent="0.3">
      <c r="A1220" t="s">
        <v>800</v>
      </c>
      <c r="B1220" t="s">
        <v>1247</v>
      </c>
      <c r="C1220" s="1">
        <v>33780</v>
      </c>
      <c r="D1220" s="5">
        <v>0.67500000000000004</v>
      </c>
      <c r="E1220" t="s">
        <v>820</v>
      </c>
      <c r="F1220" t="s">
        <v>1347</v>
      </c>
      <c r="G1220" t="s">
        <v>84</v>
      </c>
      <c r="H1220">
        <v>450000000</v>
      </c>
      <c r="I1220" t="s">
        <v>14</v>
      </c>
    </row>
    <row r="1221" spans="1:9" x14ac:dyDescent="0.3">
      <c r="A1221" t="s">
        <v>800</v>
      </c>
      <c r="B1221" t="s">
        <v>1247</v>
      </c>
      <c r="C1221" s="1">
        <v>33940</v>
      </c>
      <c r="D1221" s="5">
        <v>0.55833333333333335</v>
      </c>
      <c r="E1221" t="s">
        <v>817</v>
      </c>
      <c r="F1221" t="s">
        <v>1348</v>
      </c>
      <c r="G1221" t="s">
        <v>84</v>
      </c>
      <c r="H1221">
        <v>450000000</v>
      </c>
      <c r="I1221" t="s">
        <v>14</v>
      </c>
    </row>
    <row r="1222" spans="1:9" x14ac:dyDescent="0.3">
      <c r="A1222" t="s">
        <v>800</v>
      </c>
      <c r="B1222" t="s">
        <v>1247</v>
      </c>
      <c r="C1222" s="1">
        <v>34085</v>
      </c>
      <c r="D1222" s="5">
        <v>0.61805555555555558</v>
      </c>
      <c r="E1222" t="s">
        <v>820</v>
      </c>
      <c r="F1222" t="s">
        <v>1349</v>
      </c>
      <c r="G1222" t="s">
        <v>84</v>
      </c>
      <c r="H1222">
        <v>450000000</v>
      </c>
      <c r="I1222" t="s">
        <v>14</v>
      </c>
    </row>
    <row r="1223" spans="1:9" x14ac:dyDescent="0.3">
      <c r="A1223" t="s">
        <v>800</v>
      </c>
      <c r="B1223" t="s">
        <v>1247</v>
      </c>
      <c r="C1223" s="1">
        <v>34368</v>
      </c>
      <c r="D1223" s="5">
        <v>0.50694444444444442</v>
      </c>
      <c r="E1223" t="s">
        <v>817</v>
      </c>
      <c r="F1223" t="s">
        <v>1350</v>
      </c>
      <c r="G1223" t="s">
        <v>84</v>
      </c>
      <c r="H1223">
        <v>450000000</v>
      </c>
      <c r="I1223" t="s">
        <v>14</v>
      </c>
    </row>
    <row r="1224" spans="1:9" x14ac:dyDescent="0.3">
      <c r="A1224" t="s">
        <v>800</v>
      </c>
      <c r="B1224" t="s">
        <v>1247</v>
      </c>
      <c r="C1224" s="1">
        <v>34433</v>
      </c>
      <c r="D1224" s="5">
        <v>0.46180555555555558</v>
      </c>
      <c r="E1224" t="s">
        <v>834</v>
      </c>
      <c r="F1224" t="s">
        <v>1351</v>
      </c>
      <c r="G1224" t="s">
        <v>84</v>
      </c>
      <c r="H1224">
        <v>450000000</v>
      </c>
      <c r="I1224" t="s">
        <v>14</v>
      </c>
    </row>
    <row r="1225" spans="1:9" x14ac:dyDescent="0.3">
      <c r="A1225" t="s">
        <v>800</v>
      </c>
      <c r="B1225" t="s">
        <v>1247</v>
      </c>
      <c r="C1225" s="1">
        <v>34523</v>
      </c>
      <c r="D1225" s="5">
        <v>0.19652777777777777</v>
      </c>
      <c r="E1225" t="s">
        <v>820</v>
      </c>
      <c r="F1225" t="s">
        <v>1352</v>
      </c>
      <c r="G1225" t="s">
        <v>84</v>
      </c>
      <c r="H1225">
        <v>450000000</v>
      </c>
      <c r="I1225" t="s">
        <v>14</v>
      </c>
    </row>
    <row r="1226" spans="1:9" x14ac:dyDescent="0.3">
      <c r="A1226" t="s">
        <v>800</v>
      </c>
      <c r="B1226" t="s">
        <v>1247</v>
      </c>
      <c r="C1226" s="1">
        <v>34607</v>
      </c>
      <c r="D1226" s="5">
        <v>0.46944444444444444</v>
      </c>
      <c r="E1226" t="s">
        <v>834</v>
      </c>
      <c r="F1226" t="s">
        <v>1353</v>
      </c>
      <c r="G1226" t="s">
        <v>84</v>
      </c>
      <c r="H1226">
        <v>450000000</v>
      </c>
      <c r="I1226" t="s">
        <v>14</v>
      </c>
    </row>
    <row r="1227" spans="1:9" x14ac:dyDescent="0.3">
      <c r="A1227" t="s">
        <v>800</v>
      </c>
      <c r="B1227" t="s">
        <v>1247</v>
      </c>
      <c r="C1227" s="1">
        <v>34760</v>
      </c>
      <c r="D1227" s="5">
        <v>0.27638888888888891</v>
      </c>
      <c r="E1227" t="s">
        <v>834</v>
      </c>
      <c r="F1227" t="s">
        <v>1354</v>
      </c>
      <c r="G1227" t="s">
        <v>84</v>
      </c>
      <c r="H1227">
        <v>450000000</v>
      </c>
      <c r="I1227" t="s">
        <v>14</v>
      </c>
    </row>
    <row r="1228" spans="1:9" x14ac:dyDescent="0.3">
      <c r="A1228" t="s">
        <v>800</v>
      </c>
      <c r="B1228" t="s">
        <v>1247</v>
      </c>
      <c r="C1228" s="1">
        <v>34877</v>
      </c>
      <c r="D1228" s="5">
        <v>0.81388888888888888</v>
      </c>
      <c r="E1228" t="s">
        <v>815</v>
      </c>
      <c r="F1228" t="s">
        <v>1355</v>
      </c>
      <c r="G1228" t="s">
        <v>84</v>
      </c>
      <c r="H1228">
        <v>450000000</v>
      </c>
      <c r="I1228" t="s">
        <v>14</v>
      </c>
    </row>
    <row r="1229" spans="1:9" x14ac:dyDescent="0.3">
      <c r="A1229" t="s">
        <v>800</v>
      </c>
      <c r="B1229" t="s">
        <v>1247</v>
      </c>
      <c r="C1229" s="1">
        <v>34949</v>
      </c>
      <c r="D1229" s="5">
        <v>0.63124999999999998</v>
      </c>
      <c r="E1229" t="s">
        <v>834</v>
      </c>
      <c r="F1229" t="s">
        <v>1356</v>
      </c>
      <c r="G1229" t="s">
        <v>84</v>
      </c>
      <c r="H1229">
        <v>450000000</v>
      </c>
      <c r="I1229" t="s">
        <v>14</v>
      </c>
    </row>
    <row r="1230" spans="1:9" x14ac:dyDescent="0.3">
      <c r="A1230" t="s">
        <v>800</v>
      </c>
      <c r="B1230" t="s">
        <v>1247</v>
      </c>
      <c r="C1230" s="1">
        <v>35015</v>
      </c>
      <c r="D1230" s="5">
        <v>0.52083333333333337</v>
      </c>
      <c r="E1230" t="s">
        <v>815</v>
      </c>
      <c r="F1230" t="s">
        <v>1357</v>
      </c>
      <c r="G1230" t="s">
        <v>84</v>
      </c>
      <c r="H1230">
        <v>450000000</v>
      </c>
      <c r="I1230" t="s">
        <v>14</v>
      </c>
    </row>
    <row r="1231" spans="1:9" x14ac:dyDescent="0.3">
      <c r="A1231" t="s">
        <v>800</v>
      </c>
      <c r="B1231" t="s">
        <v>1247</v>
      </c>
      <c r="C1231" s="1">
        <v>35324</v>
      </c>
      <c r="D1231" s="5">
        <v>0.37083333333333335</v>
      </c>
      <c r="E1231" t="s">
        <v>815</v>
      </c>
      <c r="F1231" t="s">
        <v>1358</v>
      </c>
      <c r="G1231" t="s">
        <v>84</v>
      </c>
      <c r="H1231">
        <v>450000000</v>
      </c>
      <c r="I1231" t="s">
        <v>14</v>
      </c>
    </row>
    <row r="1232" spans="1:9" x14ac:dyDescent="0.3">
      <c r="A1232" t="s">
        <v>800</v>
      </c>
      <c r="B1232" t="s">
        <v>1247</v>
      </c>
      <c r="C1232" s="1">
        <v>35472</v>
      </c>
      <c r="D1232" s="5">
        <v>0.37152777777777779</v>
      </c>
      <c r="E1232" t="s">
        <v>817</v>
      </c>
      <c r="F1232" t="s">
        <v>1359</v>
      </c>
      <c r="G1232" t="s">
        <v>84</v>
      </c>
      <c r="H1232">
        <v>450000000</v>
      </c>
      <c r="I1232" t="s">
        <v>14</v>
      </c>
    </row>
    <row r="1233" spans="1:9" x14ac:dyDescent="0.3">
      <c r="A1233" t="s">
        <v>800</v>
      </c>
      <c r="B1233" t="s">
        <v>1247</v>
      </c>
      <c r="C1233" s="1">
        <v>35524</v>
      </c>
      <c r="D1233" s="5">
        <v>0.80555555555555558</v>
      </c>
      <c r="E1233" t="s">
        <v>820</v>
      </c>
      <c r="F1233" t="s">
        <v>1360</v>
      </c>
      <c r="G1233" t="s">
        <v>84</v>
      </c>
      <c r="H1233">
        <v>450000000</v>
      </c>
      <c r="I1233" t="s">
        <v>14</v>
      </c>
    </row>
    <row r="1234" spans="1:9" x14ac:dyDescent="0.3">
      <c r="A1234" t="s">
        <v>800</v>
      </c>
      <c r="B1234" t="s">
        <v>1247</v>
      </c>
      <c r="C1234" s="1">
        <v>35565</v>
      </c>
      <c r="D1234" s="5">
        <v>0.33819444444444446</v>
      </c>
      <c r="E1234" t="s">
        <v>815</v>
      </c>
      <c r="F1234" t="s">
        <v>1361</v>
      </c>
      <c r="G1234" t="s">
        <v>84</v>
      </c>
      <c r="H1234">
        <v>450000000</v>
      </c>
      <c r="I1234" t="s">
        <v>14</v>
      </c>
    </row>
    <row r="1235" spans="1:9" x14ac:dyDescent="0.3">
      <c r="A1235" t="s">
        <v>800</v>
      </c>
      <c r="B1235" t="s">
        <v>1247</v>
      </c>
      <c r="C1235" s="1">
        <v>35612</v>
      </c>
      <c r="D1235" s="5">
        <v>0.75138888888888888</v>
      </c>
      <c r="E1235" t="s">
        <v>820</v>
      </c>
      <c r="F1235" t="s">
        <v>1362</v>
      </c>
      <c r="G1235" t="s">
        <v>84</v>
      </c>
      <c r="H1235">
        <v>450000000</v>
      </c>
      <c r="I1235" t="s">
        <v>14</v>
      </c>
    </row>
    <row r="1236" spans="1:9" x14ac:dyDescent="0.3">
      <c r="A1236" t="s">
        <v>800</v>
      </c>
      <c r="B1236" t="s">
        <v>1247</v>
      </c>
      <c r="C1236" s="1">
        <v>35649</v>
      </c>
      <c r="D1236" s="5">
        <v>0.6118055555555556</v>
      </c>
      <c r="E1236" t="s">
        <v>817</v>
      </c>
      <c r="F1236" t="s">
        <v>1363</v>
      </c>
      <c r="G1236" t="s">
        <v>84</v>
      </c>
      <c r="H1236">
        <v>450000000</v>
      </c>
      <c r="I1236" t="s">
        <v>14</v>
      </c>
    </row>
    <row r="1237" spans="1:9" x14ac:dyDescent="0.3">
      <c r="A1237" t="s">
        <v>800</v>
      </c>
      <c r="B1237" t="s">
        <v>1247</v>
      </c>
      <c r="C1237" s="1">
        <v>35698</v>
      </c>
      <c r="D1237" s="5">
        <v>0.6069444444444444</v>
      </c>
      <c r="E1237" t="s">
        <v>815</v>
      </c>
      <c r="F1237" t="s">
        <v>1364</v>
      </c>
      <c r="G1237" t="s">
        <v>84</v>
      </c>
      <c r="H1237">
        <v>450000000</v>
      </c>
      <c r="I1237" t="s">
        <v>14</v>
      </c>
    </row>
    <row r="1238" spans="1:9" x14ac:dyDescent="0.3">
      <c r="A1238" t="s">
        <v>800</v>
      </c>
      <c r="B1238" t="s">
        <v>1247</v>
      </c>
      <c r="C1238" s="1">
        <v>35817</v>
      </c>
      <c r="D1238" s="5">
        <v>0.11666666666666667</v>
      </c>
      <c r="E1238" t="s">
        <v>834</v>
      </c>
      <c r="F1238" t="s">
        <v>1365</v>
      </c>
      <c r="G1238" t="s">
        <v>84</v>
      </c>
      <c r="H1238">
        <v>450000000</v>
      </c>
      <c r="I1238" t="s">
        <v>14</v>
      </c>
    </row>
    <row r="1239" spans="1:9" x14ac:dyDescent="0.3">
      <c r="A1239" t="s">
        <v>800</v>
      </c>
      <c r="B1239" t="s">
        <v>1247</v>
      </c>
      <c r="C1239" s="1">
        <v>35948</v>
      </c>
      <c r="D1239" s="5">
        <v>0.92083333333333328</v>
      </c>
      <c r="E1239" t="s">
        <v>817</v>
      </c>
      <c r="F1239" t="s">
        <v>1366</v>
      </c>
      <c r="G1239" t="s">
        <v>84</v>
      </c>
      <c r="H1239">
        <v>450000000</v>
      </c>
      <c r="I1239" t="s">
        <v>14</v>
      </c>
    </row>
    <row r="1240" spans="1:9" x14ac:dyDescent="0.3">
      <c r="A1240" t="s">
        <v>800</v>
      </c>
      <c r="B1240" t="s">
        <v>1247</v>
      </c>
      <c r="C1240" s="1">
        <v>36133</v>
      </c>
      <c r="D1240" s="5">
        <v>0.3576388888888889</v>
      </c>
      <c r="E1240" t="s">
        <v>834</v>
      </c>
      <c r="F1240" t="s">
        <v>1367</v>
      </c>
      <c r="G1240" t="s">
        <v>84</v>
      </c>
      <c r="H1240">
        <v>450000000</v>
      </c>
      <c r="I1240" t="s">
        <v>14</v>
      </c>
    </row>
    <row r="1241" spans="1:9" x14ac:dyDescent="0.3">
      <c r="A1241" t="s">
        <v>800</v>
      </c>
      <c r="B1241" t="s">
        <v>1247</v>
      </c>
      <c r="C1241" s="1">
        <v>36514</v>
      </c>
      <c r="D1241" s="5">
        <v>3.4722222222222224E-2</v>
      </c>
      <c r="E1241" t="s">
        <v>817</v>
      </c>
      <c r="F1241" t="s">
        <v>1368</v>
      </c>
      <c r="G1241" t="s">
        <v>84</v>
      </c>
      <c r="H1241">
        <v>450000000</v>
      </c>
      <c r="I1241" t="s">
        <v>14</v>
      </c>
    </row>
    <row r="1242" spans="1:9" x14ac:dyDescent="0.3">
      <c r="A1242" t="s">
        <v>800</v>
      </c>
      <c r="B1242" t="s">
        <v>1247</v>
      </c>
      <c r="C1242" s="1">
        <v>36567</v>
      </c>
      <c r="D1242" s="5">
        <v>0.69652777777777775</v>
      </c>
      <c r="E1242" t="s">
        <v>834</v>
      </c>
      <c r="F1242" t="s">
        <v>1369</v>
      </c>
      <c r="G1242" t="s">
        <v>84</v>
      </c>
      <c r="H1242">
        <v>450000000</v>
      </c>
      <c r="I1242" t="s">
        <v>14</v>
      </c>
    </row>
    <row r="1243" spans="1:9" x14ac:dyDescent="0.3">
      <c r="A1243" t="s">
        <v>800</v>
      </c>
      <c r="B1243" t="s">
        <v>1247</v>
      </c>
      <c r="C1243" s="1">
        <v>36665</v>
      </c>
      <c r="D1243" s="5">
        <v>0.42430555555555555</v>
      </c>
      <c r="E1243" t="s">
        <v>815</v>
      </c>
      <c r="F1243" t="s">
        <v>1370</v>
      </c>
      <c r="G1243" t="s">
        <v>84</v>
      </c>
      <c r="H1243">
        <v>450000000</v>
      </c>
      <c r="I1243" t="s">
        <v>14</v>
      </c>
    </row>
    <row r="1244" spans="1:9" x14ac:dyDescent="0.3">
      <c r="A1244" t="s">
        <v>800</v>
      </c>
      <c r="B1244" t="s">
        <v>1247</v>
      </c>
      <c r="C1244" s="1">
        <v>36810</v>
      </c>
      <c r="D1244" s="5">
        <v>0.97013888888888888</v>
      </c>
      <c r="E1244" t="s">
        <v>817</v>
      </c>
      <c r="F1244" t="s">
        <v>1371</v>
      </c>
      <c r="G1244" t="s">
        <v>84</v>
      </c>
      <c r="H1244">
        <v>450000000</v>
      </c>
      <c r="I1244" t="s">
        <v>14</v>
      </c>
    </row>
    <row r="1245" spans="1:9" x14ac:dyDescent="0.3">
      <c r="A1245" t="s">
        <v>800</v>
      </c>
      <c r="B1245" t="s">
        <v>1247</v>
      </c>
      <c r="C1245" s="1">
        <v>36929</v>
      </c>
      <c r="D1245" s="5">
        <v>0.96736111111111112</v>
      </c>
      <c r="E1245" t="s">
        <v>815</v>
      </c>
      <c r="F1245" t="s">
        <v>1372</v>
      </c>
      <c r="G1245" t="s">
        <v>84</v>
      </c>
      <c r="H1245">
        <v>450000000</v>
      </c>
      <c r="I1245" t="s">
        <v>14</v>
      </c>
    </row>
    <row r="1246" spans="1:9" x14ac:dyDescent="0.3">
      <c r="A1246" t="s">
        <v>800</v>
      </c>
      <c r="B1246" t="s">
        <v>1247</v>
      </c>
      <c r="C1246" s="1">
        <v>37000</v>
      </c>
      <c r="D1246" s="5">
        <v>0.77777777777777779</v>
      </c>
      <c r="E1246" t="s">
        <v>834</v>
      </c>
      <c r="F1246" t="s">
        <v>1373</v>
      </c>
      <c r="G1246" t="s">
        <v>84</v>
      </c>
      <c r="H1246">
        <v>450000000</v>
      </c>
      <c r="I1246" t="s">
        <v>14</v>
      </c>
    </row>
    <row r="1247" spans="1:9" x14ac:dyDescent="0.3">
      <c r="A1247" t="s">
        <v>800</v>
      </c>
      <c r="B1247" t="s">
        <v>1247</v>
      </c>
      <c r="C1247" s="1">
        <v>37113</v>
      </c>
      <c r="D1247" s="5">
        <v>0.88194444444444442</v>
      </c>
      <c r="E1247" t="s">
        <v>817</v>
      </c>
      <c r="F1247" t="s">
        <v>1374</v>
      </c>
      <c r="G1247" t="s">
        <v>84</v>
      </c>
      <c r="H1247">
        <v>450000000</v>
      </c>
      <c r="I1247" t="s">
        <v>14</v>
      </c>
    </row>
    <row r="1248" spans="1:9" x14ac:dyDescent="0.3">
      <c r="A1248" t="s">
        <v>800</v>
      </c>
      <c r="B1248" t="s">
        <v>1247</v>
      </c>
      <c r="C1248" s="1">
        <v>37316</v>
      </c>
      <c r="D1248" s="5">
        <v>0.47361111111111109</v>
      </c>
      <c r="E1248" t="s">
        <v>820</v>
      </c>
      <c r="F1248" t="s">
        <v>1375</v>
      </c>
      <c r="G1248" t="s">
        <v>84</v>
      </c>
      <c r="H1248">
        <v>450000000</v>
      </c>
      <c r="I1248" t="s">
        <v>14</v>
      </c>
    </row>
    <row r="1249" spans="1:9" x14ac:dyDescent="0.3">
      <c r="A1249" t="s">
        <v>800</v>
      </c>
      <c r="B1249" t="s">
        <v>1247</v>
      </c>
      <c r="C1249" s="1">
        <v>37412</v>
      </c>
      <c r="D1249" s="5">
        <v>0.89027777777777772</v>
      </c>
      <c r="E1249" t="s">
        <v>834</v>
      </c>
      <c r="F1249" t="s">
        <v>1376</v>
      </c>
      <c r="G1249" t="s">
        <v>84</v>
      </c>
      <c r="H1249">
        <v>450000000</v>
      </c>
      <c r="I1249" t="s">
        <v>14</v>
      </c>
    </row>
    <row r="1250" spans="1:9" x14ac:dyDescent="0.3">
      <c r="A1250" t="s">
        <v>800</v>
      </c>
      <c r="B1250" t="s">
        <v>1247</v>
      </c>
      <c r="C1250" s="1">
        <v>37584</v>
      </c>
      <c r="D1250" s="5">
        <v>3.4027777777777775E-2</v>
      </c>
      <c r="E1250" t="s">
        <v>834</v>
      </c>
      <c r="F1250" t="s">
        <v>1377</v>
      </c>
      <c r="G1250" t="s">
        <v>84</v>
      </c>
      <c r="H1250">
        <v>450000000</v>
      </c>
      <c r="I1250" t="s">
        <v>14</v>
      </c>
    </row>
    <row r="1251" spans="1:9" x14ac:dyDescent="0.3">
      <c r="A1251" t="s">
        <v>800</v>
      </c>
      <c r="B1251" t="s">
        <v>1247</v>
      </c>
      <c r="C1251" s="1">
        <v>39241</v>
      </c>
      <c r="D1251" s="5">
        <v>0.98472222222222228</v>
      </c>
      <c r="E1251" t="s">
        <v>815</v>
      </c>
      <c r="F1251" t="s">
        <v>1378</v>
      </c>
      <c r="G1251" t="s">
        <v>84</v>
      </c>
      <c r="H1251">
        <v>450000000</v>
      </c>
      <c r="I1251" t="s">
        <v>14</v>
      </c>
    </row>
    <row r="1252" spans="1:9" x14ac:dyDescent="0.3">
      <c r="A1252" t="s">
        <v>800</v>
      </c>
      <c r="B1252" t="s">
        <v>1247</v>
      </c>
      <c r="C1252" s="1">
        <v>39302</v>
      </c>
      <c r="D1252" s="5">
        <v>0.94166666666666665</v>
      </c>
      <c r="E1252" t="s">
        <v>834</v>
      </c>
      <c r="F1252" t="s">
        <v>1379</v>
      </c>
      <c r="G1252" t="s">
        <v>84</v>
      </c>
      <c r="H1252">
        <v>450000000</v>
      </c>
      <c r="I1252" t="s">
        <v>14</v>
      </c>
    </row>
    <row r="1253" spans="1:9" x14ac:dyDescent="0.3">
      <c r="A1253" t="s">
        <v>800</v>
      </c>
      <c r="B1253" t="s">
        <v>1247</v>
      </c>
      <c r="C1253" s="1">
        <v>39378</v>
      </c>
      <c r="D1253" s="5">
        <v>0.15138888888888888</v>
      </c>
      <c r="E1253" t="s">
        <v>817</v>
      </c>
      <c r="F1253" t="s">
        <v>1380</v>
      </c>
      <c r="G1253" t="s">
        <v>84</v>
      </c>
      <c r="H1253">
        <v>450000000</v>
      </c>
      <c r="I1253" t="s">
        <v>14</v>
      </c>
    </row>
    <row r="1254" spans="1:9" x14ac:dyDescent="0.3">
      <c r="A1254" t="s">
        <v>800</v>
      </c>
      <c r="B1254" t="s">
        <v>1247</v>
      </c>
      <c r="C1254" s="1">
        <v>39485</v>
      </c>
      <c r="D1254" s="5">
        <v>0.82291666666666663</v>
      </c>
      <c r="E1254" t="s">
        <v>815</v>
      </c>
      <c r="F1254" t="s">
        <v>1381</v>
      </c>
      <c r="G1254" t="s">
        <v>84</v>
      </c>
      <c r="H1254">
        <v>450000000</v>
      </c>
      <c r="I1254" t="s">
        <v>14</v>
      </c>
    </row>
    <row r="1255" spans="1:9" x14ac:dyDescent="0.3">
      <c r="A1255" t="s">
        <v>800</v>
      </c>
      <c r="B1255" t="s">
        <v>1247</v>
      </c>
      <c r="C1255" s="1">
        <v>39518</v>
      </c>
      <c r="D1255" s="5">
        <v>0.26944444444444443</v>
      </c>
      <c r="E1255" t="s">
        <v>834</v>
      </c>
      <c r="F1255" t="s">
        <v>1382</v>
      </c>
      <c r="G1255" t="s">
        <v>84</v>
      </c>
      <c r="H1255">
        <v>450000000</v>
      </c>
      <c r="I1255" t="s">
        <v>14</v>
      </c>
    </row>
    <row r="1256" spans="1:9" x14ac:dyDescent="0.3">
      <c r="A1256" t="s">
        <v>800</v>
      </c>
      <c r="B1256" t="s">
        <v>1247</v>
      </c>
      <c r="C1256" s="1">
        <v>39599</v>
      </c>
      <c r="D1256" s="5">
        <v>0.87638888888888888</v>
      </c>
      <c r="E1256" t="s">
        <v>817</v>
      </c>
      <c r="F1256" t="s">
        <v>1383</v>
      </c>
      <c r="G1256" t="s">
        <v>84</v>
      </c>
      <c r="H1256">
        <v>450000000</v>
      </c>
      <c r="I1256" t="s">
        <v>14</v>
      </c>
    </row>
    <row r="1257" spans="1:9" x14ac:dyDescent="0.3">
      <c r="A1257" t="s">
        <v>800</v>
      </c>
      <c r="B1257" t="s">
        <v>1247</v>
      </c>
      <c r="C1257" s="1">
        <v>39767</v>
      </c>
      <c r="D1257" s="5">
        <v>3.8194444444444448E-2</v>
      </c>
      <c r="E1257" t="s">
        <v>834</v>
      </c>
      <c r="F1257" t="s">
        <v>1384</v>
      </c>
      <c r="G1257" t="s">
        <v>84</v>
      </c>
      <c r="H1257">
        <v>450000000</v>
      </c>
      <c r="I1257" t="s">
        <v>14</v>
      </c>
    </row>
    <row r="1258" spans="1:9" x14ac:dyDescent="0.3">
      <c r="A1258" t="s">
        <v>800</v>
      </c>
      <c r="B1258" t="s">
        <v>1247</v>
      </c>
      <c r="C1258" s="1">
        <v>39887</v>
      </c>
      <c r="D1258" s="5">
        <v>0.98819444444444449</v>
      </c>
      <c r="E1258" t="s">
        <v>817</v>
      </c>
      <c r="F1258" t="s">
        <v>1385</v>
      </c>
      <c r="G1258" t="s">
        <v>84</v>
      </c>
      <c r="H1258">
        <v>450000000</v>
      </c>
      <c r="I1258" t="s">
        <v>14</v>
      </c>
    </row>
    <row r="1259" spans="1:9" x14ac:dyDescent="0.3">
      <c r="A1259" t="s">
        <v>800</v>
      </c>
      <c r="B1259" t="s">
        <v>1247</v>
      </c>
      <c r="C1259" s="1">
        <v>39944</v>
      </c>
      <c r="D1259" s="5">
        <v>0.75069444444444444</v>
      </c>
      <c r="E1259" t="s">
        <v>815</v>
      </c>
      <c r="F1259" t="s">
        <v>1386</v>
      </c>
      <c r="G1259" t="s">
        <v>84</v>
      </c>
      <c r="H1259">
        <v>450000000</v>
      </c>
      <c r="I1259" t="s">
        <v>14</v>
      </c>
    </row>
    <row r="1260" spans="1:9" x14ac:dyDescent="0.3">
      <c r="A1260" t="s">
        <v>800</v>
      </c>
      <c r="B1260" t="s">
        <v>1247</v>
      </c>
      <c r="C1260" s="1">
        <v>40009</v>
      </c>
      <c r="D1260" s="5">
        <v>0.91874999999999996</v>
      </c>
      <c r="E1260" t="s">
        <v>834</v>
      </c>
      <c r="F1260" t="s">
        <v>1387</v>
      </c>
      <c r="G1260" t="s">
        <v>84</v>
      </c>
      <c r="H1260">
        <v>450000000</v>
      </c>
      <c r="I1260" t="s">
        <v>14</v>
      </c>
    </row>
    <row r="1261" spans="1:9" x14ac:dyDescent="0.3">
      <c r="A1261" t="s">
        <v>800</v>
      </c>
      <c r="B1261" t="s">
        <v>1247</v>
      </c>
      <c r="C1261" s="1">
        <v>40053</v>
      </c>
      <c r="D1261" s="5">
        <v>0.16597222222222222</v>
      </c>
      <c r="E1261" t="s">
        <v>817</v>
      </c>
      <c r="F1261" t="s">
        <v>1388</v>
      </c>
      <c r="G1261" t="s">
        <v>84</v>
      </c>
      <c r="H1261">
        <v>450000000</v>
      </c>
      <c r="I1261" t="s">
        <v>14</v>
      </c>
    </row>
    <row r="1262" spans="1:9" x14ac:dyDescent="0.3">
      <c r="A1262" t="s">
        <v>800</v>
      </c>
      <c r="B1262" t="s">
        <v>1247</v>
      </c>
      <c r="C1262" s="1">
        <v>40133</v>
      </c>
      <c r="D1262" s="5">
        <v>0.81111111111111112</v>
      </c>
      <c r="E1262" t="s">
        <v>815</v>
      </c>
      <c r="F1262" t="s">
        <v>1389</v>
      </c>
      <c r="G1262" t="s">
        <v>84</v>
      </c>
      <c r="H1262">
        <v>450000000</v>
      </c>
      <c r="I1262" t="s">
        <v>14</v>
      </c>
    </row>
    <row r="1263" spans="1:9" x14ac:dyDescent="0.3">
      <c r="A1263" t="s">
        <v>800</v>
      </c>
      <c r="B1263" t="s">
        <v>1247</v>
      </c>
      <c r="C1263" s="1">
        <v>40217</v>
      </c>
      <c r="D1263" s="5">
        <v>0.38472222222222224</v>
      </c>
      <c r="E1263" t="s">
        <v>834</v>
      </c>
      <c r="F1263" t="s">
        <v>1390</v>
      </c>
      <c r="G1263" t="s">
        <v>84</v>
      </c>
      <c r="H1263">
        <v>450000000</v>
      </c>
      <c r="I1263" t="s">
        <v>14</v>
      </c>
    </row>
    <row r="1264" spans="1:9" x14ac:dyDescent="0.3">
      <c r="A1264" t="s">
        <v>800</v>
      </c>
      <c r="B1264" t="s">
        <v>1247</v>
      </c>
      <c r="C1264" s="1">
        <v>40273</v>
      </c>
      <c r="D1264" s="5">
        <v>0.43125000000000002</v>
      </c>
      <c r="E1264" t="s">
        <v>817</v>
      </c>
      <c r="F1264" t="s">
        <v>1391</v>
      </c>
      <c r="G1264" t="s">
        <v>84</v>
      </c>
      <c r="H1264">
        <v>450000000</v>
      </c>
      <c r="I1264" t="s">
        <v>14</v>
      </c>
    </row>
    <row r="1265" spans="1:9" x14ac:dyDescent="0.3">
      <c r="A1265" t="s">
        <v>800</v>
      </c>
      <c r="B1265" t="s">
        <v>1247</v>
      </c>
      <c r="C1265" s="1">
        <v>40312</v>
      </c>
      <c r="D1265" s="5">
        <v>0.76388888888888884</v>
      </c>
      <c r="E1265" t="s">
        <v>815</v>
      </c>
      <c r="F1265" t="s">
        <v>1392</v>
      </c>
      <c r="G1265" t="s">
        <v>84</v>
      </c>
      <c r="H1265">
        <v>450000000</v>
      </c>
      <c r="I1265" t="s">
        <v>14</v>
      </c>
    </row>
    <row r="1266" spans="1:9" x14ac:dyDescent="0.3">
      <c r="A1266" t="s">
        <v>800</v>
      </c>
      <c r="B1266" t="s">
        <v>1247</v>
      </c>
      <c r="C1266" s="1">
        <v>40598</v>
      </c>
      <c r="D1266" s="5">
        <v>0.91180555555555554</v>
      </c>
      <c r="E1266" t="s">
        <v>817</v>
      </c>
      <c r="F1266" t="s">
        <v>1393</v>
      </c>
      <c r="G1266" t="s">
        <v>84</v>
      </c>
      <c r="H1266">
        <v>450000000</v>
      </c>
      <c r="I1266" t="s">
        <v>14</v>
      </c>
    </row>
    <row r="1267" spans="1:9" x14ac:dyDescent="0.3">
      <c r="A1267" t="s">
        <v>800</v>
      </c>
      <c r="B1267" t="s">
        <v>1247</v>
      </c>
      <c r="C1267" s="1">
        <v>40679</v>
      </c>
      <c r="D1267" s="5">
        <v>0.53888888888888886</v>
      </c>
      <c r="E1267" t="s">
        <v>834</v>
      </c>
      <c r="F1267" t="s">
        <v>1394</v>
      </c>
      <c r="G1267" t="s">
        <v>84</v>
      </c>
      <c r="H1267">
        <v>450000000</v>
      </c>
      <c r="I1267" t="s">
        <v>14</v>
      </c>
    </row>
    <row r="1268" spans="1:9" x14ac:dyDescent="0.3">
      <c r="A1268" t="s">
        <v>800</v>
      </c>
      <c r="B1268" t="s">
        <v>1247</v>
      </c>
      <c r="C1268" s="1">
        <v>40732</v>
      </c>
      <c r="D1268" s="5">
        <v>0.64513888888888893</v>
      </c>
      <c r="E1268" t="s">
        <v>815</v>
      </c>
      <c r="F1268" t="s">
        <v>1395</v>
      </c>
      <c r="G1268" t="s">
        <v>84</v>
      </c>
      <c r="H1268">
        <v>450000000</v>
      </c>
      <c r="I1268" t="s">
        <v>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B91A5-958E-4EED-A8AF-A5AD0E8AD806}">
  <dimension ref="A3:B77"/>
  <sheetViews>
    <sheetView zoomScale="96" workbookViewId="0">
      <selection activeCell="C19" sqref="B19:C37"/>
    </sheetView>
  </sheetViews>
  <sheetFormatPr defaultRowHeight="14.4" x14ac:dyDescent="0.3"/>
  <cols>
    <col min="1" max="1" width="71.33203125" bestFit="1" customWidth="1"/>
    <col min="2" max="2" width="14.5546875" bestFit="1" customWidth="1"/>
    <col min="3" max="3" width="17.33203125" bestFit="1" customWidth="1"/>
    <col min="4" max="4" width="19.77734375" bestFit="1" customWidth="1"/>
    <col min="5" max="5" width="18.109375" bestFit="1" customWidth="1"/>
    <col min="6" max="6" width="25.5546875" bestFit="1" customWidth="1"/>
    <col min="7" max="7" width="26.88671875" bestFit="1" customWidth="1"/>
    <col min="8" max="8" width="11" bestFit="1" customWidth="1"/>
    <col min="9" max="10" width="6.77734375" bestFit="1" customWidth="1"/>
    <col min="11" max="14" width="7.109375" bestFit="1" customWidth="1"/>
    <col min="15" max="15" width="9.21875" bestFit="1" customWidth="1"/>
    <col min="16" max="17" width="8.21875" bestFit="1" customWidth="1"/>
    <col min="18" max="18" width="11.44140625" bestFit="1" customWidth="1"/>
    <col min="19" max="19" width="4.109375" bestFit="1" customWidth="1"/>
    <col min="20" max="20" width="23.21875" bestFit="1" customWidth="1"/>
    <col min="21" max="21" width="10.5546875" bestFit="1" customWidth="1"/>
    <col min="22" max="22" width="6.77734375" bestFit="1" customWidth="1"/>
    <col min="23" max="23" width="20.88671875" bestFit="1" customWidth="1"/>
    <col min="24" max="24" width="24.33203125" bestFit="1" customWidth="1"/>
    <col min="25" max="25" width="10.88671875" bestFit="1" customWidth="1"/>
    <col min="26" max="26" width="35" bestFit="1" customWidth="1"/>
    <col min="27" max="27" width="7.44140625" bestFit="1" customWidth="1"/>
    <col min="28" max="28" width="8.6640625" bestFit="1" customWidth="1"/>
    <col min="29" max="29" width="7.6640625" bestFit="1" customWidth="1"/>
    <col min="30" max="30" width="9.109375" bestFit="1" customWidth="1"/>
    <col min="31" max="31" width="7" bestFit="1" customWidth="1"/>
    <col min="32" max="32" width="25.5546875" bestFit="1" customWidth="1"/>
    <col min="33" max="33" width="13.21875" bestFit="1" customWidth="1"/>
    <col min="34" max="34" width="5.33203125" bestFit="1" customWidth="1"/>
    <col min="35" max="42" width="8.6640625" bestFit="1" customWidth="1"/>
    <col min="43" max="46" width="7.6640625" bestFit="1" customWidth="1"/>
    <col min="47" max="47" width="9" bestFit="1" customWidth="1"/>
    <col min="48" max="48" width="9.33203125" bestFit="1" customWidth="1"/>
    <col min="49" max="49" width="10.109375" bestFit="1" customWidth="1"/>
    <col min="50" max="51" width="18.109375" bestFit="1" customWidth="1"/>
    <col min="52" max="52" width="16.21875" bestFit="1" customWidth="1"/>
    <col min="53" max="53" width="16.6640625" bestFit="1" customWidth="1"/>
    <col min="54" max="54" width="13.44140625" bestFit="1" customWidth="1"/>
    <col min="55" max="55" width="15.21875" bestFit="1" customWidth="1"/>
    <col min="56" max="58" width="8.6640625" bestFit="1" customWidth="1"/>
    <col min="59" max="59" width="9.44140625" bestFit="1" customWidth="1"/>
    <col min="61" max="61" width="17.6640625" bestFit="1" customWidth="1"/>
    <col min="62" max="62" width="27.88671875" bestFit="1" customWidth="1"/>
    <col min="63" max="63" width="15.77734375" bestFit="1" customWidth="1"/>
    <col min="64" max="64" width="21.5546875" bestFit="1" customWidth="1"/>
    <col min="65" max="65" width="19.88671875" bestFit="1" customWidth="1"/>
    <col min="66" max="66" width="30.77734375" bestFit="1" customWidth="1"/>
    <col min="67" max="67" width="19.21875" bestFit="1" customWidth="1"/>
    <col min="68" max="68" width="19.77734375" bestFit="1" customWidth="1"/>
    <col min="69" max="69" width="14" bestFit="1" customWidth="1"/>
    <col min="70" max="70" width="9" bestFit="1" customWidth="1"/>
    <col min="71" max="71" width="13.33203125" bestFit="1" customWidth="1"/>
    <col min="72" max="73" width="9.5546875" bestFit="1" customWidth="1"/>
    <col min="74" max="75" width="9.6640625" bestFit="1" customWidth="1"/>
    <col min="76" max="76" width="11.21875" bestFit="1" customWidth="1"/>
    <col min="77" max="77" width="11.109375" bestFit="1" customWidth="1"/>
    <col min="78" max="78" width="10.44140625" bestFit="1" customWidth="1"/>
    <col min="79" max="81" width="11.109375" bestFit="1" customWidth="1"/>
    <col min="82" max="84" width="14.88671875" bestFit="1" customWidth="1"/>
    <col min="85" max="85" width="23" bestFit="1" customWidth="1"/>
    <col min="86" max="86" width="11.44140625" bestFit="1" customWidth="1"/>
    <col min="87" max="87" width="14.6640625" bestFit="1" customWidth="1"/>
    <col min="88" max="88" width="12.33203125" bestFit="1" customWidth="1"/>
    <col min="89" max="89" width="25.21875" bestFit="1" customWidth="1"/>
    <col min="90" max="90" width="15.21875" bestFit="1" customWidth="1"/>
    <col min="91" max="92" width="12.5546875" bestFit="1" customWidth="1"/>
    <col min="93" max="93" width="23.6640625" bestFit="1" customWidth="1"/>
    <col min="94" max="94" width="12.21875" bestFit="1" customWidth="1"/>
    <col min="95" max="95" width="5.77734375" bestFit="1" customWidth="1"/>
    <col min="96" max="96" width="7.6640625" bestFit="1" customWidth="1"/>
    <col min="97" max="97" width="22.5546875" bestFit="1" customWidth="1"/>
    <col min="98" max="98" width="18.88671875" bestFit="1" customWidth="1"/>
    <col min="99" max="99" width="28.109375" bestFit="1" customWidth="1"/>
    <col min="100" max="101" width="22.33203125" bestFit="1" customWidth="1"/>
    <col min="102" max="103" width="22.44140625" bestFit="1" customWidth="1"/>
    <col min="104" max="105" width="22.21875" bestFit="1" customWidth="1"/>
    <col min="106" max="106" width="21.109375" bestFit="1" customWidth="1"/>
    <col min="107" max="107" width="16.6640625" bestFit="1" customWidth="1"/>
    <col min="108" max="108" width="9.5546875" bestFit="1" customWidth="1"/>
    <col min="109" max="109" width="15.5546875" bestFit="1" customWidth="1"/>
    <col min="110" max="110" width="23.6640625" bestFit="1" customWidth="1"/>
    <col min="111" max="111" width="9.33203125" bestFit="1" customWidth="1"/>
    <col min="112" max="112" width="24.88671875" bestFit="1" customWidth="1"/>
    <col min="113" max="113" width="14.88671875" bestFit="1" customWidth="1"/>
    <col min="114" max="114" width="12.5546875" bestFit="1" customWidth="1"/>
    <col min="115" max="115" width="34.6640625" bestFit="1" customWidth="1"/>
    <col min="116" max="116" width="13.6640625" bestFit="1" customWidth="1"/>
    <col min="117" max="117" width="25.44140625" bestFit="1" customWidth="1"/>
    <col min="118" max="118" width="9.21875" bestFit="1" customWidth="1"/>
    <col min="119" max="119" width="42" bestFit="1" customWidth="1"/>
    <col min="120" max="120" width="10.88671875" bestFit="1" customWidth="1"/>
    <col min="121" max="121" width="11.109375" bestFit="1" customWidth="1"/>
    <col min="122" max="122" width="9.88671875" bestFit="1" customWidth="1"/>
    <col min="123" max="123" width="11.109375" bestFit="1" customWidth="1"/>
    <col min="124" max="124" width="11" bestFit="1" customWidth="1"/>
    <col min="125" max="125" width="24" bestFit="1" customWidth="1"/>
    <col min="126" max="126" width="11" bestFit="1" customWidth="1"/>
    <col min="127" max="127" width="11.21875" bestFit="1" customWidth="1"/>
    <col min="128" max="128" width="12.109375" bestFit="1" customWidth="1"/>
    <col min="129" max="129" width="10" bestFit="1" customWidth="1"/>
    <col min="130" max="130" width="10.6640625" bestFit="1" customWidth="1"/>
    <col min="131" max="131" width="5" bestFit="1" customWidth="1"/>
    <col min="132" max="132" width="7.44140625" bestFit="1" customWidth="1"/>
    <col min="133" max="133" width="11.88671875" bestFit="1" customWidth="1"/>
    <col min="134" max="134" width="7.44140625" bestFit="1" customWidth="1"/>
    <col min="135" max="135" width="20.77734375" bestFit="1" customWidth="1"/>
    <col min="136" max="136" width="29.5546875" bestFit="1" customWidth="1"/>
    <col min="137" max="137" width="18.5546875" bestFit="1" customWidth="1"/>
    <col min="138" max="138" width="32.109375" bestFit="1" customWidth="1"/>
    <col min="139" max="139" width="12" bestFit="1" customWidth="1"/>
    <col min="140" max="140" width="31.109375" bestFit="1" customWidth="1"/>
    <col min="141" max="142" width="18.5546875" bestFit="1" customWidth="1"/>
    <col min="143" max="143" width="23.109375" bestFit="1" customWidth="1"/>
    <col min="144" max="144" width="18.5546875" bestFit="1" customWidth="1"/>
    <col min="145" max="145" width="29.6640625" bestFit="1" customWidth="1"/>
    <col min="146" max="146" width="18.5546875" bestFit="1" customWidth="1"/>
    <col min="147" max="148" width="12" bestFit="1" customWidth="1"/>
    <col min="149" max="149" width="18.5546875" bestFit="1" customWidth="1"/>
    <col min="150" max="164" width="12" bestFit="1" customWidth="1"/>
    <col min="165" max="165" width="7.21875" bestFit="1" customWidth="1"/>
    <col min="166" max="166" width="8.21875" bestFit="1" customWidth="1"/>
    <col min="167" max="167" width="26.5546875" bestFit="1" customWidth="1"/>
    <col min="168" max="175" width="10.109375" bestFit="1" customWidth="1"/>
    <col min="180" max="181" width="9.88671875" bestFit="1" customWidth="1"/>
    <col min="182" max="184" width="9.5546875" bestFit="1" customWidth="1"/>
    <col min="185" max="190" width="10.77734375" bestFit="1" customWidth="1"/>
    <col min="191" max="191" width="6.109375" bestFit="1" customWidth="1"/>
    <col min="192" max="201" width="7.109375" bestFit="1" customWidth="1"/>
    <col min="202" max="202" width="6.109375" bestFit="1" customWidth="1"/>
    <col min="203" max="203" width="7.109375" bestFit="1" customWidth="1"/>
    <col min="204" max="210" width="6.109375" bestFit="1" customWidth="1"/>
    <col min="211" max="212" width="9.21875" bestFit="1" customWidth="1"/>
    <col min="213" max="213" width="16.6640625" bestFit="1" customWidth="1"/>
    <col min="214" max="214" width="22.109375" bestFit="1" customWidth="1"/>
    <col min="215" max="215" width="6.33203125" bestFit="1" customWidth="1"/>
    <col min="216" max="216" width="6" bestFit="1" customWidth="1"/>
    <col min="217" max="217" width="6.33203125" bestFit="1" customWidth="1"/>
    <col min="218" max="218" width="8.109375" bestFit="1" customWidth="1"/>
    <col min="219" max="219" width="23.109375" bestFit="1" customWidth="1"/>
    <col min="220" max="220" width="12.88671875" bestFit="1" customWidth="1"/>
    <col min="221" max="221" width="5.33203125" bestFit="1" customWidth="1"/>
    <col min="222" max="222" width="8.6640625" bestFit="1" customWidth="1"/>
    <col min="223" max="223" width="16.21875" bestFit="1" customWidth="1"/>
    <col min="224" max="224" width="10.88671875" bestFit="1" customWidth="1"/>
    <col min="225" max="225" width="17.21875" bestFit="1" customWidth="1"/>
    <col min="226" max="226" width="8.6640625" bestFit="1" customWidth="1"/>
    <col min="227" max="227" width="20.5546875" bestFit="1" customWidth="1"/>
    <col min="228" max="228" width="18.33203125" bestFit="1" customWidth="1"/>
    <col min="229" max="229" width="21.88671875" bestFit="1" customWidth="1"/>
    <col min="230" max="230" width="27" bestFit="1" customWidth="1"/>
    <col min="231" max="231" width="9.21875" bestFit="1" customWidth="1"/>
    <col min="232" max="232" width="13.21875" bestFit="1" customWidth="1"/>
    <col min="233" max="233" width="13.5546875" bestFit="1" customWidth="1"/>
    <col min="234" max="234" width="16.77734375" bestFit="1" customWidth="1"/>
    <col min="235" max="236" width="12" bestFit="1" customWidth="1"/>
    <col min="237" max="237" width="8.109375" bestFit="1" customWidth="1"/>
    <col min="238" max="239" width="9.77734375" bestFit="1" customWidth="1"/>
    <col min="240" max="240" width="29.33203125" bestFit="1" customWidth="1"/>
    <col min="241" max="241" width="7.109375" bestFit="1" customWidth="1"/>
    <col min="242" max="243" width="17.6640625" bestFit="1" customWidth="1"/>
    <col min="244" max="244" width="17.44140625" bestFit="1" customWidth="1"/>
    <col min="245" max="245" width="10.77734375" bestFit="1" customWidth="1"/>
    <col min="246" max="247" width="10.5546875" bestFit="1" customWidth="1"/>
    <col min="248" max="248" width="18.77734375" bestFit="1" customWidth="1"/>
    <col min="249" max="249" width="25.77734375" bestFit="1" customWidth="1"/>
    <col min="250" max="250" width="5.5546875" bestFit="1" customWidth="1"/>
    <col min="251" max="251" width="17.33203125" bestFit="1" customWidth="1"/>
    <col min="252" max="252" width="10.109375" bestFit="1" customWidth="1"/>
    <col min="253" max="253" width="5.88671875" bestFit="1" customWidth="1"/>
    <col min="254" max="254" width="24.44140625" bestFit="1" customWidth="1"/>
    <col min="255" max="255" width="20.77734375" bestFit="1" customWidth="1"/>
    <col min="256" max="256" width="8.77734375" bestFit="1" customWidth="1"/>
    <col min="257" max="257" width="15" bestFit="1" customWidth="1"/>
    <col min="258" max="258" width="18.44140625" bestFit="1" customWidth="1"/>
    <col min="259" max="259" width="7.109375" bestFit="1" customWidth="1"/>
    <col min="260" max="260" width="14.6640625" bestFit="1" customWidth="1"/>
    <col min="261" max="261" width="7.77734375" bestFit="1" customWidth="1"/>
    <col min="262" max="262" width="22.109375" bestFit="1" customWidth="1"/>
    <col min="263" max="263" width="26.109375" bestFit="1" customWidth="1"/>
    <col min="264" max="264" width="22.5546875" bestFit="1" customWidth="1"/>
    <col min="265" max="265" width="16.21875" bestFit="1" customWidth="1"/>
    <col min="266" max="266" width="20.77734375" bestFit="1" customWidth="1"/>
    <col min="267" max="267" width="25" bestFit="1" customWidth="1"/>
    <col min="268" max="268" width="10.21875" bestFit="1" customWidth="1"/>
    <col min="269" max="269" width="29" bestFit="1" customWidth="1"/>
    <col min="270" max="270" width="27.77734375" bestFit="1" customWidth="1"/>
    <col min="271" max="271" width="20" bestFit="1" customWidth="1"/>
    <col min="272" max="272" width="10.77734375" bestFit="1" customWidth="1"/>
    <col min="273" max="273" width="39.44140625" bestFit="1" customWidth="1"/>
    <col min="274" max="275" width="11.109375" bestFit="1" customWidth="1"/>
    <col min="276" max="276" width="11" bestFit="1" customWidth="1"/>
    <col min="277" max="277" width="5.109375" bestFit="1" customWidth="1"/>
    <col min="278" max="278" width="19.88671875" bestFit="1" customWidth="1"/>
    <col min="279" max="279" width="10.44140625" bestFit="1" customWidth="1"/>
    <col min="280" max="280" width="10.33203125" bestFit="1" customWidth="1"/>
    <col min="281" max="281" width="10.21875" bestFit="1" customWidth="1"/>
    <col min="282" max="282" width="22.33203125" bestFit="1" customWidth="1"/>
    <col min="283" max="284" width="10.6640625" bestFit="1" customWidth="1"/>
    <col min="285" max="285" width="10.5546875" bestFit="1" customWidth="1"/>
    <col min="286" max="286" width="10.44140625" bestFit="1" customWidth="1"/>
    <col min="287" max="287" width="10.5546875" bestFit="1" customWidth="1"/>
    <col min="288" max="289" width="7" bestFit="1" customWidth="1"/>
    <col min="290" max="290" width="10.5546875" bestFit="1" customWidth="1"/>
    <col min="291" max="291" width="6.33203125" bestFit="1" customWidth="1"/>
    <col min="292" max="300" width="10.6640625" bestFit="1" customWidth="1"/>
    <col min="301" max="301" width="15.88671875" bestFit="1" customWidth="1"/>
    <col min="302" max="305" width="10.6640625" bestFit="1" customWidth="1"/>
    <col min="306" max="306" width="11" bestFit="1" customWidth="1"/>
    <col min="307" max="308" width="10.6640625" bestFit="1" customWidth="1"/>
    <col min="309" max="309" width="11" bestFit="1" customWidth="1"/>
    <col min="310" max="310" width="10.6640625" bestFit="1" customWidth="1"/>
    <col min="311" max="311" width="12" bestFit="1" customWidth="1"/>
    <col min="312" max="312" width="4.88671875" bestFit="1" customWidth="1"/>
    <col min="313" max="313" width="6.44140625" bestFit="1" customWidth="1"/>
    <col min="314" max="318" width="21" bestFit="1" customWidth="1"/>
    <col min="319" max="319" width="19" bestFit="1" customWidth="1"/>
    <col min="320" max="321" width="20.44140625" bestFit="1" customWidth="1"/>
    <col min="322" max="322" width="22.33203125" bestFit="1" customWidth="1"/>
    <col min="323" max="324" width="9.21875" bestFit="1" customWidth="1"/>
    <col min="325" max="325" width="8.21875" bestFit="1" customWidth="1"/>
    <col min="326" max="326" width="16.5546875" bestFit="1" customWidth="1"/>
    <col min="327" max="327" width="20" bestFit="1" customWidth="1"/>
    <col min="328" max="328" width="13.6640625" bestFit="1" customWidth="1"/>
    <col min="329" max="329" width="9.5546875" bestFit="1" customWidth="1"/>
    <col min="330" max="331" width="11.88671875" bestFit="1" customWidth="1"/>
    <col min="332" max="332" width="9.5546875" bestFit="1" customWidth="1"/>
    <col min="333" max="334" width="11.88671875" bestFit="1" customWidth="1"/>
    <col min="335" max="335" width="9.5546875" bestFit="1" customWidth="1"/>
    <col min="336" max="336" width="8.5546875" bestFit="1" customWidth="1"/>
    <col min="337" max="339" width="10.88671875" bestFit="1" customWidth="1"/>
    <col min="340" max="340" width="8.5546875" bestFit="1" customWidth="1"/>
    <col min="341" max="341" width="28.88671875" bestFit="1" customWidth="1"/>
    <col min="342" max="342" width="18.109375" bestFit="1" customWidth="1"/>
    <col min="343" max="343" width="25.21875" bestFit="1" customWidth="1"/>
    <col min="344" max="344" width="19.6640625" bestFit="1" customWidth="1"/>
    <col min="345" max="345" width="15.33203125" bestFit="1" customWidth="1"/>
    <col min="346" max="346" width="11.33203125" bestFit="1" customWidth="1"/>
    <col min="347" max="347" width="25.44140625" bestFit="1" customWidth="1"/>
    <col min="348" max="348" width="14.33203125" bestFit="1" customWidth="1"/>
    <col min="349" max="350" width="9" bestFit="1" customWidth="1"/>
    <col min="351" max="351" width="23.44140625" bestFit="1" customWidth="1"/>
    <col min="352" max="352" width="29" bestFit="1" customWidth="1"/>
    <col min="353" max="357" width="17.88671875" bestFit="1" customWidth="1"/>
    <col min="358" max="358" width="40.5546875" bestFit="1" customWidth="1"/>
    <col min="359" max="359" width="5.88671875" bestFit="1" customWidth="1"/>
    <col min="360" max="360" width="8.109375" bestFit="1" customWidth="1"/>
    <col min="361" max="361" width="17" bestFit="1" customWidth="1"/>
    <col min="362" max="362" width="7.77734375" bestFit="1" customWidth="1"/>
    <col min="363" max="364" width="16.77734375" bestFit="1" customWidth="1"/>
    <col min="365" max="365" width="16.5546875" bestFit="1" customWidth="1"/>
    <col min="366" max="366" width="38.109375" bestFit="1" customWidth="1"/>
    <col min="367" max="367" width="20.77734375" bestFit="1" customWidth="1"/>
    <col min="368" max="368" width="16.33203125" bestFit="1" customWidth="1"/>
    <col min="369" max="369" width="28.77734375" bestFit="1" customWidth="1"/>
    <col min="370" max="370" width="34.44140625" bestFit="1" customWidth="1"/>
    <col min="371" max="371" width="16" bestFit="1" customWidth="1"/>
    <col min="372" max="372" width="17" bestFit="1" customWidth="1"/>
    <col min="373" max="373" width="8.6640625" bestFit="1" customWidth="1"/>
    <col min="374" max="376" width="9.6640625" bestFit="1" customWidth="1"/>
    <col min="377" max="384" width="8.6640625" bestFit="1" customWidth="1"/>
    <col min="385" max="387" width="11.109375" bestFit="1" customWidth="1"/>
    <col min="388" max="389" width="8.21875" bestFit="1" customWidth="1"/>
    <col min="390" max="390" width="11" bestFit="1" customWidth="1"/>
    <col min="391" max="391" width="7.77734375" bestFit="1" customWidth="1"/>
    <col min="392" max="392" width="7.109375" bestFit="1" customWidth="1"/>
    <col min="393" max="393" width="25.21875" bestFit="1" customWidth="1"/>
    <col min="394" max="396" width="8.109375" bestFit="1" customWidth="1"/>
    <col min="397" max="398" width="7.109375" bestFit="1" customWidth="1"/>
    <col min="399" max="399" width="20.6640625" bestFit="1" customWidth="1"/>
    <col min="400" max="400" width="7.109375" bestFit="1" customWidth="1"/>
    <col min="401" max="401" width="8.21875" bestFit="1" customWidth="1"/>
    <col min="402" max="402" width="7.109375" bestFit="1" customWidth="1"/>
    <col min="403" max="404" width="8.21875" bestFit="1" customWidth="1"/>
    <col min="405" max="405" width="7.109375" bestFit="1" customWidth="1"/>
    <col min="406" max="406" width="19" bestFit="1" customWidth="1"/>
    <col min="407" max="407" width="30.88671875" bestFit="1" customWidth="1"/>
    <col min="408" max="408" width="17.33203125" bestFit="1" customWidth="1"/>
    <col min="409" max="410" width="10.21875" bestFit="1" customWidth="1"/>
    <col min="411" max="411" width="10.44140625" bestFit="1" customWidth="1"/>
    <col min="412" max="412" width="10.5546875" bestFit="1" customWidth="1"/>
    <col min="413" max="413" width="10.44140625" bestFit="1" customWidth="1"/>
    <col min="414" max="414" width="18.21875" bestFit="1" customWidth="1"/>
    <col min="415" max="415" width="35" bestFit="1" customWidth="1"/>
    <col min="416" max="416" width="41.5546875" bestFit="1" customWidth="1"/>
    <col min="417" max="417" width="32.6640625" bestFit="1" customWidth="1"/>
    <col min="418" max="418" width="10.77734375" bestFit="1" customWidth="1"/>
    <col min="419" max="419" width="32.5546875" bestFit="1" customWidth="1"/>
    <col min="420" max="420" width="12.33203125" bestFit="1" customWidth="1"/>
    <col min="421" max="421" width="6.5546875" bestFit="1" customWidth="1"/>
    <col min="422" max="422" width="24.109375" bestFit="1" customWidth="1"/>
    <col min="423" max="424" width="10.44140625" bestFit="1" customWidth="1"/>
    <col min="425" max="425" width="14.21875" bestFit="1" customWidth="1"/>
    <col min="426" max="426" width="12.21875" bestFit="1" customWidth="1"/>
    <col min="427" max="427" width="9.77734375" bestFit="1" customWidth="1"/>
    <col min="428" max="428" width="16.5546875" bestFit="1" customWidth="1"/>
    <col min="429" max="429" width="32.77734375" bestFit="1" customWidth="1"/>
    <col min="430" max="430" width="28.33203125" bestFit="1" customWidth="1"/>
    <col min="431" max="431" width="9.109375" bestFit="1" customWidth="1"/>
    <col min="432" max="432" width="29.21875" bestFit="1" customWidth="1"/>
    <col min="433" max="433" width="22.5546875" bestFit="1" customWidth="1"/>
    <col min="434" max="442" width="6" bestFit="1" customWidth="1"/>
    <col min="443" max="443" width="15.21875" bestFit="1" customWidth="1"/>
    <col min="444" max="444" width="13.33203125" bestFit="1" customWidth="1"/>
    <col min="445" max="445" width="6" bestFit="1" customWidth="1"/>
    <col min="446" max="446" width="15.33203125" bestFit="1" customWidth="1"/>
    <col min="447" max="447" width="4.77734375" bestFit="1" customWidth="1"/>
    <col min="448" max="448" width="23.77734375" bestFit="1" customWidth="1"/>
    <col min="449" max="449" width="20.21875" bestFit="1" customWidth="1"/>
    <col min="450" max="450" width="6.77734375" bestFit="1" customWidth="1"/>
    <col min="451" max="451" width="5.44140625" bestFit="1" customWidth="1"/>
    <col min="452" max="452" width="10.88671875" bestFit="1" customWidth="1"/>
    <col min="453" max="456" width="12.21875" bestFit="1" customWidth="1"/>
    <col min="457" max="457" width="25.5546875" bestFit="1" customWidth="1"/>
    <col min="458" max="459" width="12.21875" bestFit="1" customWidth="1"/>
    <col min="460" max="461" width="10.88671875" bestFit="1" customWidth="1"/>
    <col min="462" max="462" width="7.77734375" bestFit="1" customWidth="1"/>
    <col min="463" max="463" width="19.5546875" bestFit="1" customWidth="1"/>
    <col min="464" max="465" width="12.44140625" bestFit="1" customWidth="1"/>
    <col min="466" max="466" width="41.6640625" bestFit="1" customWidth="1"/>
    <col min="467" max="467" width="10" bestFit="1" customWidth="1"/>
    <col min="469" max="469" width="10" bestFit="1" customWidth="1"/>
    <col min="470" max="470" width="6.77734375" bestFit="1" customWidth="1"/>
    <col min="471" max="471" width="11" bestFit="1" customWidth="1"/>
    <col min="472" max="472" width="17.88671875" bestFit="1" customWidth="1"/>
    <col min="473" max="473" width="17.5546875" bestFit="1" customWidth="1"/>
    <col min="474" max="474" width="10.6640625" bestFit="1" customWidth="1"/>
    <col min="475" max="475" width="17.77734375" bestFit="1" customWidth="1"/>
    <col min="476" max="476" width="16" bestFit="1" customWidth="1"/>
    <col min="477" max="477" width="32.109375" bestFit="1" customWidth="1"/>
    <col min="478" max="478" width="20.44140625" bestFit="1" customWidth="1"/>
    <col min="479" max="479" width="10.6640625" bestFit="1" customWidth="1"/>
    <col min="480" max="480" width="18.6640625" bestFit="1" customWidth="1"/>
    <col min="481" max="482" width="10.6640625" bestFit="1" customWidth="1"/>
    <col min="483" max="483" width="9.77734375" bestFit="1" customWidth="1"/>
    <col min="484" max="489" width="13.44140625" bestFit="1" customWidth="1"/>
    <col min="490" max="490" width="24.33203125" bestFit="1" customWidth="1"/>
    <col min="491" max="491" width="19.88671875" bestFit="1" customWidth="1"/>
    <col min="492" max="496" width="8.77734375" bestFit="1" customWidth="1"/>
    <col min="497" max="497" width="19.6640625" bestFit="1" customWidth="1"/>
    <col min="498" max="499" width="8.77734375" bestFit="1" customWidth="1"/>
    <col min="500" max="500" width="4.33203125" bestFit="1" customWidth="1"/>
    <col min="501" max="502" width="9" bestFit="1" customWidth="1"/>
    <col min="503" max="504" width="9.109375" bestFit="1" customWidth="1"/>
    <col min="507" max="508" width="9.21875" bestFit="1" customWidth="1"/>
    <col min="509" max="509" width="8.44140625" bestFit="1" customWidth="1"/>
    <col min="510" max="510" width="6.6640625" bestFit="1" customWidth="1"/>
    <col min="511" max="513" width="6.5546875" bestFit="1" customWidth="1"/>
    <col min="514" max="514" width="26.33203125" bestFit="1" customWidth="1"/>
    <col min="515" max="515" width="24.109375" bestFit="1" customWidth="1"/>
    <col min="516" max="516" width="8.6640625" bestFit="1" customWidth="1"/>
    <col min="517" max="517" width="15.77734375" bestFit="1" customWidth="1"/>
    <col min="518" max="518" width="4.77734375" bestFit="1" customWidth="1"/>
    <col min="519" max="519" width="3.77734375" bestFit="1" customWidth="1"/>
    <col min="520" max="520" width="32.33203125" bestFit="1" customWidth="1"/>
    <col min="521" max="522" width="7.21875" bestFit="1" customWidth="1"/>
    <col min="523" max="523" width="20.77734375" bestFit="1" customWidth="1"/>
    <col min="524" max="524" width="18.33203125" bestFit="1" customWidth="1"/>
    <col min="525" max="525" width="17.6640625" bestFit="1" customWidth="1"/>
    <col min="526" max="527" width="8.6640625" bestFit="1" customWidth="1"/>
    <col min="528" max="528" width="25.88671875" bestFit="1" customWidth="1"/>
    <col min="529" max="529" width="17.6640625" bestFit="1" customWidth="1"/>
    <col min="530" max="530" width="6.77734375" bestFit="1" customWidth="1"/>
    <col min="531" max="531" width="9.44140625" bestFit="1" customWidth="1"/>
    <col min="532" max="532" width="13.5546875" bestFit="1" customWidth="1"/>
    <col min="533" max="533" width="24.33203125" bestFit="1" customWidth="1"/>
    <col min="534" max="534" width="31.88671875" bestFit="1" customWidth="1"/>
    <col min="535" max="535" width="18.88671875" bestFit="1" customWidth="1"/>
    <col min="536" max="536" width="28.21875" bestFit="1" customWidth="1"/>
    <col min="537" max="537" width="16.109375" bestFit="1" customWidth="1"/>
    <col min="538" max="539" width="23.109375" bestFit="1" customWidth="1"/>
    <col min="540" max="540" width="22.88671875" bestFit="1" customWidth="1"/>
    <col min="541" max="541" width="21.88671875" bestFit="1" customWidth="1"/>
    <col min="542" max="542" width="26.109375" bestFit="1" customWidth="1"/>
    <col min="543" max="543" width="20.44140625" bestFit="1" customWidth="1"/>
    <col min="544" max="544" width="28.44140625" bestFit="1" customWidth="1"/>
    <col min="545" max="545" width="37.77734375" bestFit="1" customWidth="1"/>
    <col min="546" max="546" width="45" bestFit="1" customWidth="1"/>
    <col min="547" max="547" width="4.6640625" bestFit="1" customWidth="1"/>
    <col min="548" max="548" width="23.33203125" bestFit="1" customWidth="1"/>
    <col min="549" max="550" width="27.6640625" bestFit="1" customWidth="1"/>
    <col min="551" max="551" width="10.77734375" bestFit="1" customWidth="1"/>
    <col min="552" max="552" width="14.109375" bestFit="1" customWidth="1"/>
    <col min="553" max="553" width="5.109375" bestFit="1" customWidth="1"/>
    <col min="554" max="554" width="15.33203125" bestFit="1" customWidth="1"/>
    <col min="555" max="555" width="6.5546875" bestFit="1" customWidth="1"/>
    <col min="556" max="556" width="19.88671875" bestFit="1" customWidth="1"/>
    <col min="557" max="557" width="11.88671875" bestFit="1" customWidth="1"/>
    <col min="558" max="558" width="19.77734375" bestFit="1" customWidth="1"/>
    <col min="559" max="559" width="10.33203125" bestFit="1" customWidth="1"/>
    <col min="560" max="560" width="11.44140625" bestFit="1" customWidth="1"/>
    <col min="561" max="561" width="10.33203125" bestFit="1" customWidth="1"/>
    <col min="562" max="562" width="10.77734375" bestFit="1" customWidth="1"/>
    <col min="563" max="563" width="20.88671875" bestFit="1" customWidth="1"/>
    <col min="564" max="564" width="17.33203125" bestFit="1" customWidth="1"/>
    <col min="565" max="565" width="13.44140625" bestFit="1" customWidth="1"/>
    <col min="566" max="566" width="6.21875" bestFit="1" customWidth="1"/>
    <col min="569" max="569" width="16.44140625" bestFit="1" customWidth="1"/>
    <col min="570" max="570" width="26.33203125" bestFit="1" customWidth="1"/>
    <col min="571" max="571" width="5.33203125" bestFit="1" customWidth="1"/>
    <col min="572" max="572" width="11.77734375" bestFit="1" customWidth="1"/>
    <col min="573" max="573" width="13.77734375" bestFit="1" customWidth="1"/>
    <col min="574" max="577" width="6.33203125" bestFit="1" customWidth="1"/>
    <col min="578" max="578" width="17.44140625" bestFit="1" customWidth="1"/>
    <col min="579" max="579" width="11.44140625" bestFit="1" customWidth="1"/>
    <col min="580" max="580" width="17" bestFit="1" customWidth="1"/>
    <col min="581" max="581" width="11.77734375" bestFit="1" customWidth="1"/>
    <col min="582" max="583" width="9.33203125" bestFit="1" customWidth="1"/>
    <col min="584" max="584" width="4.77734375" bestFit="1" customWidth="1"/>
    <col min="585" max="585" width="11" bestFit="1" customWidth="1"/>
    <col min="586" max="586" width="12.88671875" bestFit="1" customWidth="1"/>
    <col min="587" max="587" width="18.21875" bestFit="1" customWidth="1"/>
    <col min="588" max="588" width="25.5546875" bestFit="1" customWidth="1"/>
    <col min="589" max="589" width="21.5546875" bestFit="1" customWidth="1"/>
    <col min="590" max="590" width="7" bestFit="1" customWidth="1"/>
    <col min="591" max="591" width="18.5546875" bestFit="1" customWidth="1"/>
    <col min="592" max="592" width="19" bestFit="1" customWidth="1"/>
    <col min="593" max="593" width="26.77734375" bestFit="1" customWidth="1"/>
    <col min="594" max="594" width="15.77734375" bestFit="1" customWidth="1"/>
    <col min="595" max="595" width="20.44140625" bestFit="1" customWidth="1"/>
    <col min="596" max="597" width="19" bestFit="1" customWidth="1"/>
    <col min="598" max="598" width="16.6640625" bestFit="1" customWidth="1"/>
    <col min="599" max="599" width="7.77734375" bestFit="1" customWidth="1"/>
    <col min="600" max="600" width="26.33203125" bestFit="1" customWidth="1"/>
    <col min="601" max="601" width="44.21875" bestFit="1" customWidth="1"/>
    <col min="602" max="603" width="9.44140625" bestFit="1" customWidth="1"/>
    <col min="604" max="604" width="10.109375" bestFit="1" customWidth="1"/>
    <col min="605" max="605" width="21.44140625" bestFit="1" customWidth="1"/>
    <col min="606" max="606" width="12.109375" bestFit="1" customWidth="1"/>
    <col min="607" max="607" width="27" bestFit="1" customWidth="1"/>
    <col min="608" max="608" width="12.33203125" bestFit="1" customWidth="1"/>
    <col min="609" max="609" width="5" bestFit="1" customWidth="1"/>
    <col min="610" max="611" width="14.77734375" bestFit="1" customWidth="1"/>
    <col min="612" max="612" width="9" bestFit="1" customWidth="1"/>
    <col min="613" max="613" width="20.88671875" bestFit="1" customWidth="1"/>
    <col min="614" max="614" width="9.21875" bestFit="1" customWidth="1"/>
    <col min="615" max="615" width="6.6640625" bestFit="1" customWidth="1"/>
    <col min="616" max="616" width="30.44140625" bestFit="1" customWidth="1"/>
    <col min="617" max="621" width="7.77734375" bestFit="1" customWidth="1"/>
    <col min="622" max="622" width="17.88671875" bestFit="1" customWidth="1"/>
    <col min="623" max="623" width="12.33203125" bestFit="1" customWidth="1"/>
    <col min="624" max="624" width="6" bestFit="1" customWidth="1"/>
    <col min="625" max="625" width="13.109375" bestFit="1" customWidth="1"/>
    <col min="626" max="626" width="25.109375" bestFit="1" customWidth="1"/>
    <col min="627" max="627" width="10.6640625" bestFit="1" customWidth="1"/>
    <col min="628" max="628" width="12.44140625" bestFit="1" customWidth="1"/>
    <col min="629" max="631" width="8.5546875" bestFit="1" customWidth="1"/>
    <col min="632" max="635" width="9.33203125" bestFit="1" customWidth="1"/>
    <col min="636" max="641" width="8.33203125" bestFit="1" customWidth="1"/>
    <col min="642" max="642" width="16.88671875" bestFit="1" customWidth="1"/>
    <col min="643" max="666" width="8.33203125" bestFit="1" customWidth="1"/>
    <col min="667" max="667" width="14.44140625" bestFit="1" customWidth="1"/>
    <col min="668" max="668" width="13.21875" bestFit="1" customWidth="1"/>
    <col min="669" max="669" width="24.21875" bestFit="1" customWidth="1"/>
    <col min="670" max="670" width="7.5546875" bestFit="1" customWidth="1"/>
    <col min="671" max="671" width="24.88671875" bestFit="1" customWidth="1"/>
    <col min="672" max="672" width="19.6640625" bestFit="1" customWidth="1"/>
    <col min="673" max="675" width="14.44140625" bestFit="1" customWidth="1"/>
    <col min="676" max="676" width="22" bestFit="1" customWidth="1"/>
    <col min="677" max="677" width="16.33203125" bestFit="1" customWidth="1"/>
    <col min="678" max="679" width="12.6640625" bestFit="1" customWidth="1"/>
    <col min="680" max="683" width="11.44140625" bestFit="1" customWidth="1"/>
    <col min="684" max="691" width="10.44140625" bestFit="1" customWidth="1"/>
    <col min="713" max="713" width="22" bestFit="1" customWidth="1"/>
    <col min="714" max="714" width="14.77734375" bestFit="1" customWidth="1"/>
    <col min="715" max="715" width="15.44140625" bestFit="1" customWidth="1"/>
    <col min="716" max="716" width="15.6640625" bestFit="1" customWidth="1"/>
    <col min="717" max="717" width="15" bestFit="1" customWidth="1"/>
    <col min="718" max="718" width="28.6640625" bestFit="1" customWidth="1"/>
    <col min="719" max="719" width="24.88671875" bestFit="1" customWidth="1"/>
    <col min="720" max="721" width="9.77734375" bestFit="1" customWidth="1"/>
    <col min="722" max="722" width="19.109375" bestFit="1" customWidth="1"/>
    <col min="723" max="725" width="6.21875" bestFit="1" customWidth="1"/>
    <col min="726" max="726" width="10.44140625" bestFit="1" customWidth="1"/>
    <col min="727" max="731" width="6" bestFit="1" customWidth="1"/>
    <col min="732" max="732" width="13.88671875" bestFit="1" customWidth="1"/>
    <col min="733" max="733" width="4.5546875" bestFit="1" customWidth="1"/>
    <col min="734" max="734" width="16.44140625" bestFit="1" customWidth="1"/>
    <col min="735" max="735" width="19.44140625" bestFit="1" customWidth="1"/>
    <col min="736" max="736" width="15.44140625" bestFit="1" customWidth="1"/>
    <col min="737" max="737" width="12.21875" bestFit="1" customWidth="1"/>
    <col min="738" max="738" width="23" bestFit="1" customWidth="1"/>
    <col min="739" max="739" width="14" bestFit="1" customWidth="1"/>
    <col min="740" max="740" width="20.88671875" bestFit="1" customWidth="1"/>
    <col min="741" max="741" width="22" bestFit="1" customWidth="1"/>
    <col min="742" max="742" width="11.44140625" bestFit="1" customWidth="1"/>
    <col min="743" max="743" width="27.77734375" bestFit="1" customWidth="1"/>
    <col min="744" max="744" width="30.5546875" bestFit="1" customWidth="1"/>
    <col min="745" max="745" width="18.5546875" bestFit="1" customWidth="1"/>
    <col min="746" max="746" width="7.44140625" bestFit="1" customWidth="1"/>
    <col min="747" max="747" width="31.33203125" bestFit="1" customWidth="1"/>
    <col min="748" max="748" width="13.77734375" bestFit="1" customWidth="1"/>
    <col min="749" max="753" width="18.6640625" bestFit="1" customWidth="1"/>
    <col min="754" max="754" width="13.77734375" bestFit="1" customWidth="1"/>
    <col min="755" max="755" width="18.6640625" bestFit="1" customWidth="1"/>
    <col min="756" max="762" width="13.77734375" bestFit="1" customWidth="1"/>
    <col min="763" max="763" width="19.6640625" bestFit="1" customWidth="1"/>
    <col min="764" max="764" width="18.21875" bestFit="1" customWidth="1"/>
    <col min="765" max="765" width="18.109375" bestFit="1" customWidth="1"/>
    <col min="766" max="766" width="16.33203125" bestFit="1" customWidth="1"/>
    <col min="767" max="767" width="15.109375" bestFit="1" customWidth="1"/>
    <col min="768" max="768" width="19.33203125" bestFit="1" customWidth="1"/>
    <col min="769" max="769" width="21.109375" bestFit="1" customWidth="1"/>
    <col min="770" max="770" width="22.44140625" bestFit="1" customWidth="1"/>
    <col min="771" max="771" width="9.21875" bestFit="1" customWidth="1"/>
    <col min="772" max="772" width="7.21875" bestFit="1" customWidth="1"/>
    <col min="773" max="774" width="6.109375" bestFit="1" customWidth="1"/>
    <col min="775" max="775" width="21.5546875" bestFit="1" customWidth="1"/>
    <col min="776" max="776" width="9.44140625" bestFit="1" customWidth="1"/>
    <col min="777" max="777" width="15.109375" bestFit="1" customWidth="1"/>
    <col min="778" max="778" width="13.5546875" bestFit="1" customWidth="1"/>
    <col min="779" max="779" width="6.5546875" bestFit="1" customWidth="1"/>
    <col min="780" max="780" width="8.77734375" bestFit="1" customWidth="1"/>
    <col min="781" max="781" width="22.44140625" bestFit="1" customWidth="1"/>
    <col min="782" max="782" width="29.33203125" bestFit="1" customWidth="1"/>
    <col min="783" max="783" width="14.109375" bestFit="1" customWidth="1"/>
    <col min="784" max="784" width="12.5546875" bestFit="1" customWidth="1"/>
    <col min="785" max="785" width="15" bestFit="1" customWidth="1"/>
    <col min="786" max="786" width="5.6640625" bestFit="1" customWidth="1"/>
    <col min="787" max="787" width="7.21875" bestFit="1" customWidth="1"/>
    <col min="788" max="788" width="10.33203125" bestFit="1" customWidth="1"/>
    <col min="789" max="789" width="7.44140625" bestFit="1" customWidth="1"/>
    <col min="790" max="790" width="16.21875" bestFit="1" customWidth="1"/>
    <col min="791" max="791" width="8.5546875" bestFit="1" customWidth="1"/>
    <col min="792" max="793" width="9.6640625" bestFit="1" customWidth="1"/>
    <col min="794" max="794" width="9.44140625" bestFit="1" customWidth="1"/>
    <col min="795" max="795" width="14.5546875" bestFit="1" customWidth="1"/>
    <col min="796" max="797" width="10.88671875" bestFit="1" customWidth="1"/>
    <col min="798" max="798" width="14.6640625" bestFit="1" customWidth="1"/>
    <col min="799" max="799" width="19.6640625" bestFit="1" customWidth="1"/>
    <col min="800" max="800" width="17" bestFit="1" customWidth="1"/>
    <col min="801" max="801" width="11" bestFit="1" customWidth="1"/>
    <col min="802" max="802" width="22.44140625" bestFit="1" customWidth="1"/>
    <col min="803" max="803" width="7.6640625" bestFit="1" customWidth="1"/>
    <col min="804" max="804" width="17.6640625" bestFit="1" customWidth="1"/>
    <col min="805" max="805" width="14.5546875" bestFit="1" customWidth="1"/>
    <col min="806" max="806" width="19.88671875" bestFit="1" customWidth="1"/>
    <col min="807" max="807" width="25.6640625" bestFit="1" customWidth="1"/>
    <col min="808" max="812" width="11.6640625" bestFit="1" customWidth="1"/>
    <col min="813" max="813" width="5.44140625" bestFit="1" customWidth="1"/>
    <col min="814" max="814" width="20.5546875" bestFit="1" customWidth="1"/>
    <col min="815" max="816" width="6.21875" bestFit="1" customWidth="1"/>
    <col min="817" max="817" width="8.6640625" bestFit="1" customWidth="1"/>
    <col min="818" max="818" width="9.44140625" bestFit="1" customWidth="1"/>
    <col min="819" max="819" width="4.6640625" bestFit="1" customWidth="1"/>
    <col min="820" max="820" width="10.33203125" bestFit="1" customWidth="1"/>
    <col min="821" max="821" width="30.6640625" bestFit="1" customWidth="1"/>
    <col min="822" max="822" width="10.33203125" bestFit="1" customWidth="1"/>
    <col min="823" max="826" width="10.6640625" bestFit="1" customWidth="1"/>
    <col min="827" max="827" width="24.5546875" bestFit="1" customWidth="1"/>
    <col min="828" max="829" width="8.6640625" bestFit="1" customWidth="1"/>
    <col min="830" max="830" width="6.88671875" bestFit="1" customWidth="1"/>
    <col min="831" max="831" width="19.21875" bestFit="1" customWidth="1"/>
    <col min="832" max="832" width="6.88671875" bestFit="1" customWidth="1"/>
    <col min="833" max="833" width="21.109375" bestFit="1" customWidth="1"/>
    <col min="834" max="834" width="6.88671875" bestFit="1" customWidth="1"/>
    <col min="835" max="835" width="19.33203125" bestFit="1" customWidth="1"/>
    <col min="836" max="836" width="6.88671875" bestFit="1" customWidth="1"/>
    <col min="837" max="838" width="5.88671875" bestFit="1" customWidth="1"/>
    <col min="839" max="839" width="9.109375" bestFit="1" customWidth="1"/>
    <col min="840" max="840" width="11.77734375" bestFit="1" customWidth="1"/>
    <col min="841" max="841" width="9.109375" bestFit="1" customWidth="1"/>
    <col min="842" max="842" width="30.33203125" bestFit="1" customWidth="1"/>
    <col min="843" max="843" width="16" bestFit="1" customWidth="1"/>
    <col min="844" max="844" width="9.44140625" bestFit="1" customWidth="1"/>
    <col min="845" max="845" width="13.6640625" bestFit="1" customWidth="1"/>
    <col min="846" max="846" width="13.88671875" bestFit="1" customWidth="1"/>
    <col min="847" max="847" width="12.33203125" bestFit="1" customWidth="1"/>
    <col min="848" max="849" width="8.44140625" bestFit="1" customWidth="1"/>
    <col min="853" max="853" width="23.5546875" bestFit="1" customWidth="1"/>
    <col min="854" max="854" width="8.21875" bestFit="1" customWidth="1"/>
    <col min="855" max="855" width="24" bestFit="1" customWidth="1"/>
    <col min="856" max="857" width="10.5546875" bestFit="1" customWidth="1"/>
    <col min="858" max="858" width="33.6640625" bestFit="1" customWidth="1"/>
    <col min="859" max="859" width="25.77734375" bestFit="1" customWidth="1"/>
    <col min="860" max="860" width="13.5546875" bestFit="1" customWidth="1"/>
    <col min="861" max="861" width="19.33203125" bestFit="1" customWidth="1"/>
    <col min="862" max="862" width="8.77734375" bestFit="1" customWidth="1"/>
    <col min="863" max="863" width="19.6640625" bestFit="1" customWidth="1"/>
    <col min="864" max="864" width="8" bestFit="1" customWidth="1"/>
    <col min="865" max="865" width="17.88671875" bestFit="1" customWidth="1"/>
    <col min="866" max="866" width="19" bestFit="1" customWidth="1"/>
    <col min="867" max="867" width="20.88671875" bestFit="1" customWidth="1"/>
    <col min="868" max="868" width="19.88671875" bestFit="1" customWidth="1"/>
    <col min="869" max="869" width="17.88671875" bestFit="1" customWidth="1"/>
    <col min="870" max="870" width="16.6640625" bestFit="1" customWidth="1"/>
    <col min="871" max="871" width="16.44140625" bestFit="1" customWidth="1"/>
    <col min="872" max="872" width="14" bestFit="1" customWidth="1"/>
    <col min="873" max="873" width="11.6640625" bestFit="1" customWidth="1"/>
    <col min="874" max="874" width="6.77734375" bestFit="1" customWidth="1"/>
    <col min="875" max="875" width="16.33203125" bestFit="1" customWidth="1"/>
    <col min="876" max="879" width="11.44140625" bestFit="1" customWidth="1"/>
    <col min="880" max="880" width="28.109375" bestFit="1" customWidth="1"/>
    <col min="881" max="881" width="11.44140625" bestFit="1" customWidth="1"/>
    <col min="882" max="882" width="16.88671875" bestFit="1" customWidth="1"/>
    <col min="883" max="883" width="16.21875" bestFit="1" customWidth="1"/>
    <col min="884" max="884" width="21" bestFit="1" customWidth="1"/>
    <col min="885" max="885" width="19.88671875" bestFit="1" customWidth="1"/>
    <col min="886" max="889" width="13.6640625" bestFit="1" customWidth="1"/>
    <col min="890" max="891" width="14.33203125" bestFit="1" customWidth="1"/>
    <col min="892" max="892" width="19.6640625" bestFit="1" customWidth="1"/>
    <col min="893" max="893" width="9.6640625" bestFit="1" customWidth="1"/>
    <col min="894" max="894" width="28.44140625" bestFit="1" customWidth="1"/>
    <col min="895" max="895" width="18.44140625" bestFit="1" customWidth="1"/>
    <col min="896" max="896" width="13.77734375" bestFit="1" customWidth="1"/>
    <col min="897" max="897" width="18.109375" bestFit="1" customWidth="1"/>
    <col min="898" max="898" width="11.6640625" bestFit="1" customWidth="1"/>
    <col min="899" max="899" width="4.6640625" bestFit="1" customWidth="1"/>
    <col min="900" max="900" width="20.6640625" bestFit="1" customWidth="1"/>
    <col min="901" max="901" width="17.33203125" bestFit="1" customWidth="1"/>
    <col min="902" max="902" width="19.44140625" bestFit="1" customWidth="1"/>
    <col min="903" max="906" width="16.109375" bestFit="1" customWidth="1"/>
    <col min="907" max="919" width="17.21875" bestFit="1" customWidth="1"/>
    <col min="920" max="920" width="26" bestFit="1" customWidth="1"/>
    <col min="921" max="926" width="16.109375" bestFit="1" customWidth="1"/>
    <col min="927" max="927" width="11.5546875" bestFit="1" customWidth="1"/>
    <col min="928" max="928" width="12.21875" bestFit="1" customWidth="1"/>
    <col min="929" max="929" width="28" bestFit="1" customWidth="1"/>
    <col min="930" max="938" width="13.33203125" bestFit="1" customWidth="1"/>
    <col min="939" max="939" width="12.21875" bestFit="1" customWidth="1"/>
    <col min="940" max="945" width="13.33203125" bestFit="1" customWidth="1"/>
    <col min="946" max="946" width="24.6640625" bestFit="1" customWidth="1"/>
    <col min="947" max="948" width="13.33203125" bestFit="1" customWidth="1"/>
    <col min="949" max="953" width="12.21875" bestFit="1" customWidth="1"/>
    <col min="954" max="954" width="27" bestFit="1" customWidth="1"/>
    <col min="955" max="955" width="22.109375" bestFit="1" customWidth="1"/>
    <col min="956" max="956" width="24.109375" bestFit="1" customWidth="1"/>
    <col min="957" max="960" width="6.77734375" bestFit="1" customWidth="1"/>
    <col min="961" max="961" width="13.21875" bestFit="1" customWidth="1"/>
    <col min="962" max="962" width="10.6640625" bestFit="1" customWidth="1"/>
    <col min="963" max="963" width="16.77734375" bestFit="1" customWidth="1"/>
    <col min="964" max="964" width="5.77734375" bestFit="1" customWidth="1"/>
    <col min="965" max="966" width="10.109375" bestFit="1" customWidth="1"/>
    <col min="967" max="967" width="25.44140625" bestFit="1" customWidth="1"/>
    <col min="968" max="968" width="5.77734375" bestFit="1" customWidth="1"/>
    <col min="969" max="969" width="7.88671875" bestFit="1" customWidth="1"/>
    <col min="970" max="970" width="9" bestFit="1" customWidth="1"/>
    <col min="971" max="971" width="14.109375" bestFit="1" customWidth="1"/>
    <col min="972" max="972" width="5.77734375" bestFit="1" customWidth="1"/>
    <col min="973" max="1008" width="7.77734375" bestFit="1" customWidth="1"/>
    <col min="1009" max="1009" width="5.77734375" bestFit="1" customWidth="1"/>
    <col min="1010" max="1013" width="7.88671875" bestFit="1" customWidth="1"/>
    <col min="1014" max="1014" width="5.77734375" bestFit="1" customWidth="1"/>
    <col min="1015" max="1015" width="7.88671875" bestFit="1" customWidth="1"/>
    <col min="1016" max="1017" width="6.77734375" bestFit="1" customWidth="1"/>
    <col min="1018" max="1019" width="7.88671875" bestFit="1" customWidth="1"/>
    <col min="1020" max="1024" width="6.77734375" bestFit="1" customWidth="1"/>
    <col min="1025" max="1025" width="5.77734375" bestFit="1" customWidth="1"/>
    <col min="1026" max="1027" width="6.77734375" bestFit="1" customWidth="1"/>
    <col min="1028" max="1028" width="8.5546875" bestFit="1" customWidth="1"/>
    <col min="1029" max="1030" width="8.6640625" bestFit="1" customWidth="1"/>
    <col min="1031" max="1031" width="8.77734375" bestFit="1" customWidth="1"/>
    <col min="1032" max="1039" width="6.77734375" bestFit="1" customWidth="1"/>
    <col min="1040" max="1040" width="5.77734375" bestFit="1" customWidth="1"/>
    <col min="1041" max="1042" width="6.77734375" bestFit="1" customWidth="1"/>
    <col min="1043" max="1044" width="8.5546875" bestFit="1" customWidth="1"/>
    <col min="1045" max="1046" width="8.6640625" bestFit="1" customWidth="1"/>
    <col min="1047" max="1047" width="8.44140625" bestFit="1" customWidth="1"/>
    <col min="1048" max="1048" width="8.77734375" bestFit="1" customWidth="1"/>
    <col min="1049" max="1049" width="8" bestFit="1" customWidth="1"/>
    <col min="1050" max="1050" width="8.109375" bestFit="1" customWidth="1"/>
    <col min="1051" max="1051" width="8.33203125" bestFit="1" customWidth="1"/>
    <col min="1052" max="1059" width="6.77734375" bestFit="1" customWidth="1"/>
    <col min="1060" max="1060" width="5.77734375" bestFit="1" customWidth="1"/>
    <col min="1061" max="1062" width="6.77734375" bestFit="1" customWidth="1"/>
    <col min="1063" max="1064" width="8.5546875" bestFit="1" customWidth="1"/>
    <col min="1065" max="1065" width="8.6640625" bestFit="1" customWidth="1"/>
    <col min="1066" max="1073" width="6.77734375" bestFit="1" customWidth="1"/>
    <col min="1074" max="1074" width="5.77734375" bestFit="1" customWidth="1"/>
    <col min="1075" max="1084" width="6.77734375" bestFit="1" customWidth="1"/>
    <col min="1085" max="1085" width="5.77734375" bestFit="1" customWidth="1"/>
    <col min="1086" max="1095" width="6.77734375" bestFit="1" customWidth="1"/>
    <col min="1096" max="1096" width="5.77734375" bestFit="1" customWidth="1"/>
    <col min="1097" max="1106" width="6.77734375" bestFit="1" customWidth="1"/>
    <col min="1107" max="1107" width="19.5546875" bestFit="1" customWidth="1"/>
    <col min="1108" max="1108" width="27.5546875" bestFit="1" customWidth="1"/>
    <col min="1109" max="1109" width="16.21875" bestFit="1" customWidth="1"/>
    <col min="1110" max="1111" width="21.77734375" bestFit="1" customWidth="1"/>
    <col min="1112" max="1112" width="26.5546875" bestFit="1" customWidth="1"/>
    <col min="1113" max="1113" width="7.44140625" bestFit="1" customWidth="1"/>
    <col min="1114" max="1114" width="6" bestFit="1" customWidth="1"/>
    <col min="1115" max="1116" width="6.33203125" bestFit="1" customWidth="1"/>
    <col min="1117" max="1118" width="11.109375" bestFit="1" customWidth="1"/>
    <col min="1119" max="1119" width="19.21875" bestFit="1" customWidth="1"/>
    <col min="1120" max="1120" width="44.88671875" bestFit="1" customWidth="1"/>
    <col min="1121" max="1121" width="8.33203125" bestFit="1" customWidth="1"/>
    <col min="1122" max="1122" width="9.33203125" bestFit="1" customWidth="1"/>
    <col min="1123" max="1123" width="16.77734375" bestFit="1" customWidth="1"/>
    <col min="1124" max="1124" width="14.6640625" bestFit="1" customWidth="1"/>
    <col min="1125" max="1125" width="7.109375" bestFit="1" customWidth="1"/>
    <col min="1126" max="1126" width="6.88671875" bestFit="1" customWidth="1"/>
    <col min="1127" max="1127" width="16.21875" bestFit="1" customWidth="1"/>
    <col min="1128" max="1128" width="7.21875" bestFit="1" customWidth="1"/>
    <col min="1129" max="1129" width="20.21875" bestFit="1" customWidth="1"/>
    <col min="1130" max="1130" width="19.88671875" bestFit="1" customWidth="1"/>
    <col min="1131" max="1131" width="10.109375" bestFit="1" customWidth="1"/>
    <col min="1132" max="1133" width="10.33203125" bestFit="1" customWidth="1"/>
    <col min="1134" max="1134" width="19.6640625" bestFit="1" customWidth="1"/>
    <col min="1135" max="1135" width="16.6640625" bestFit="1" customWidth="1"/>
    <col min="1136" max="1138" width="9.44140625" bestFit="1" customWidth="1"/>
    <col min="1139" max="1139" width="25.6640625" bestFit="1" customWidth="1"/>
    <col min="1140" max="1140" width="22.21875" bestFit="1" customWidth="1"/>
    <col min="1141" max="1141" width="25.109375" bestFit="1" customWidth="1"/>
    <col min="1142" max="1142" width="8" bestFit="1" customWidth="1"/>
    <col min="1143" max="1143" width="18.5546875" bestFit="1" customWidth="1"/>
    <col min="1144" max="1144" width="19.88671875" bestFit="1" customWidth="1"/>
    <col min="1145" max="1145" width="14.5546875" bestFit="1" customWidth="1"/>
    <col min="1146" max="1146" width="8.33203125" bestFit="1" customWidth="1"/>
    <col min="1147" max="1147" width="11" bestFit="1" customWidth="1"/>
    <col min="1148" max="1148" width="15.21875" bestFit="1" customWidth="1"/>
    <col min="1149" max="1149" width="16.5546875" bestFit="1" customWidth="1"/>
    <col min="1150" max="1150" width="11.5546875" bestFit="1" customWidth="1"/>
    <col min="1151" max="1152" width="11.109375" bestFit="1" customWidth="1"/>
    <col min="1153" max="1153" width="9.21875" bestFit="1" customWidth="1"/>
    <col min="1154" max="1155" width="11.88671875" bestFit="1" customWidth="1"/>
    <col min="1156" max="1156" width="14.77734375" bestFit="1" customWidth="1"/>
    <col min="1157" max="1157" width="15.33203125" bestFit="1" customWidth="1"/>
    <col min="1158" max="1160" width="12" bestFit="1" customWidth="1"/>
    <col min="1161" max="1161" width="9.44140625" bestFit="1" customWidth="1"/>
    <col min="1162" max="1162" width="5" bestFit="1" customWidth="1"/>
    <col min="1163" max="1163" width="5.33203125" bestFit="1" customWidth="1"/>
    <col min="1164" max="1164" width="9.33203125" bestFit="1" customWidth="1"/>
    <col min="1165" max="1168" width="7" bestFit="1" customWidth="1"/>
    <col min="1169" max="1169" width="5.77734375" bestFit="1" customWidth="1"/>
    <col min="1170" max="1170" width="6.33203125" bestFit="1" customWidth="1"/>
    <col min="1171" max="1171" width="37.44140625" bestFit="1" customWidth="1"/>
    <col min="1172" max="1176" width="11.88671875" bestFit="1" customWidth="1"/>
    <col min="1177" max="1178" width="10.33203125" bestFit="1" customWidth="1"/>
    <col min="1179" max="1179" width="14.77734375" bestFit="1" customWidth="1"/>
    <col min="1180" max="1180" width="5.77734375" bestFit="1" customWidth="1"/>
    <col min="1181" max="1181" width="19.88671875" bestFit="1" customWidth="1"/>
    <col min="1182" max="1182" width="26.5546875" bestFit="1" customWidth="1"/>
    <col min="1183" max="1183" width="13.88671875" bestFit="1" customWidth="1"/>
    <col min="1184" max="1184" width="25.109375" bestFit="1" customWidth="1"/>
    <col min="1185" max="1185" width="8.33203125" bestFit="1" customWidth="1"/>
    <col min="1186" max="1188" width="8.109375" bestFit="1" customWidth="1"/>
    <col min="1189" max="1191" width="7.109375" bestFit="1" customWidth="1"/>
    <col min="1192" max="1192" width="15" bestFit="1" customWidth="1"/>
    <col min="1193" max="1193" width="21.109375" bestFit="1" customWidth="1"/>
    <col min="1194" max="1194" width="13.44140625" bestFit="1" customWidth="1"/>
    <col min="1195" max="1195" width="9.88671875" bestFit="1" customWidth="1"/>
    <col min="1196" max="1196" width="10.44140625" bestFit="1" customWidth="1"/>
    <col min="1197" max="1197" width="20.109375" bestFit="1" customWidth="1"/>
    <col min="1198" max="1198" width="7.109375" bestFit="1" customWidth="1"/>
    <col min="1199" max="1199" width="6.77734375" bestFit="1" customWidth="1"/>
    <col min="1200" max="1200" width="18.77734375" bestFit="1" customWidth="1"/>
    <col min="1201" max="1201" width="5.33203125" bestFit="1" customWidth="1"/>
    <col min="1202" max="1202" width="30" bestFit="1" customWidth="1"/>
    <col min="1203" max="1203" width="19.88671875" bestFit="1" customWidth="1"/>
    <col min="1204" max="1204" width="11.33203125" bestFit="1" customWidth="1"/>
    <col min="1205" max="1205" width="11.6640625" bestFit="1" customWidth="1"/>
    <col min="1206" max="1206" width="6.77734375" bestFit="1" customWidth="1"/>
    <col min="1207" max="1207" width="23" bestFit="1" customWidth="1"/>
    <col min="1208" max="1208" width="9.109375" bestFit="1" customWidth="1"/>
    <col min="1209" max="1209" width="14.6640625" bestFit="1" customWidth="1"/>
    <col min="1210" max="1210" width="9.44140625" bestFit="1" customWidth="1"/>
    <col min="1211" max="1211" width="20" bestFit="1" customWidth="1"/>
    <col min="1212" max="1212" width="26.21875" bestFit="1" customWidth="1"/>
    <col min="1213" max="1213" width="7" bestFit="1" customWidth="1"/>
    <col min="1214" max="1214" width="33.6640625" bestFit="1" customWidth="1"/>
    <col min="1215" max="1215" width="29.21875" bestFit="1" customWidth="1"/>
    <col min="1216" max="1216" width="9.88671875" bestFit="1" customWidth="1"/>
    <col min="1217" max="1217" width="8.21875" bestFit="1" customWidth="1"/>
    <col min="1218" max="1218" width="16.33203125" bestFit="1" customWidth="1"/>
    <col min="1219" max="1219" width="8.21875" bestFit="1" customWidth="1"/>
    <col min="1220" max="1220" width="9.21875" bestFit="1" customWidth="1"/>
    <col min="1221" max="1221" width="15.109375" bestFit="1" customWidth="1"/>
    <col min="1222" max="1222" width="16.44140625" bestFit="1" customWidth="1"/>
    <col min="1223" max="1223" width="9.21875" bestFit="1" customWidth="1"/>
    <col min="1224" max="1224" width="11.88671875" bestFit="1" customWidth="1"/>
    <col min="1225" max="1225" width="14.44140625" bestFit="1" customWidth="1"/>
    <col min="1226" max="1227" width="17.21875" bestFit="1" customWidth="1"/>
    <col min="1228" max="1228" width="16.5546875" bestFit="1" customWidth="1"/>
    <col min="1229" max="1229" width="25.5546875" bestFit="1" customWidth="1"/>
    <col min="1230" max="1231" width="26.21875" bestFit="1" customWidth="1"/>
    <col min="1232" max="1232" width="11.88671875" bestFit="1" customWidth="1"/>
    <col min="1233" max="1233" width="16.21875" bestFit="1" customWidth="1"/>
    <col min="1234" max="1234" width="16.5546875" bestFit="1" customWidth="1"/>
    <col min="1235" max="1235" width="16" bestFit="1" customWidth="1"/>
    <col min="1236" max="1237" width="12.21875" bestFit="1" customWidth="1"/>
    <col min="1238" max="1241" width="11.88671875" bestFit="1" customWidth="1"/>
    <col min="1242" max="1242" width="17.5546875" bestFit="1" customWidth="1"/>
    <col min="1243" max="1243" width="20.6640625" bestFit="1" customWidth="1"/>
    <col min="1244" max="1244" width="7.21875" bestFit="1" customWidth="1"/>
    <col min="1245" max="1245" width="18.44140625" bestFit="1" customWidth="1"/>
    <col min="1246" max="1246" width="8.21875" bestFit="1" customWidth="1"/>
    <col min="1247" max="1247" width="10.88671875" bestFit="1" customWidth="1"/>
    <col min="1248" max="1248" width="24.33203125" bestFit="1" customWidth="1"/>
    <col min="1249" max="1249" width="11.88671875" bestFit="1" customWidth="1"/>
    <col min="1250" max="1250" width="12.109375" bestFit="1" customWidth="1"/>
    <col min="1251" max="1251" width="27.77734375" bestFit="1" customWidth="1"/>
    <col min="1252" max="1252" width="15.33203125" bestFit="1" customWidth="1"/>
    <col min="1253" max="1253" width="16.109375" bestFit="1" customWidth="1"/>
    <col min="1254" max="1254" width="22.44140625" bestFit="1" customWidth="1"/>
    <col min="1255" max="1256" width="10.5546875" bestFit="1" customWidth="1"/>
    <col min="1257" max="1257" width="18.6640625" bestFit="1" customWidth="1"/>
    <col min="1258" max="1258" width="24.88671875" bestFit="1" customWidth="1"/>
    <col min="1259" max="1259" width="35.109375" bestFit="1" customWidth="1"/>
    <col min="1260" max="1260" width="5.6640625" bestFit="1" customWidth="1"/>
    <col min="1261" max="1261" width="7" bestFit="1" customWidth="1"/>
    <col min="1262" max="1262" width="10.5546875" bestFit="1" customWidth="1"/>
  </cols>
  <sheetData>
    <row r="3" spans="1:2" x14ac:dyDescent="0.3">
      <c r="A3" s="3" t="s">
        <v>1478</v>
      </c>
      <c r="B3" t="s">
        <v>1477</v>
      </c>
    </row>
    <row r="4" spans="1:2" x14ac:dyDescent="0.3">
      <c r="A4" s="4" t="s">
        <v>1186</v>
      </c>
      <c r="B4">
        <v>5</v>
      </c>
    </row>
    <row r="5" spans="1:2" x14ac:dyDescent="0.3">
      <c r="A5" s="4" t="s">
        <v>196</v>
      </c>
      <c r="B5">
        <v>1</v>
      </c>
    </row>
    <row r="6" spans="1:2" x14ac:dyDescent="0.3">
      <c r="A6" s="4" t="s">
        <v>327</v>
      </c>
      <c r="B6">
        <v>83</v>
      </c>
    </row>
    <row r="7" spans="1:2" x14ac:dyDescent="0.3">
      <c r="A7" s="4" t="s">
        <v>275</v>
      </c>
      <c r="B7">
        <v>25</v>
      </c>
    </row>
    <row r="8" spans="1:2" x14ac:dyDescent="0.3">
      <c r="A8" s="4" t="s">
        <v>282</v>
      </c>
      <c r="B8">
        <v>15</v>
      </c>
    </row>
    <row r="9" spans="1:2" x14ac:dyDescent="0.3">
      <c r="A9" s="4" t="s">
        <v>318</v>
      </c>
      <c r="B9">
        <v>5</v>
      </c>
    </row>
    <row r="10" spans="1:2" x14ac:dyDescent="0.3">
      <c r="A10" s="4" t="s">
        <v>850</v>
      </c>
      <c r="B10">
        <v>42</v>
      </c>
    </row>
    <row r="11" spans="1:2" x14ac:dyDescent="0.3">
      <c r="A11" s="4" t="s">
        <v>891</v>
      </c>
      <c r="B11">
        <v>31</v>
      </c>
    </row>
    <row r="12" spans="1:2" x14ac:dyDescent="0.3">
      <c r="A12" s="4" t="s">
        <v>965</v>
      </c>
      <c r="B12">
        <v>9</v>
      </c>
    </row>
    <row r="13" spans="1:2" x14ac:dyDescent="0.3">
      <c r="A13" s="4" t="s">
        <v>90</v>
      </c>
      <c r="B13">
        <v>8</v>
      </c>
    </row>
    <row r="14" spans="1:2" x14ac:dyDescent="0.3">
      <c r="A14" s="4" t="s">
        <v>27</v>
      </c>
      <c r="B14">
        <v>49</v>
      </c>
    </row>
    <row r="15" spans="1:2" x14ac:dyDescent="0.3">
      <c r="A15" s="4" t="s">
        <v>206</v>
      </c>
      <c r="B15">
        <v>2</v>
      </c>
    </row>
    <row r="16" spans="1:2" x14ac:dyDescent="0.3">
      <c r="A16" s="4" t="s">
        <v>54</v>
      </c>
      <c r="B16">
        <v>36</v>
      </c>
    </row>
    <row r="17" spans="1:2" x14ac:dyDescent="0.3">
      <c r="A17" s="4" t="s">
        <v>1247</v>
      </c>
      <c r="B17">
        <v>149</v>
      </c>
    </row>
    <row r="18" spans="1:2" x14ac:dyDescent="0.3">
      <c r="A18" s="4" t="s">
        <v>801</v>
      </c>
      <c r="B18">
        <v>52</v>
      </c>
    </row>
    <row r="19" spans="1:2" x14ac:dyDescent="0.3">
      <c r="A19" s="4" t="s">
        <v>33</v>
      </c>
      <c r="B19">
        <v>21</v>
      </c>
    </row>
    <row r="20" spans="1:2" x14ac:dyDescent="0.3">
      <c r="A20" s="4" t="s">
        <v>86</v>
      </c>
      <c r="B20">
        <v>35</v>
      </c>
    </row>
    <row r="21" spans="1:2" x14ac:dyDescent="0.3">
      <c r="A21" s="4" t="s">
        <v>740</v>
      </c>
      <c r="B21">
        <v>17</v>
      </c>
    </row>
    <row r="22" spans="1:2" x14ac:dyDescent="0.3">
      <c r="A22" s="4" t="s">
        <v>725</v>
      </c>
      <c r="B22">
        <v>8</v>
      </c>
    </row>
    <row r="23" spans="1:2" x14ac:dyDescent="0.3">
      <c r="A23" s="4" t="s">
        <v>734</v>
      </c>
      <c r="B23">
        <v>2</v>
      </c>
    </row>
    <row r="24" spans="1:2" x14ac:dyDescent="0.3">
      <c r="A24" s="4" t="s">
        <v>1217</v>
      </c>
      <c r="B24">
        <v>5</v>
      </c>
    </row>
    <row r="25" spans="1:2" x14ac:dyDescent="0.3">
      <c r="A25" s="4" t="s">
        <v>1443</v>
      </c>
      <c r="B25">
        <v>1</v>
      </c>
    </row>
    <row r="26" spans="1:2" x14ac:dyDescent="0.3">
      <c r="A26" s="4" t="s">
        <v>1083</v>
      </c>
      <c r="B26">
        <v>3</v>
      </c>
    </row>
    <row r="27" spans="1:2" x14ac:dyDescent="0.3">
      <c r="A27" s="4" t="s">
        <v>672</v>
      </c>
      <c r="B27">
        <v>1</v>
      </c>
    </row>
    <row r="28" spans="1:2" x14ac:dyDescent="0.3">
      <c r="A28" s="4" t="s">
        <v>669</v>
      </c>
      <c r="B28">
        <v>5</v>
      </c>
    </row>
    <row r="29" spans="1:2" x14ac:dyDescent="0.3">
      <c r="A29" s="4" t="s">
        <v>412</v>
      </c>
      <c r="B29">
        <v>5</v>
      </c>
    </row>
    <row r="30" spans="1:2" x14ac:dyDescent="0.3">
      <c r="A30" s="4" t="s">
        <v>1087</v>
      </c>
      <c r="B30">
        <v>13</v>
      </c>
    </row>
    <row r="31" spans="1:2" x14ac:dyDescent="0.3">
      <c r="A31" s="4" t="s">
        <v>1172</v>
      </c>
      <c r="B31">
        <v>11</v>
      </c>
    </row>
    <row r="32" spans="1:2" x14ac:dyDescent="0.3">
      <c r="A32" s="4" t="s">
        <v>1231</v>
      </c>
      <c r="B32">
        <v>1</v>
      </c>
    </row>
    <row r="33" spans="1:2" x14ac:dyDescent="0.3">
      <c r="A33" s="4" t="s">
        <v>928</v>
      </c>
      <c r="B33">
        <v>29</v>
      </c>
    </row>
    <row r="34" spans="1:2" x14ac:dyDescent="0.3">
      <c r="A34" s="4" t="s">
        <v>872</v>
      </c>
      <c r="B34">
        <v>12</v>
      </c>
    </row>
    <row r="35" spans="1:2" x14ac:dyDescent="0.3">
      <c r="A35" s="4" t="s">
        <v>812</v>
      </c>
      <c r="B35">
        <v>1</v>
      </c>
    </row>
    <row r="36" spans="1:2" x14ac:dyDescent="0.3">
      <c r="A36" s="4" t="s">
        <v>881</v>
      </c>
      <c r="B36">
        <v>31</v>
      </c>
    </row>
    <row r="37" spans="1:2" x14ac:dyDescent="0.3">
      <c r="A37" s="4" t="s">
        <v>10</v>
      </c>
      <c r="B37">
        <v>14</v>
      </c>
    </row>
    <row r="38" spans="1:2" x14ac:dyDescent="0.3">
      <c r="A38" s="4" t="s">
        <v>1090</v>
      </c>
      <c r="B38">
        <v>10</v>
      </c>
    </row>
    <row r="39" spans="1:2" x14ac:dyDescent="0.3">
      <c r="A39" s="4" t="s">
        <v>1036</v>
      </c>
      <c r="B39">
        <v>10</v>
      </c>
    </row>
    <row r="40" spans="1:2" x14ac:dyDescent="0.3">
      <c r="A40" s="4" t="s">
        <v>806</v>
      </c>
      <c r="B40">
        <v>1</v>
      </c>
    </row>
    <row r="41" spans="1:2" x14ac:dyDescent="0.3">
      <c r="A41" s="4" t="s">
        <v>314</v>
      </c>
      <c r="B41">
        <v>33</v>
      </c>
    </row>
    <row r="42" spans="1:2" x14ac:dyDescent="0.3">
      <c r="A42" s="4" t="s">
        <v>1022</v>
      </c>
      <c r="B42">
        <v>3</v>
      </c>
    </row>
    <row r="43" spans="1:2" x14ac:dyDescent="0.3">
      <c r="A43" s="4" t="s">
        <v>939</v>
      </c>
      <c r="B43">
        <v>10</v>
      </c>
    </row>
    <row r="44" spans="1:2" x14ac:dyDescent="0.3">
      <c r="A44" s="4" t="s">
        <v>1150</v>
      </c>
      <c r="B44">
        <v>5</v>
      </c>
    </row>
    <row r="45" spans="1:2" x14ac:dyDescent="0.3">
      <c r="A45" s="4" t="s">
        <v>924</v>
      </c>
      <c r="B45">
        <v>23</v>
      </c>
    </row>
    <row r="46" spans="1:2" x14ac:dyDescent="0.3">
      <c r="A46" s="4" t="s">
        <v>1052</v>
      </c>
      <c r="B46">
        <v>8</v>
      </c>
    </row>
    <row r="47" spans="1:2" x14ac:dyDescent="0.3">
      <c r="A47" s="4" t="s">
        <v>51</v>
      </c>
      <c r="B47">
        <v>59</v>
      </c>
    </row>
    <row r="48" spans="1:2" x14ac:dyDescent="0.3">
      <c r="A48" s="4" t="s">
        <v>93</v>
      </c>
      <c r="B48">
        <v>25</v>
      </c>
    </row>
    <row r="49" spans="1:2" x14ac:dyDescent="0.3">
      <c r="A49" s="4" t="s">
        <v>774</v>
      </c>
      <c r="B49">
        <v>4</v>
      </c>
    </row>
    <row r="50" spans="1:2" x14ac:dyDescent="0.3">
      <c r="A50" s="4" t="s">
        <v>547</v>
      </c>
      <c r="B50">
        <v>24</v>
      </c>
    </row>
    <row r="51" spans="1:2" x14ac:dyDescent="0.3">
      <c r="A51" s="4" t="s">
        <v>655</v>
      </c>
      <c r="B51">
        <v>1</v>
      </c>
    </row>
    <row r="52" spans="1:2" x14ac:dyDescent="0.3">
      <c r="A52" s="4" t="s">
        <v>551</v>
      </c>
      <c r="B52">
        <v>15</v>
      </c>
    </row>
    <row r="53" spans="1:2" x14ac:dyDescent="0.3">
      <c r="A53" s="4" t="s">
        <v>660</v>
      </c>
      <c r="B53">
        <v>1</v>
      </c>
    </row>
    <row r="54" spans="1:2" x14ac:dyDescent="0.3">
      <c r="A54" s="4" t="s">
        <v>416</v>
      </c>
      <c r="B54">
        <v>60</v>
      </c>
    </row>
    <row r="55" spans="1:2" x14ac:dyDescent="0.3">
      <c r="A55" s="4" t="s">
        <v>491</v>
      </c>
      <c r="B55">
        <v>37</v>
      </c>
    </row>
    <row r="56" spans="1:2" x14ac:dyDescent="0.3">
      <c r="A56" s="4" t="s">
        <v>542</v>
      </c>
      <c r="B56">
        <v>69</v>
      </c>
    </row>
    <row r="57" spans="1:2" x14ac:dyDescent="0.3">
      <c r="A57" s="4" t="s">
        <v>653</v>
      </c>
      <c r="B57">
        <v>7</v>
      </c>
    </row>
    <row r="58" spans="1:2" x14ac:dyDescent="0.3">
      <c r="A58" s="4" t="s">
        <v>754</v>
      </c>
      <c r="B58">
        <v>1</v>
      </c>
    </row>
    <row r="59" spans="1:2" x14ac:dyDescent="0.3">
      <c r="A59" s="4" t="s">
        <v>1474</v>
      </c>
      <c r="B59">
        <v>2</v>
      </c>
    </row>
    <row r="60" spans="1:2" x14ac:dyDescent="0.3">
      <c r="A60" s="4" t="s">
        <v>422</v>
      </c>
      <c r="B60">
        <v>15</v>
      </c>
    </row>
    <row r="61" spans="1:2" x14ac:dyDescent="0.3">
      <c r="A61" s="4" t="s">
        <v>496</v>
      </c>
      <c r="B61">
        <v>11</v>
      </c>
    </row>
    <row r="62" spans="1:2" x14ac:dyDescent="0.3">
      <c r="A62" s="4" t="s">
        <v>779</v>
      </c>
      <c r="B62">
        <v>35</v>
      </c>
    </row>
    <row r="63" spans="1:2" x14ac:dyDescent="0.3">
      <c r="A63" s="4" t="s">
        <v>675</v>
      </c>
      <c r="B63">
        <v>10</v>
      </c>
    </row>
    <row r="64" spans="1:2" x14ac:dyDescent="0.3">
      <c r="A64" s="4" t="s">
        <v>573</v>
      </c>
      <c r="B64">
        <v>5</v>
      </c>
    </row>
    <row r="65" spans="1:2" x14ac:dyDescent="0.3">
      <c r="A65" s="4" t="s">
        <v>657</v>
      </c>
      <c r="B65">
        <v>1</v>
      </c>
    </row>
    <row r="66" spans="1:2" x14ac:dyDescent="0.3">
      <c r="A66" s="4" t="s">
        <v>707</v>
      </c>
      <c r="B66">
        <v>7</v>
      </c>
    </row>
    <row r="67" spans="1:2" x14ac:dyDescent="0.3">
      <c r="A67" s="4" t="s">
        <v>686</v>
      </c>
      <c r="B67">
        <v>2</v>
      </c>
    </row>
    <row r="68" spans="1:2" x14ac:dyDescent="0.3">
      <c r="A68" s="4" t="s">
        <v>700</v>
      </c>
      <c r="B68">
        <v>6</v>
      </c>
    </row>
    <row r="69" spans="1:2" x14ac:dyDescent="0.3">
      <c r="A69" s="4" t="s">
        <v>713</v>
      </c>
      <c r="B69">
        <v>4</v>
      </c>
    </row>
    <row r="70" spans="1:2" x14ac:dyDescent="0.3">
      <c r="A70" s="4" t="s">
        <v>679</v>
      </c>
      <c r="B70">
        <v>21</v>
      </c>
    </row>
    <row r="71" spans="1:2" x14ac:dyDescent="0.3">
      <c r="A71" s="4" t="s">
        <v>768</v>
      </c>
      <c r="B71">
        <v>1</v>
      </c>
    </row>
    <row r="72" spans="1:2" x14ac:dyDescent="0.3">
      <c r="A72" s="4" t="s">
        <v>690</v>
      </c>
      <c r="B72">
        <v>5</v>
      </c>
    </row>
    <row r="73" spans="1:2" x14ac:dyDescent="0.3">
      <c r="A73" s="4" t="s">
        <v>160</v>
      </c>
      <c r="B73">
        <v>2</v>
      </c>
    </row>
    <row r="74" spans="1:2" x14ac:dyDescent="0.3">
      <c r="A74" s="4" t="s">
        <v>142</v>
      </c>
      <c r="B74">
        <v>3</v>
      </c>
    </row>
    <row r="75" spans="1:2" x14ac:dyDescent="0.3">
      <c r="A75" s="4" t="s">
        <v>183</v>
      </c>
      <c r="B75">
        <v>2</v>
      </c>
    </row>
    <row r="76" spans="1:2" x14ac:dyDescent="0.3">
      <c r="A76" s="4" t="s">
        <v>1480</v>
      </c>
    </row>
    <row r="77" spans="1:2" x14ac:dyDescent="0.3">
      <c r="A77" s="4" t="s">
        <v>1479</v>
      </c>
      <c r="B77">
        <v>1265</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BB1A3-4B98-4B6D-803D-B99C8997A973}">
  <dimension ref="A1:D13"/>
  <sheetViews>
    <sheetView topLeftCell="A4" workbookViewId="0">
      <selection activeCell="C3" sqref="C3"/>
    </sheetView>
  </sheetViews>
  <sheetFormatPr defaultRowHeight="14.4" x14ac:dyDescent="0.3"/>
  <cols>
    <col min="1" max="1" width="13.21875" bestFit="1" customWidth="1"/>
    <col min="2" max="2" width="14.5546875" bestFit="1" customWidth="1"/>
    <col min="3" max="3" width="14" bestFit="1" customWidth="1"/>
    <col min="4" max="4" width="15.33203125" bestFit="1" customWidth="1"/>
  </cols>
  <sheetData>
    <row r="1" spans="1:4" x14ac:dyDescent="0.3">
      <c r="A1" s="3" t="s">
        <v>8</v>
      </c>
      <c r="B1" t="s">
        <v>1397</v>
      </c>
    </row>
    <row r="3" spans="1:4" x14ac:dyDescent="0.3">
      <c r="A3" s="3" t="s">
        <v>1478</v>
      </c>
      <c r="B3" t="s">
        <v>1477</v>
      </c>
      <c r="C3" t="s">
        <v>1481</v>
      </c>
      <c r="D3" t="s">
        <v>1489</v>
      </c>
    </row>
    <row r="4" spans="1:4" x14ac:dyDescent="0.3">
      <c r="A4" s="4" t="s">
        <v>1412</v>
      </c>
      <c r="B4" s="11">
        <v>1</v>
      </c>
      <c r="C4" s="11">
        <v>1</v>
      </c>
      <c r="D4" s="11">
        <v>1</v>
      </c>
    </row>
    <row r="5" spans="1:4" x14ac:dyDescent="0.3">
      <c r="A5" s="4" t="s">
        <v>880</v>
      </c>
      <c r="B5" s="11">
        <v>1</v>
      </c>
      <c r="C5" s="11">
        <v>1</v>
      </c>
      <c r="D5" s="11">
        <v>1</v>
      </c>
    </row>
    <row r="6" spans="1:4" x14ac:dyDescent="0.3">
      <c r="A6" s="4" t="s">
        <v>849</v>
      </c>
      <c r="B6" s="11">
        <v>3</v>
      </c>
      <c r="C6" s="11">
        <v>3</v>
      </c>
      <c r="D6" s="11">
        <v>3</v>
      </c>
    </row>
    <row r="7" spans="1:4" x14ac:dyDescent="0.3">
      <c r="A7" s="4" t="s">
        <v>871</v>
      </c>
      <c r="B7" s="11">
        <v>1</v>
      </c>
      <c r="C7" s="11">
        <v>1</v>
      </c>
      <c r="D7" s="11">
        <v>1</v>
      </c>
    </row>
    <row r="8" spans="1:4" x14ac:dyDescent="0.3">
      <c r="A8" s="4" t="s">
        <v>809</v>
      </c>
      <c r="B8" s="11">
        <v>2</v>
      </c>
      <c r="C8" s="11">
        <v>2</v>
      </c>
      <c r="D8" s="11">
        <v>2</v>
      </c>
    </row>
    <row r="9" spans="1:4" x14ac:dyDescent="0.3">
      <c r="A9" s="4" t="s">
        <v>800</v>
      </c>
      <c r="B9" s="11">
        <v>2</v>
      </c>
      <c r="C9" s="11">
        <v>2</v>
      </c>
      <c r="D9" s="11">
        <v>2</v>
      </c>
    </row>
    <row r="10" spans="1:4" x14ac:dyDescent="0.3">
      <c r="A10" s="4" t="s">
        <v>668</v>
      </c>
      <c r="B10" s="11">
        <v>1</v>
      </c>
      <c r="C10" s="11">
        <v>1</v>
      </c>
      <c r="D10" s="11">
        <v>1</v>
      </c>
    </row>
    <row r="11" spans="1:4" x14ac:dyDescent="0.3">
      <c r="A11" s="4" t="s">
        <v>411</v>
      </c>
      <c r="B11" s="11">
        <v>4</v>
      </c>
      <c r="C11" s="11">
        <v>4</v>
      </c>
      <c r="D11" s="11">
        <v>4</v>
      </c>
    </row>
    <row r="12" spans="1:4" x14ac:dyDescent="0.3">
      <c r="A12" s="4" t="s">
        <v>773</v>
      </c>
      <c r="B12" s="11">
        <v>2</v>
      </c>
      <c r="C12" s="11">
        <v>2</v>
      </c>
      <c r="D12" s="11">
        <v>2</v>
      </c>
    </row>
    <row r="13" spans="1:4" x14ac:dyDescent="0.3">
      <c r="A13" s="4" t="s">
        <v>1479</v>
      </c>
      <c r="B13" s="11">
        <v>17</v>
      </c>
      <c r="C13" s="11">
        <v>17</v>
      </c>
      <c r="D13" s="11">
        <v>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7E120-A08B-4DC2-9603-66DA574334A2}">
  <dimension ref="A3:C18"/>
  <sheetViews>
    <sheetView topLeftCell="A3" workbookViewId="0">
      <selection activeCell="F22" sqref="F22"/>
    </sheetView>
  </sheetViews>
  <sheetFormatPr defaultRowHeight="14.4" x14ac:dyDescent="0.3"/>
  <cols>
    <col min="1" max="1" width="12.44140625" bestFit="1" customWidth="1"/>
    <col min="2" max="2" width="14.5546875" bestFit="1" customWidth="1"/>
    <col min="3" max="3" width="14" bestFit="1" customWidth="1"/>
    <col min="4" max="4" width="19.77734375" bestFit="1" customWidth="1"/>
    <col min="5" max="5" width="18.109375" bestFit="1" customWidth="1"/>
    <col min="6" max="6" width="25.5546875" bestFit="1" customWidth="1"/>
    <col min="7" max="7" width="26.88671875" bestFit="1" customWidth="1"/>
    <col min="8" max="8" width="11" bestFit="1" customWidth="1"/>
    <col min="9" max="10" width="6.77734375" bestFit="1" customWidth="1"/>
    <col min="11" max="14" width="7.109375" bestFit="1" customWidth="1"/>
    <col min="15" max="15" width="9.21875" bestFit="1" customWidth="1"/>
    <col min="16" max="17" width="8.21875" bestFit="1" customWidth="1"/>
    <col min="18" max="18" width="11.44140625" bestFit="1" customWidth="1"/>
    <col min="19" max="19" width="4.109375" bestFit="1" customWidth="1"/>
    <col min="20" max="20" width="23.21875" bestFit="1" customWidth="1"/>
    <col min="21" max="21" width="10.5546875" bestFit="1" customWidth="1"/>
    <col min="22" max="22" width="6.77734375" bestFit="1" customWidth="1"/>
    <col min="23" max="23" width="20.88671875" bestFit="1" customWidth="1"/>
    <col min="24" max="24" width="24.33203125" bestFit="1" customWidth="1"/>
    <col min="25" max="25" width="10.88671875" bestFit="1" customWidth="1"/>
    <col min="26" max="26" width="35" bestFit="1" customWidth="1"/>
    <col min="27" max="27" width="7.44140625" bestFit="1" customWidth="1"/>
    <col min="28" max="28" width="8.6640625" bestFit="1" customWidth="1"/>
    <col min="29" max="29" width="7.6640625" bestFit="1" customWidth="1"/>
    <col min="30" max="30" width="9.109375" bestFit="1" customWidth="1"/>
    <col min="31" max="31" width="7" bestFit="1" customWidth="1"/>
    <col min="32" max="32" width="25.5546875" bestFit="1" customWidth="1"/>
    <col min="33" max="33" width="13.21875" bestFit="1" customWidth="1"/>
    <col min="34" max="34" width="5.33203125" bestFit="1" customWidth="1"/>
    <col min="35" max="42" width="8.6640625" bestFit="1" customWidth="1"/>
    <col min="43" max="46" width="7.6640625" bestFit="1" customWidth="1"/>
    <col min="47" max="47" width="9" bestFit="1" customWidth="1"/>
    <col min="48" max="48" width="9.33203125" bestFit="1" customWidth="1"/>
    <col min="49" max="49" width="10.109375" bestFit="1" customWidth="1"/>
    <col min="50" max="51" width="18.109375" bestFit="1" customWidth="1"/>
    <col min="52" max="52" width="16.21875" bestFit="1" customWidth="1"/>
    <col min="53" max="53" width="16.6640625" bestFit="1" customWidth="1"/>
    <col min="54" max="54" width="13.44140625" bestFit="1" customWidth="1"/>
    <col min="55" max="55" width="15.21875" bestFit="1" customWidth="1"/>
    <col min="56" max="58" width="8.6640625" bestFit="1" customWidth="1"/>
    <col min="59" max="59" width="9.44140625" bestFit="1" customWidth="1"/>
    <col min="61" max="61" width="17.6640625" bestFit="1" customWidth="1"/>
    <col min="62" max="62" width="27.88671875" bestFit="1" customWidth="1"/>
    <col min="63" max="63" width="15.77734375" bestFit="1" customWidth="1"/>
    <col min="64" max="64" width="21.5546875" bestFit="1" customWidth="1"/>
    <col min="65" max="65" width="19.88671875" bestFit="1" customWidth="1"/>
    <col min="66" max="66" width="30.77734375" bestFit="1" customWidth="1"/>
    <col min="67" max="67" width="19.21875" bestFit="1" customWidth="1"/>
    <col min="68" max="68" width="19.77734375" bestFit="1" customWidth="1"/>
    <col min="69" max="69" width="14" bestFit="1" customWidth="1"/>
    <col min="70" max="70" width="9" bestFit="1" customWidth="1"/>
    <col min="71" max="71" width="13.33203125" bestFit="1" customWidth="1"/>
    <col min="72" max="73" width="9.5546875" bestFit="1" customWidth="1"/>
    <col min="74" max="75" width="9.6640625" bestFit="1" customWidth="1"/>
    <col min="76" max="76" width="11.21875" bestFit="1" customWidth="1"/>
    <col min="77" max="77" width="11.109375" bestFit="1" customWidth="1"/>
    <col min="78" max="78" width="10.44140625" bestFit="1" customWidth="1"/>
    <col min="79" max="81" width="11.109375" bestFit="1" customWidth="1"/>
    <col min="82" max="84" width="14.88671875" bestFit="1" customWidth="1"/>
    <col min="85" max="85" width="23" bestFit="1" customWidth="1"/>
    <col min="86" max="86" width="11.44140625" bestFit="1" customWidth="1"/>
    <col min="87" max="87" width="14.6640625" bestFit="1" customWidth="1"/>
    <col min="88" max="88" width="12.33203125" bestFit="1" customWidth="1"/>
    <col min="89" max="89" width="25.21875" bestFit="1" customWidth="1"/>
    <col min="90" max="90" width="15.21875" bestFit="1" customWidth="1"/>
    <col min="91" max="92" width="12.5546875" bestFit="1" customWidth="1"/>
    <col min="93" max="93" width="23.6640625" bestFit="1" customWidth="1"/>
    <col min="94" max="94" width="12.21875" bestFit="1" customWidth="1"/>
    <col min="95" max="95" width="5.77734375" bestFit="1" customWidth="1"/>
    <col min="96" max="96" width="7.6640625" bestFit="1" customWidth="1"/>
    <col min="97" max="97" width="22.5546875" bestFit="1" customWidth="1"/>
    <col min="98" max="98" width="18.88671875" bestFit="1" customWidth="1"/>
    <col min="99" max="99" width="28.109375" bestFit="1" customWidth="1"/>
    <col min="100" max="101" width="22.33203125" bestFit="1" customWidth="1"/>
    <col min="102" max="103" width="22.44140625" bestFit="1" customWidth="1"/>
    <col min="104" max="105" width="22.21875" bestFit="1" customWidth="1"/>
    <col min="106" max="106" width="21.109375" bestFit="1" customWidth="1"/>
    <col min="107" max="107" width="16.6640625" bestFit="1" customWidth="1"/>
    <col min="108" max="108" width="9.5546875" bestFit="1" customWidth="1"/>
    <col min="109" max="109" width="15.5546875" bestFit="1" customWidth="1"/>
    <col min="110" max="110" width="23.6640625" bestFit="1" customWidth="1"/>
    <col min="111" max="111" width="9.33203125" bestFit="1" customWidth="1"/>
    <col min="112" max="112" width="24.88671875" bestFit="1" customWidth="1"/>
    <col min="113" max="113" width="14.88671875" bestFit="1" customWidth="1"/>
    <col min="114" max="114" width="12.5546875" bestFit="1" customWidth="1"/>
    <col min="115" max="115" width="34.6640625" bestFit="1" customWidth="1"/>
    <col min="116" max="116" width="13.6640625" bestFit="1" customWidth="1"/>
    <col min="117" max="117" width="25.44140625" bestFit="1" customWidth="1"/>
    <col min="118" max="118" width="9.21875" bestFit="1" customWidth="1"/>
    <col min="119" max="119" width="42" bestFit="1" customWidth="1"/>
    <col min="120" max="120" width="10.88671875" bestFit="1" customWidth="1"/>
    <col min="121" max="121" width="11.109375" bestFit="1" customWidth="1"/>
    <col min="122" max="122" width="9.88671875" bestFit="1" customWidth="1"/>
    <col min="123" max="123" width="11.109375" bestFit="1" customWidth="1"/>
    <col min="124" max="124" width="11" bestFit="1" customWidth="1"/>
    <col min="125" max="125" width="24" bestFit="1" customWidth="1"/>
    <col min="126" max="126" width="11" bestFit="1" customWidth="1"/>
    <col min="127" max="127" width="11.21875" bestFit="1" customWidth="1"/>
    <col min="128" max="128" width="12.109375" bestFit="1" customWidth="1"/>
    <col min="129" max="129" width="10" bestFit="1" customWidth="1"/>
    <col min="130" max="130" width="10.6640625" bestFit="1" customWidth="1"/>
    <col min="131" max="131" width="5" bestFit="1" customWidth="1"/>
    <col min="132" max="132" width="7.44140625" bestFit="1" customWidth="1"/>
    <col min="133" max="133" width="11.88671875" bestFit="1" customWidth="1"/>
    <col min="134" max="134" width="7.44140625" bestFit="1" customWidth="1"/>
    <col min="135" max="135" width="20.77734375" bestFit="1" customWidth="1"/>
    <col min="136" max="136" width="29.5546875" bestFit="1" customWidth="1"/>
    <col min="137" max="137" width="18.5546875" bestFit="1" customWidth="1"/>
    <col min="138" max="138" width="32.109375" bestFit="1" customWidth="1"/>
    <col min="139" max="139" width="12" bestFit="1" customWidth="1"/>
    <col min="140" max="140" width="31.109375" bestFit="1" customWidth="1"/>
    <col min="141" max="142" width="18.5546875" bestFit="1" customWidth="1"/>
    <col min="143" max="143" width="23.109375" bestFit="1" customWidth="1"/>
    <col min="144" max="144" width="18.5546875" bestFit="1" customWidth="1"/>
    <col min="145" max="145" width="29.6640625" bestFit="1" customWidth="1"/>
    <col min="146" max="146" width="18.5546875" bestFit="1" customWidth="1"/>
    <col min="147" max="148" width="12" bestFit="1" customWidth="1"/>
    <col min="149" max="149" width="18.5546875" bestFit="1" customWidth="1"/>
    <col min="150" max="164" width="12" bestFit="1" customWidth="1"/>
    <col min="165" max="165" width="7.21875" bestFit="1" customWidth="1"/>
    <col min="166" max="166" width="8.21875" bestFit="1" customWidth="1"/>
    <col min="167" max="167" width="26.5546875" bestFit="1" customWidth="1"/>
    <col min="168" max="175" width="10.109375" bestFit="1" customWidth="1"/>
    <col min="180" max="181" width="9.88671875" bestFit="1" customWidth="1"/>
    <col min="182" max="184" width="9.5546875" bestFit="1" customWidth="1"/>
    <col min="185" max="190" width="10.77734375" bestFit="1" customWidth="1"/>
    <col min="191" max="191" width="6.109375" bestFit="1" customWidth="1"/>
    <col min="192" max="201" width="7.109375" bestFit="1" customWidth="1"/>
    <col min="202" max="202" width="6.109375" bestFit="1" customWidth="1"/>
    <col min="203" max="203" width="7.109375" bestFit="1" customWidth="1"/>
    <col min="204" max="210" width="6.109375" bestFit="1" customWidth="1"/>
    <col min="211" max="212" width="9.21875" bestFit="1" customWidth="1"/>
    <col min="213" max="213" width="16.6640625" bestFit="1" customWidth="1"/>
    <col min="214" max="214" width="22.109375" bestFit="1" customWidth="1"/>
    <col min="215" max="215" width="6.33203125" bestFit="1" customWidth="1"/>
    <col min="216" max="216" width="6" bestFit="1" customWidth="1"/>
    <col min="217" max="217" width="6.33203125" bestFit="1" customWidth="1"/>
    <col min="218" max="218" width="8.109375" bestFit="1" customWidth="1"/>
    <col min="219" max="219" width="23.109375" bestFit="1" customWidth="1"/>
    <col min="220" max="220" width="12.88671875" bestFit="1" customWidth="1"/>
    <col min="221" max="221" width="5.33203125" bestFit="1" customWidth="1"/>
    <col min="222" max="222" width="8.6640625" bestFit="1" customWidth="1"/>
    <col min="223" max="223" width="16.21875" bestFit="1" customWidth="1"/>
    <col min="224" max="224" width="10.88671875" bestFit="1" customWidth="1"/>
    <col min="225" max="225" width="17.21875" bestFit="1" customWidth="1"/>
    <col min="226" max="226" width="8.6640625" bestFit="1" customWidth="1"/>
    <col min="227" max="227" width="20.5546875" bestFit="1" customWidth="1"/>
    <col min="228" max="228" width="18.33203125" bestFit="1" customWidth="1"/>
    <col min="229" max="229" width="21.88671875" bestFit="1" customWidth="1"/>
    <col min="230" max="230" width="27" bestFit="1" customWidth="1"/>
    <col min="231" max="231" width="9.21875" bestFit="1" customWidth="1"/>
    <col min="232" max="232" width="13.21875" bestFit="1" customWidth="1"/>
    <col min="233" max="233" width="13.5546875" bestFit="1" customWidth="1"/>
    <col min="234" max="234" width="16.77734375" bestFit="1" customWidth="1"/>
    <col min="235" max="236" width="12" bestFit="1" customWidth="1"/>
    <col min="237" max="237" width="8.109375" bestFit="1" customWidth="1"/>
    <col min="238" max="239" width="9.77734375" bestFit="1" customWidth="1"/>
    <col min="240" max="240" width="29.33203125" bestFit="1" customWidth="1"/>
    <col min="241" max="241" width="7.109375" bestFit="1" customWidth="1"/>
    <col min="242" max="243" width="17.6640625" bestFit="1" customWidth="1"/>
    <col min="244" max="244" width="17.44140625" bestFit="1" customWidth="1"/>
    <col min="245" max="245" width="10.77734375" bestFit="1" customWidth="1"/>
    <col min="246" max="247" width="10.5546875" bestFit="1" customWidth="1"/>
    <col min="248" max="248" width="18.77734375" bestFit="1" customWidth="1"/>
    <col min="249" max="249" width="25.77734375" bestFit="1" customWidth="1"/>
    <col min="250" max="250" width="5.5546875" bestFit="1" customWidth="1"/>
    <col min="251" max="251" width="17.33203125" bestFit="1" customWidth="1"/>
    <col min="252" max="252" width="10.109375" bestFit="1" customWidth="1"/>
    <col min="253" max="253" width="5.88671875" bestFit="1" customWidth="1"/>
    <col min="254" max="254" width="24.44140625" bestFit="1" customWidth="1"/>
    <col min="255" max="255" width="20.77734375" bestFit="1" customWidth="1"/>
    <col min="256" max="256" width="8.77734375" bestFit="1" customWidth="1"/>
    <col min="257" max="257" width="15" bestFit="1" customWidth="1"/>
    <col min="258" max="258" width="18.44140625" bestFit="1" customWidth="1"/>
    <col min="259" max="259" width="7.109375" bestFit="1" customWidth="1"/>
    <col min="260" max="260" width="14.6640625" bestFit="1" customWidth="1"/>
    <col min="261" max="261" width="7.77734375" bestFit="1" customWidth="1"/>
    <col min="262" max="262" width="22.109375" bestFit="1" customWidth="1"/>
    <col min="263" max="263" width="26.109375" bestFit="1" customWidth="1"/>
    <col min="264" max="264" width="22.5546875" bestFit="1" customWidth="1"/>
    <col min="265" max="265" width="16.21875" bestFit="1" customWidth="1"/>
    <col min="266" max="266" width="20.77734375" bestFit="1" customWidth="1"/>
    <col min="267" max="267" width="25" bestFit="1" customWidth="1"/>
    <col min="268" max="268" width="10.21875" bestFit="1" customWidth="1"/>
    <col min="269" max="269" width="29" bestFit="1" customWidth="1"/>
    <col min="270" max="270" width="27.77734375" bestFit="1" customWidth="1"/>
    <col min="271" max="271" width="20" bestFit="1" customWidth="1"/>
    <col min="272" max="272" width="10.77734375" bestFit="1" customWidth="1"/>
    <col min="273" max="273" width="39.44140625" bestFit="1" customWidth="1"/>
    <col min="274" max="275" width="11.109375" bestFit="1" customWidth="1"/>
    <col min="276" max="276" width="11" bestFit="1" customWidth="1"/>
    <col min="277" max="277" width="5.109375" bestFit="1" customWidth="1"/>
    <col min="278" max="278" width="19.88671875" bestFit="1" customWidth="1"/>
    <col min="279" max="279" width="10.44140625" bestFit="1" customWidth="1"/>
    <col min="280" max="280" width="10.33203125" bestFit="1" customWidth="1"/>
    <col min="281" max="281" width="10.21875" bestFit="1" customWidth="1"/>
    <col min="282" max="282" width="22.33203125" bestFit="1" customWidth="1"/>
    <col min="283" max="284" width="10.6640625" bestFit="1" customWidth="1"/>
    <col min="285" max="285" width="10.5546875" bestFit="1" customWidth="1"/>
    <col min="286" max="286" width="10.44140625" bestFit="1" customWidth="1"/>
    <col min="287" max="287" width="10.5546875" bestFit="1" customWidth="1"/>
    <col min="288" max="289" width="7" bestFit="1" customWidth="1"/>
    <col min="290" max="290" width="10.5546875" bestFit="1" customWidth="1"/>
    <col min="291" max="291" width="6.33203125" bestFit="1" customWidth="1"/>
    <col min="292" max="300" width="10.6640625" bestFit="1" customWidth="1"/>
    <col min="301" max="301" width="15.88671875" bestFit="1" customWidth="1"/>
    <col min="302" max="305" width="10.6640625" bestFit="1" customWidth="1"/>
    <col min="306" max="306" width="11" bestFit="1" customWidth="1"/>
    <col min="307" max="308" width="10.6640625" bestFit="1" customWidth="1"/>
    <col min="309" max="309" width="11" bestFit="1" customWidth="1"/>
    <col min="310" max="310" width="10.6640625" bestFit="1" customWidth="1"/>
    <col min="311" max="311" width="12" bestFit="1" customWidth="1"/>
    <col min="312" max="312" width="4.88671875" bestFit="1" customWidth="1"/>
    <col min="313" max="313" width="6.44140625" bestFit="1" customWidth="1"/>
    <col min="314" max="318" width="21" bestFit="1" customWidth="1"/>
    <col min="319" max="319" width="19" bestFit="1" customWidth="1"/>
    <col min="320" max="321" width="20.44140625" bestFit="1" customWidth="1"/>
    <col min="322" max="322" width="22.33203125" bestFit="1" customWidth="1"/>
    <col min="323" max="324" width="9.21875" bestFit="1" customWidth="1"/>
    <col min="325" max="325" width="8.21875" bestFit="1" customWidth="1"/>
    <col min="326" max="326" width="16.5546875" bestFit="1" customWidth="1"/>
    <col min="327" max="327" width="20" bestFit="1" customWidth="1"/>
    <col min="328" max="328" width="13.6640625" bestFit="1" customWidth="1"/>
    <col min="329" max="329" width="9.5546875" bestFit="1" customWidth="1"/>
    <col min="330" max="331" width="11.88671875" bestFit="1" customWidth="1"/>
    <col min="332" max="332" width="9.5546875" bestFit="1" customWidth="1"/>
    <col min="333" max="334" width="11.88671875" bestFit="1" customWidth="1"/>
    <col min="335" max="335" width="9.5546875" bestFit="1" customWidth="1"/>
    <col min="336" max="336" width="8.5546875" bestFit="1" customWidth="1"/>
    <col min="337" max="339" width="10.88671875" bestFit="1" customWidth="1"/>
    <col min="340" max="340" width="8.5546875" bestFit="1" customWidth="1"/>
    <col min="341" max="341" width="28.88671875" bestFit="1" customWidth="1"/>
    <col min="342" max="342" width="18.109375" bestFit="1" customWidth="1"/>
    <col min="343" max="343" width="25.21875" bestFit="1" customWidth="1"/>
    <col min="344" max="344" width="19.6640625" bestFit="1" customWidth="1"/>
    <col min="345" max="345" width="15.33203125" bestFit="1" customWidth="1"/>
    <col min="346" max="346" width="11.33203125" bestFit="1" customWidth="1"/>
    <col min="347" max="347" width="25.44140625" bestFit="1" customWidth="1"/>
    <col min="348" max="348" width="14.33203125" bestFit="1" customWidth="1"/>
    <col min="349" max="350" width="9" bestFit="1" customWidth="1"/>
    <col min="351" max="351" width="23.44140625" bestFit="1" customWidth="1"/>
    <col min="352" max="352" width="29" bestFit="1" customWidth="1"/>
    <col min="353" max="357" width="17.88671875" bestFit="1" customWidth="1"/>
    <col min="358" max="358" width="40.5546875" bestFit="1" customWidth="1"/>
    <col min="359" max="359" width="5.88671875" bestFit="1" customWidth="1"/>
    <col min="360" max="360" width="8.109375" bestFit="1" customWidth="1"/>
    <col min="361" max="361" width="17" bestFit="1" customWidth="1"/>
    <col min="362" max="362" width="7.77734375" bestFit="1" customWidth="1"/>
    <col min="363" max="364" width="16.77734375" bestFit="1" customWidth="1"/>
    <col min="365" max="365" width="16.5546875" bestFit="1" customWidth="1"/>
    <col min="366" max="366" width="38.109375" bestFit="1" customWidth="1"/>
    <col min="367" max="367" width="20.77734375" bestFit="1" customWidth="1"/>
    <col min="368" max="368" width="16.33203125" bestFit="1" customWidth="1"/>
    <col min="369" max="369" width="28.77734375" bestFit="1" customWidth="1"/>
    <col min="370" max="370" width="34.44140625" bestFit="1" customWidth="1"/>
    <col min="371" max="371" width="16" bestFit="1" customWidth="1"/>
    <col min="372" max="372" width="17" bestFit="1" customWidth="1"/>
    <col min="373" max="373" width="8.6640625" bestFit="1" customWidth="1"/>
    <col min="374" max="376" width="9.6640625" bestFit="1" customWidth="1"/>
    <col min="377" max="384" width="8.6640625" bestFit="1" customWidth="1"/>
    <col min="385" max="387" width="11.109375" bestFit="1" customWidth="1"/>
    <col min="388" max="389" width="8.21875" bestFit="1" customWidth="1"/>
    <col min="390" max="390" width="11" bestFit="1" customWidth="1"/>
    <col min="391" max="391" width="7.77734375" bestFit="1" customWidth="1"/>
    <col min="392" max="392" width="7.109375" bestFit="1" customWidth="1"/>
    <col min="393" max="393" width="25.21875" bestFit="1" customWidth="1"/>
    <col min="394" max="396" width="8.109375" bestFit="1" customWidth="1"/>
    <col min="397" max="398" width="7.109375" bestFit="1" customWidth="1"/>
    <col min="399" max="399" width="20.6640625" bestFit="1" customWidth="1"/>
    <col min="400" max="400" width="7.109375" bestFit="1" customWidth="1"/>
    <col min="401" max="401" width="8.21875" bestFit="1" customWidth="1"/>
    <col min="402" max="402" width="7.109375" bestFit="1" customWidth="1"/>
    <col min="403" max="404" width="8.21875" bestFit="1" customWidth="1"/>
    <col min="405" max="405" width="7.109375" bestFit="1" customWidth="1"/>
    <col min="406" max="406" width="19" bestFit="1" customWidth="1"/>
    <col min="407" max="407" width="30.88671875" bestFit="1" customWidth="1"/>
    <col min="408" max="408" width="17.33203125" bestFit="1" customWidth="1"/>
    <col min="409" max="410" width="10.21875" bestFit="1" customWidth="1"/>
    <col min="411" max="411" width="10.44140625" bestFit="1" customWidth="1"/>
    <col min="412" max="412" width="10.5546875" bestFit="1" customWidth="1"/>
    <col min="413" max="413" width="10.44140625" bestFit="1" customWidth="1"/>
    <col min="414" max="414" width="18.21875" bestFit="1" customWidth="1"/>
    <col min="415" max="415" width="35" bestFit="1" customWidth="1"/>
    <col min="416" max="416" width="41.5546875" bestFit="1" customWidth="1"/>
    <col min="417" max="417" width="32.6640625" bestFit="1" customWidth="1"/>
    <col min="418" max="418" width="10.77734375" bestFit="1" customWidth="1"/>
    <col min="419" max="419" width="32.5546875" bestFit="1" customWidth="1"/>
    <col min="420" max="420" width="12.33203125" bestFit="1" customWidth="1"/>
    <col min="421" max="421" width="6.5546875" bestFit="1" customWidth="1"/>
    <col min="422" max="422" width="24.109375" bestFit="1" customWidth="1"/>
    <col min="423" max="424" width="10.44140625" bestFit="1" customWidth="1"/>
    <col min="425" max="425" width="14.21875" bestFit="1" customWidth="1"/>
    <col min="426" max="426" width="12.21875" bestFit="1" customWidth="1"/>
    <col min="427" max="427" width="9.77734375" bestFit="1" customWidth="1"/>
    <col min="428" max="428" width="16.5546875" bestFit="1" customWidth="1"/>
    <col min="429" max="429" width="32.77734375" bestFit="1" customWidth="1"/>
    <col min="430" max="430" width="28.33203125" bestFit="1" customWidth="1"/>
    <col min="431" max="431" width="9.109375" bestFit="1" customWidth="1"/>
    <col min="432" max="432" width="29.21875" bestFit="1" customWidth="1"/>
    <col min="433" max="433" width="22.5546875" bestFit="1" customWidth="1"/>
    <col min="434" max="442" width="6" bestFit="1" customWidth="1"/>
    <col min="443" max="443" width="15.21875" bestFit="1" customWidth="1"/>
    <col min="444" max="444" width="13.33203125" bestFit="1" customWidth="1"/>
    <col min="445" max="445" width="6" bestFit="1" customWidth="1"/>
    <col min="446" max="446" width="15.33203125" bestFit="1" customWidth="1"/>
    <col min="447" max="447" width="4.77734375" bestFit="1" customWidth="1"/>
    <col min="448" max="448" width="23.77734375" bestFit="1" customWidth="1"/>
    <col min="449" max="449" width="20.21875" bestFit="1" customWidth="1"/>
    <col min="450" max="450" width="6.77734375" bestFit="1" customWidth="1"/>
    <col min="451" max="451" width="5.44140625" bestFit="1" customWidth="1"/>
    <col min="452" max="452" width="10.88671875" bestFit="1" customWidth="1"/>
    <col min="453" max="456" width="12.21875" bestFit="1" customWidth="1"/>
    <col min="457" max="457" width="25.5546875" bestFit="1" customWidth="1"/>
    <col min="458" max="459" width="12.21875" bestFit="1" customWidth="1"/>
    <col min="460" max="461" width="10.88671875" bestFit="1" customWidth="1"/>
    <col min="462" max="462" width="7.77734375" bestFit="1" customWidth="1"/>
    <col min="463" max="463" width="19.5546875" bestFit="1" customWidth="1"/>
    <col min="464" max="465" width="12.44140625" bestFit="1" customWidth="1"/>
    <col min="466" max="466" width="41.6640625" bestFit="1" customWidth="1"/>
    <col min="467" max="467" width="10" bestFit="1" customWidth="1"/>
    <col min="469" max="469" width="10" bestFit="1" customWidth="1"/>
    <col min="470" max="470" width="6.77734375" bestFit="1" customWidth="1"/>
    <col min="471" max="471" width="11" bestFit="1" customWidth="1"/>
    <col min="472" max="472" width="17.88671875" bestFit="1" customWidth="1"/>
    <col min="473" max="473" width="17.5546875" bestFit="1" customWidth="1"/>
    <col min="474" max="474" width="10.6640625" bestFit="1" customWidth="1"/>
    <col min="475" max="475" width="17.77734375" bestFit="1" customWidth="1"/>
    <col min="476" max="476" width="16" bestFit="1" customWidth="1"/>
    <col min="477" max="477" width="32.109375" bestFit="1" customWidth="1"/>
    <col min="478" max="478" width="20.44140625" bestFit="1" customWidth="1"/>
    <col min="479" max="479" width="10.6640625" bestFit="1" customWidth="1"/>
    <col min="480" max="480" width="18.6640625" bestFit="1" customWidth="1"/>
    <col min="481" max="482" width="10.6640625" bestFit="1" customWidth="1"/>
    <col min="483" max="483" width="9.77734375" bestFit="1" customWidth="1"/>
    <col min="484" max="489" width="13.44140625" bestFit="1" customWidth="1"/>
    <col min="490" max="490" width="24.33203125" bestFit="1" customWidth="1"/>
    <col min="491" max="491" width="19.88671875" bestFit="1" customWidth="1"/>
    <col min="492" max="496" width="8.77734375" bestFit="1" customWidth="1"/>
    <col min="497" max="497" width="19.6640625" bestFit="1" customWidth="1"/>
    <col min="498" max="499" width="8.77734375" bestFit="1" customWidth="1"/>
    <col min="500" max="500" width="4.33203125" bestFit="1" customWidth="1"/>
    <col min="501" max="502" width="9" bestFit="1" customWidth="1"/>
    <col min="503" max="504" width="9.109375" bestFit="1" customWidth="1"/>
    <col min="507" max="508" width="9.21875" bestFit="1" customWidth="1"/>
    <col min="509" max="509" width="8.44140625" bestFit="1" customWidth="1"/>
    <col min="510" max="510" width="6.6640625" bestFit="1" customWidth="1"/>
    <col min="511" max="513" width="6.5546875" bestFit="1" customWidth="1"/>
    <col min="514" max="514" width="26.33203125" bestFit="1" customWidth="1"/>
    <col min="515" max="515" width="24.109375" bestFit="1" customWidth="1"/>
    <col min="516" max="516" width="8.6640625" bestFit="1" customWidth="1"/>
    <col min="517" max="517" width="15.77734375" bestFit="1" customWidth="1"/>
    <col min="518" max="518" width="4.77734375" bestFit="1" customWidth="1"/>
    <col min="519" max="519" width="3.77734375" bestFit="1" customWidth="1"/>
    <col min="520" max="520" width="32.33203125" bestFit="1" customWidth="1"/>
    <col min="521" max="522" width="7.21875" bestFit="1" customWidth="1"/>
    <col min="523" max="523" width="20.77734375" bestFit="1" customWidth="1"/>
    <col min="524" max="524" width="18.33203125" bestFit="1" customWidth="1"/>
    <col min="525" max="525" width="17.6640625" bestFit="1" customWidth="1"/>
    <col min="526" max="527" width="8.6640625" bestFit="1" customWidth="1"/>
    <col min="528" max="528" width="25.88671875" bestFit="1" customWidth="1"/>
    <col min="529" max="529" width="17.6640625" bestFit="1" customWidth="1"/>
    <col min="530" max="530" width="6.77734375" bestFit="1" customWidth="1"/>
    <col min="531" max="531" width="9.44140625" bestFit="1" customWidth="1"/>
    <col min="532" max="532" width="13.5546875" bestFit="1" customWidth="1"/>
    <col min="533" max="533" width="24.33203125" bestFit="1" customWidth="1"/>
    <col min="534" max="534" width="31.88671875" bestFit="1" customWidth="1"/>
    <col min="535" max="535" width="18.88671875" bestFit="1" customWidth="1"/>
    <col min="536" max="536" width="28.21875" bestFit="1" customWidth="1"/>
    <col min="537" max="537" width="16.109375" bestFit="1" customWidth="1"/>
    <col min="538" max="539" width="23.109375" bestFit="1" customWidth="1"/>
    <col min="540" max="540" width="22.88671875" bestFit="1" customWidth="1"/>
    <col min="541" max="541" width="21.88671875" bestFit="1" customWidth="1"/>
    <col min="542" max="542" width="26.109375" bestFit="1" customWidth="1"/>
    <col min="543" max="543" width="20.44140625" bestFit="1" customWidth="1"/>
    <col min="544" max="544" width="28.44140625" bestFit="1" customWidth="1"/>
    <col min="545" max="545" width="37.77734375" bestFit="1" customWidth="1"/>
    <col min="546" max="546" width="45" bestFit="1" customWidth="1"/>
    <col min="547" max="547" width="4.6640625" bestFit="1" customWidth="1"/>
    <col min="548" max="548" width="23.33203125" bestFit="1" customWidth="1"/>
    <col min="549" max="550" width="27.6640625" bestFit="1" customWidth="1"/>
    <col min="551" max="551" width="10.77734375" bestFit="1" customWidth="1"/>
    <col min="552" max="552" width="14.109375" bestFit="1" customWidth="1"/>
    <col min="553" max="553" width="5.109375" bestFit="1" customWidth="1"/>
    <col min="554" max="554" width="15.33203125" bestFit="1" customWidth="1"/>
    <col min="555" max="555" width="6.5546875" bestFit="1" customWidth="1"/>
    <col min="556" max="556" width="19.88671875" bestFit="1" customWidth="1"/>
    <col min="557" max="557" width="11.88671875" bestFit="1" customWidth="1"/>
    <col min="558" max="558" width="19.77734375" bestFit="1" customWidth="1"/>
    <col min="559" max="559" width="10.33203125" bestFit="1" customWidth="1"/>
    <col min="560" max="560" width="11.44140625" bestFit="1" customWidth="1"/>
    <col min="561" max="561" width="10.33203125" bestFit="1" customWidth="1"/>
    <col min="562" max="562" width="10.77734375" bestFit="1" customWidth="1"/>
    <col min="563" max="563" width="20.88671875" bestFit="1" customWidth="1"/>
    <col min="564" max="564" width="17.33203125" bestFit="1" customWidth="1"/>
    <col min="565" max="565" width="13.44140625" bestFit="1" customWidth="1"/>
    <col min="566" max="566" width="6.21875" bestFit="1" customWidth="1"/>
    <col min="569" max="569" width="16.44140625" bestFit="1" customWidth="1"/>
    <col min="570" max="570" width="26.33203125" bestFit="1" customWidth="1"/>
    <col min="571" max="571" width="5.33203125" bestFit="1" customWidth="1"/>
    <col min="572" max="572" width="11.77734375" bestFit="1" customWidth="1"/>
    <col min="573" max="573" width="13.77734375" bestFit="1" customWidth="1"/>
    <col min="574" max="577" width="6.33203125" bestFit="1" customWidth="1"/>
    <col min="578" max="578" width="17.44140625" bestFit="1" customWidth="1"/>
    <col min="579" max="579" width="11.44140625" bestFit="1" customWidth="1"/>
    <col min="580" max="580" width="17" bestFit="1" customWidth="1"/>
    <col min="581" max="581" width="11.77734375" bestFit="1" customWidth="1"/>
    <col min="582" max="583" width="9.33203125" bestFit="1" customWidth="1"/>
    <col min="584" max="584" width="4.77734375" bestFit="1" customWidth="1"/>
    <col min="585" max="585" width="11" bestFit="1" customWidth="1"/>
    <col min="586" max="586" width="12.88671875" bestFit="1" customWidth="1"/>
    <col min="587" max="587" width="18.21875" bestFit="1" customWidth="1"/>
    <col min="588" max="588" width="25.5546875" bestFit="1" customWidth="1"/>
    <col min="589" max="589" width="21.5546875" bestFit="1" customWidth="1"/>
    <col min="590" max="590" width="7" bestFit="1" customWidth="1"/>
    <col min="591" max="591" width="18.5546875" bestFit="1" customWidth="1"/>
    <col min="592" max="592" width="19" bestFit="1" customWidth="1"/>
    <col min="593" max="593" width="26.77734375" bestFit="1" customWidth="1"/>
    <col min="594" max="594" width="15.77734375" bestFit="1" customWidth="1"/>
    <col min="595" max="595" width="20.44140625" bestFit="1" customWidth="1"/>
    <col min="596" max="597" width="19" bestFit="1" customWidth="1"/>
    <col min="598" max="598" width="16.6640625" bestFit="1" customWidth="1"/>
    <col min="599" max="599" width="7.77734375" bestFit="1" customWidth="1"/>
    <col min="600" max="600" width="26.33203125" bestFit="1" customWidth="1"/>
    <col min="601" max="601" width="44.21875" bestFit="1" customWidth="1"/>
    <col min="602" max="603" width="9.44140625" bestFit="1" customWidth="1"/>
    <col min="604" max="604" width="10.109375" bestFit="1" customWidth="1"/>
    <col min="605" max="605" width="21.44140625" bestFit="1" customWidth="1"/>
    <col min="606" max="606" width="12.109375" bestFit="1" customWidth="1"/>
    <col min="607" max="607" width="27" bestFit="1" customWidth="1"/>
    <col min="608" max="608" width="12.33203125" bestFit="1" customWidth="1"/>
    <col min="609" max="609" width="5" bestFit="1" customWidth="1"/>
    <col min="610" max="611" width="14.77734375" bestFit="1" customWidth="1"/>
    <col min="612" max="612" width="9" bestFit="1" customWidth="1"/>
    <col min="613" max="613" width="20.88671875" bestFit="1" customWidth="1"/>
    <col min="614" max="614" width="9.21875" bestFit="1" customWidth="1"/>
    <col min="615" max="615" width="6.6640625" bestFit="1" customWidth="1"/>
    <col min="616" max="616" width="30.44140625" bestFit="1" customWidth="1"/>
    <col min="617" max="621" width="7.77734375" bestFit="1" customWidth="1"/>
    <col min="622" max="622" width="17.88671875" bestFit="1" customWidth="1"/>
    <col min="623" max="623" width="12.33203125" bestFit="1" customWidth="1"/>
    <col min="624" max="624" width="6" bestFit="1" customWidth="1"/>
    <col min="625" max="625" width="13.109375" bestFit="1" customWidth="1"/>
    <col min="626" max="626" width="25.109375" bestFit="1" customWidth="1"/>
    <col min="627" max="627" width="10.6640625" bestFit="1" customWidth="1"/>
    <col min="628" max="628" width="12.44140625" bestFit="1" customWidth="1"/>
    <col min="629" max="631" width="8.5546875" bestFit="1" customWidth="1"/>
    <col min="632" max="635" width="9.33203125" bestFit="1" customWidth="1"/>
    <col min="636" max="641" width="8.33203125" bestFit="1" customWidth="1"/>
    <col min="642" max="642" width="16.88671875" bestFit="1" customWidth="1"/>
    <col min="643" max="666" width="8.33203125" bestFit="1" customWidth="1"/>
    <col min="667" max="667" width="14.44140625" bestFit="1" customWidth="1"/>
    <col min="668" max="668" width="13.21875" bestFit="1" customWidth="1"/>
    <col min="669" max="669" width="24.21875" bestFit="1" customWidth="1"/>
    <col min="670" max="670" width="7.5546875" bestFit="1" customWidth="1"/>
    <col min="671" max="671" width="24.88671875" bestFit="1" customWidth="1"/>
    <col min="672" max="672" width="19.6640625" bestFit="1" customWidth="1"/>
    <col min="673" max="675" width="14.44140625" bestFit="1" customWidth="1"/>
    <col min="676" max="676" width="22" bestFit="1" customWidth="1"/>
    <col min="677" max="677" width="16.33203125" bestFit="1" customWidth="1"/>
    <col min="678" max="679" width="12.6640625" bestFit="1" customWidth="1"/>
    <col min="680" max="683" width="11.44140625" bestFit="1" customWidth="1"/>
    <col min="684" max="691" width="10.44140625" bestFit="1" customWidth="1"/>
    <col min="713" max="713" width="22" bestFit="1" customWidth="1"/>
    <col min="714" max="714" width="14.77734375" bestFit="1" customWidth="1"/>
    <col min="715" max="715" width="15.44140625" bestFit="1" customWidth="1"/>
    <col min="716" max="716" width="15.6640625" bestFit="1" customWidth="1"/>
    <col min="717" max="717" width="15" bestFit="1" customWidth="1"/>
    <col min="718" max="718" width="28.6640625" bestFit="1" customWidth="1"/>
    <col min="719" max="719" width="24.88671875" bestFit="1" customWidth="1"/>
    <col min="720" max="721" width="9.77734375" bestFit="1" customWidth="1"/>
    <col min="722" max="722" width="19.109375" bestFit="1" customWidth="1"/>
    <col min="723" max="725" width="6.21875" bestFit="1" customWidth="1"/>
    <col min="726" max="726" width="10.44140625" bestFit="1" customWidth="1"/>
    <col min="727" max="731" width="6" bestFit="1" customWidth="1"/>
    <col min="732" max="732" width="13.88671875" bestFit="1" customWidth="1"/>
    <col min="733" max="733" width="4.5546875" bestFit="1" customWidth="1"/>
    <col min="734" max="734" width="16.44140625" bestFit="1" customWidth="1"/>
    <col min="735" max="735" width="19.44140625" bestFit="1" customWidth="1"/>
    <col min="736" max="736" width="15.44140625" bestFit="1" customWidth="1"/>
    <col min="737" max="737" width="12.21875" bestFit="1" customWidth="1"/>
    <col min="738" max="738" width="23" bestFit="1" customWidth="1"/>
    <col min="739" max="739" width="14" bestFit="1" customWidth="1"/>
    <col min="740" max="740" width="20.88671875" bestFit="1" customWidth="1"/>
    <col min="741" max="741" width="22" bestFit="1" customWidth="1"/>
    <col min="742" max="742" width="11.44140625" bestFit="1" customWidth="1"/>
    <col min="743" max="743" width="27.77734375" bestFit="1" customWidth="1"/>
    <col min="744" max="744" width="30.5546875" bestFit="1" customWidth="1"/>
    <col min="745" max="745" width="18.5546875" bestFit="1" customWidth="1"/>
    <col min="746" max="746" width="7.44140625" bestFit="1" customWidth="1"/>
    <col min="747" max="747" width="31.33203125" bestFit="1" customWidth="1"/>
    <col min="748" max="748" width="13.77734375" bestFit="1" customWidth="1"/>
    <col min="749" max="753" width="18.6640625" bestFit="1" customWidth="1"/>
    <col min="754" max="754" width="13.77734375" bestFit="1" customWidth="1"/>
    <col min="755" max="755" width="18.6640625" bestFit="1" customWidth="1"/>
    <col min="756" max="762" width="13.77734375" bestFit="1" customWidth="1"/>
    <col min="763" max="763" width="19.6640625" bestFit="1" customWidth="1"/>
    <col min="764" max="764" width="18.21875" bestFit="1" customWidth="1"/>
    <col min="765" max="765" width="18.109375" bestFit="1" customWidth="1"/>
    <col min="766" max="766" width="16.33203125" bestFit="1" customWidth="1"/>
    <col min="767" max="767" width="15.109375" bestFit="1" customWidth="1"/>
    <col min="768" max="768" width="19.33203125" bestFit="1" customWidth="1"/>
    <col min="769" max="769" width="21.109375" bestFit="1" customWidth="1"/>
    <col min="770" max="770" width="22.44140625" bestFit="1" customWidth="1"/>
    <col min="771" max="771" width="9.21875" bestFit="1" customWidth="1"/>
    <col min="772" max="772" width="7.21875" bestFit="1" customWidth="1"/>
    <col min="773" max="774" width="6.109375" bestFit="1" customWidth="1"/>
    <col min="775" max="775" width="21.5546875" bestFit="1" customWidth="1"/>
    <col min="776" max="776" width="9.44140625" bestFit="1" customWidth="1"/>
    <col min="777" max="777" width="15.109375" bestFit="1" customWidth="1"/>
    <col min="778" max="778" width="13.5546875" bestFit="1" customWidth="1"/>
    <col min="779" max="779" width="6.5546875" bestFit="1" customWidth="1"/>
    <col min="780" max="780" width="8.77734375" bestFit="1" customWidth="1"/>
    <col min="781" max="781" width="22.44140625" bestFit="1" customWidth="1"/>
    <col min="782" max="782" width="29.33203125" bestFit="1" customWidth="1"/>
    <col min="783" max="783" width="14.109375" bestFit="1" customWidth="1"/>
    <col min="784" max="784" width="12.5546875" bestFit="1" customWidth="1"/>
    <col min="785" max="785" width="15" bestFit="1" customWidth="1"/>
    <col min="786" max="786" width="5.6640625" bestFit="1" customWidth="1"/>
    <col min="787" max="787" width="7.21875" bestFit="1" customWidth="1"/>
    <col min="788" max="788" width="10.33203125" bestFit="1" customWidth="1"/>
    <col min="789" max="789" width="7.44140625" bestFit="1" customWidth="1"/>
    <col min="790" max="790" width="16.21875" bestFit="1" customWidth="1"/>
    <col min="791" max="791" width="8.5546875" bestFit="1" customWidth="1"/>
    <col min="792" max="793" width="9.6640625" bestFit="1" customWidth="1"/>
    <col min="794" max="794" width="9.44140625" bestFit="1" customWidth="1"/>
    <col min="795" max="795" width="14.5546875" bestFit="1" customWidth="1"/>
    <col min="796" max="797" width="10.88671875" bestFit="1" customWidth="1"/>
    <col min="798" max="798" width="14.6640625" bestFit="1" customWidth="1"/>
    <col min="799" max="799" width="19.6640625" bestFit="1" customWidth="1"/>
    <col min="800" max="800" width="17" bestFit="1" customWidth="1"/>
    <col min="801" max="801" width="11" bestFit="1" customWidth="1"/>
    <col min="802" max="802" width="22.44140625" bestFit="1" customWidth="1"/>
    <col min="803" max="803" width="7.6640625" bestFit="1" customWidth="1"/>
    <col min="804" max="804" width="17.6640625" bestFit="1" customWidth="1"/>
    <col min="805" max="805" width="14.5546875" bestFit="1" customWidth="1"/>
    <col min="806" max="806" width="19.88671875" bestFit="1" customWidth="1"/>
    <col min="807" max="807" width="25.6640625" bestFit="1" customWidth="1"/>
    <col min="808" max="812" width="11.6640625" bestFit="1" customWidth="1"/>
    <col min="813" max="813" width="5.44140625" bestFit="1" customWidth="1"/>
    <col min="814" max="814" width="20.5546875" bestFit="1" customWidth="1"/>
    <col min="815" max="816" width="6.21875" bestFit="1" customWidth="1"/>
    <col min="817" max="817" width="8.6640625" bestFit="1" customWidth="1"/>
    <col min="818" max="818" width="9.44140625" bestFit="1" customWidth="1"/>
    <col min="819" max="819" width="4.6640625" bestFit="1" customWidth="1"/>
    <col min="820" max="820" width="10.33203125" bestFit="1" customWidth="1"/>
    <col min="821" max="821" width="30.6640625" bestFit="1" customWidth="1"/>
    <col min="822" max="822" width="10.33203125" bestFit="1" customWidth="1"/>
    <col min="823" max="826" width="10.6640625" bestFit="1" customWidth="1"/>
    <col min="827" max="827" width="24.5546875" bestFit="1" customWidth="1"/>
    <col min="828" max="829" width="8.6640625" bestFit="1" customWidth="1"/>
    <col min="830" max="830" width="6.88671875" bestFit="1" customWidth="1"/>
    <col min="831" max="831" width="19.21875" bestFit="1" customWidth="1"/>
    <col min="832" max="832" width="6.88671875" bestFit="1" customWidth="1"/>
    <col min="833" max="833" width="21.109375" bestFit="1" customWidth="1"/>
    <col min="834" max="834" width="6.88671875" bestFit="1" customWidth="1"/>
    <col min="835" max="835" width="19.33203125" bestFit="1" customWidth="1"/>
    <col min="836" max="836" width="6.88671875" bestFit="1" customWidth="1"/>
    <col min="837" max="838" width="5.88671875" bestFit="1" customWidth="1"/>
    <col min="839" max="839" width="9.109375" bestFit="1" customWidth="1"/>
    <col min="840" max="840" width="11.77734375" bestFit="1" customWidth="1"/>
    <col min="841" max="841" width="9.109375" bestFit="1" customWidth="1"/>
    <col min="842" max="842" width="30.33203125" bestFit="1" customWidth="1"/>
    <col min="843" max="843" width="16" bestFit="1" customWidth="1"/>
    <col min="844" max="844" width="9.44140625" bestFit="1" customWidth="1"/>
    <col min="845" max="845" width="13.6640625" bestFit="1" customWidth="1"/>
    <col min="846" max="846" width="13.88671875" bestFit="1" customWidth="1"/>
    <col min="847" max="847" width="12.33203125" bestFit="1" customWidth="1"/>
    <col min="848" max="849" width="8.44140625" bestFit="1" customWidth="1"/>
    <col min="853" max="853" width="23.5546875" bestFit="1" customWidth="1"/>
    <col min="854" max="854" width="8.21875" bestFit="1" customWidth="1"/>
    <col min="855" max="855" width="24" bestFit="1" customWidth="1"/>
    <col min="856" max="857" width="10.5546875" bestFit="1" customWidth="1"/>
    <col min="858" max="858" width="33.6640625" bestFit="1" customWidth="1"/>
    <col min="859" max="859" width="25.77734375" bestFit="1" customWidth="1"/>
    <col min="860" max="860" width="13.5546875" bestFit="1" customWidth="1"/>
    <col min="861" max="861" width="19.33203125" bestFit="1" customWidth="1"/>
    <col min="862" max="862" width="8.77734375" bestFit="1" customWidth="1"/>
    <col min="863" max="863" width="19.6640625" bestFit="1" customWidth="1"/>
    <col min="864" max="864" width="8" bestFit="1" customWidth="1"/>
    <col min="865" max="865" width="17.88671875" bestFit="1" customWidth="1"/>
    <col min="866" max="866" width="19" bestFit="1" customWidth="1"/>
    <col min="867" max="867" width="20.88671875" bestFit="1" customWidth="1"/>
    <col min="868" max="868" width="19.88671875" bestFit="1" customWidth="1"/>
    <col min="869" max="869" width="17.88671875" bestFit="1" customWidth="1"/>
    <col min="870" max="870" width="16.6640625" bestFit="1" customWidth="1"/>
    <col min="871" max="871" width="16.44140625" bestFit="1" customWidth="1"/>
    <col min="872" max="872" width="14" bestFit="1" customWidth="1"/>
    <col min="873" max="873" width="11.6640625" bestFit="1" customWidth="1"/>
    <col min="874" max="874" width="6.77734375" bestFit="1" customWidth="1"/>
    <col min="875" max="875" width="16.33203125" bestFit="1" customWidth="1"/>
    <col min="876" max="879" width="11.44140625" bestFit="1" customWidth="1"/>
    <col min="880" max="880" width="28.109375" bestFit="1" customWidth="1"/>
    <col min="881" max="881" width="11.44140625" bestFit="1" customWidth="1"/>
    <col min="882" max="882" width="16.88671875" bestFit="1" customWidth="1"/>
    <col min="883" max="883" width="16.21875" bestFit="1" customWidth="1"/>
    <col min="884" max="884" width="21" bestFit="1" customWidth="1"/>
    <col min="885" max="885" width="19.88671875" bestFit="1" customWidth="1"/>
    <col min="886" max="889" width="13.6640625" bestFit="1" customWidth="1"/>
    <col min="890" max="891" width="14.33203125" bestFit="1" customWidth="1"/>
    <col min="892" max="892" width="19.6640625" bestFit="1" customWidth="1"/>
    <col min="893" max="893" width="9.6640625" bestFit="1" customWidth="1"/>
    <col min="894" max="894" width="28.44140625" bestFit="1" customWidth="1"/>
    <col min="895" max="895" width="18.44140625" bestFit="1" customWidth="1"/>
    <col min="896" max="896" width="13.77734375" bestFit="1" customWidth="1"/>
    <col min="897" max="897" width="18.109375" bestFit="1" customWidth="1"/>
    <col min="898" max="898" width="11.6640625" bestFit="1" customWidth="1"/>
    <col min="899" max="899" width="4.6640625" bestFit="1" customWidth="1"/>
    <col min="900" max="900" width="20.6640625" bestFit="1" customWidth="1"/>
    <col min="901" max="901" width="17.33203125" bestFit="1" customWidth="1"/>
    <col min="902" max="902" width="19.44140625" bestFit="1" customWidth="1"/>
    <col min="903" max="906" width="16.109375" bestFit="1" customWidth="1"/>
    <col min="907" max="919" width="17.21875" bestFit="1" customWidth="1"/>
    <col min="920" max="920" width="26" bestFit="1" customWidth="1"/>
    <col min="921" max="926" width="16.109375" bestFit="1" customWidth="1"/>
    <col min="927" max="927" width="11.5546875" bestFit="1" customWidth="1"/>
    <col min="928" max="928" width="12.21875" bestFit="1" customWidth="1"/>
    <col min="929" max="929" width="28" bestFit="1" customWidth="1"/>
    <col min="930" max="938" width="13.33203125" bestFit="1" customWidth="1"/>
    <col min="939" max="939" width="12.21875" bestFit="1" customWidth="1"/>
    <col min="940" max="945" width="13.33203125" bestFit="1" customWidth="1"/>
    <col min="946" max="946" width="24.6640625" bestFit="1" customWidth="1"/>
    <col min="947" max="948" width="13.33203125" bestFit="1" customWidth="1"/>
    <col min="949" max="953" width="12.21875" bestFit="1" customWidth="1"/>
    <col min="954" max="954" width="27" bestFit="1" customWidth="1"/>
    <col min="955" max="955" width="22.109375" bestFit="1" customWidth="1"/>
    <col min="956" max="956" width="24.109375" bestFit="1" customWidth="1"/>
    <col min="957" max="960" width="6.77734375" bestFit="1" customWidth="1"/>
    <col min="961" max="961" width="13.21875" bestFit="1" customWidth="1"/>
    <col min="962" max="962" width="10.6640625" bestFit="1" customWidth="1"/>
    <col min="963" max="963" width="16.77734375" bestFit="1" customWidth="1"/>
    <col min="964" max="964" width="5.77734375" bestFit="1" customWidth="1"/>
    <col min="965" max="966" width="10.109375" bestFit="1" customWidth="1"/>
    <col min="967" max="967" width="25.44140625" bestFit="1" customWidth="1"/>
    <col min="968" max="968" width="5.77734375" bestFit="1" customWidth="1"/>
    <col min="969" max="969" width="7.88671875" bestFit="1" customWidth="1"/>
    <col min="970" max="970" width="9" bestFit="1" customWidth="1"/>
    <col min="971" max="971" width="14.109375" bestFit="1" customWidth="1"/>
    <col min="972" max="972" width="5.77734375" bestFit="1" customWidth="1"/>
    <col min="973" max="1008" width="7.77734375" bestFit="1" customWidth="1"/>
    <col min="1009" max="1009" width="5.77734375" bestFit="1" customWidth="1"/>
    <col min="1010" max="1013" width="7.88671875" bestFit="1" customWidth="1"/>
    <col min="1014" max="1014" width="5.77734375" bestFit="1" customWidth="1"/>
    <col min="1015" max="1015" width="7.88671875" bestFit="1" customWidth="1"/>
    <col min="1016" max="1017" width="6.77734375" bestFit="1" customWidth="1"/>
    <col min="1018" max="1019" width="7.88671875" bestFit="1" customWidth="1"/>
    <col min="1020" max="1024" width="6.77734375" bestFit="1" customWidth="1"/>
    <col min="1025" max="1025" width="5.77734375" bestFit="1" customWidth="1"/>
    <col min="1026" max="1027" width="6.77734375" bestFit="1" customWidth="1"/>
    <col min="1028" max="1028" width="8.5546875" bestFit="1" customWidth="1"/>
    <col min="1029" max="1030" width="8.6640625" bestFit="1" customWidth="1"/>
    <col min="1031" max="1031" width="8.77734375" bestFit="1" customWidth="1"/>
    <col min="1032" max="1039" width="6.77734375" bestFit="1" customWidth="1"/>
    <col min="1040" max="1040" width="5.77734375" bestFit="1" customWidth="1"/>
    <col min="1041" max="1042" width="6.77734375" bestFit="1" customWidth="1"/>
    <col min="1043" max="1044" width="8.5546875" bestFit="1" customWidth="1"/>
    <col min="1045" max="1046" width="8.6640625" bestFit="1" customWidth="1"/>
    <col min="1047" max="1047" width="8.44140625" bestFit="1" customWidth="1"/>
    <col min="1048" max="1048" width="8.77734375" bestFit="1" customWidth="1"/>
    <col min="1049" max="1049" width="8" bestFit="1" customWidth="1"/>
    <col min="1050" max="1050" width="8.109375" bestFit="1" customWidth="1"/>
    <col min="1051" max="1051" width="8.33203125" bestFit="1" customWidth="1"/>
    <col min="1052" max="1059" width="6.77734375" bestFit="1" customWidth="1"/>
    <col min="1060" max="1060" width="5.77734375" bestFit="1" customWidth="1"/>
    <col min="1061" max="1062" width="6.77734375" bestFit="1" customWidth="1"/>
    <col min="1063" max="1064" width="8.5546875" bestFit="1" customWidth="1"/>
    <col min="1065" max="1065" width="8.6640625" bestFit="1" customWidth="1"/>
    <col min="1066" max="1073" width="6.77734375" bestFit="1" customWidth="1"/>
    <col min="1074" max="1074" width="5.77734375" bestFit="1" customWidth="1"/>
    <col min="1075" max="1084" width="6.77734375" bestFit="1" customWidth="1"/>
    <col min="1085" max="1085" width="5.77734375" bestFit="1" customWidth="1"/>
    <col min="1086" max="1095" width="6.77734375" bestFit="1" customWidth="1"/>
    <col min="1096" max="1096" width="5.77734375" bestFit="1" customWidth="1"/>
    <col min="1097" max="1106" width="6.77734375" bestFit="1" customWidth="1"/>
    <col min="1107" max="1107" width="19.5546875" bestFit="1" customWidth="1"/>
    <col min="1108" max="1108" width="27.5546875" bestFit="1" customWidth="1"/>
    <col min="1109" max="1109" width="16.21875" bestFit="1" customWidth="1"/>
    <col min="1110" max="1111" width="21.77734375" bestFit="1" customWidth="1"/>
    <col min="1112" max="1112" width="26.5546875" bestFit="1" customWidth="1"/>
    <col min="1113" max="1113" width="7.44140625" bestFit="1" customWidth="1"/>
    <col min="1114" max="1114" width="6" bestFit="1" customWidth="1"/>
    <col min="1115" max="1116" width="6.33203125" bestFit="1" customWidth="1"/>
    <col min="1117" max="1118" width="11.109375" bestFit="1" customWidth="1"/>
    <col min="1119" max="1119" width="19.21875" bestFit="1" customWidth="1"/>
    <col min="1120" max="1120" width="44.88671875" bestFit="1" customWidth="1"/>
    <col min="1121" max="1121" width="8.33203125" bestFit="1" customWidth="1"/>
    <col min="1122" max="1122" width="9.33203125" bestFit="1" customWidth="1"/>
    <col min="1123" max="1123" width="16.77734375" bestFit="1" customWidth="1"/>
    <col min="1124" max="1124" width="14.6640625" bestFit="1" customWidth="1"/>
    <col min="1125" max="1125" width="7.109375" bestFit="1" customWidth="1"/>
    <col min="1126" max="1126" width="6.88671875" bestFit="1" customWidth="1"/>
    <col min="1127" max="1127" width="16.21875" bestFit="1" customWidth="1"/>
    <col min="1128" max="1128" width="7.21875" bestFit="1" customWidth="1"/>
    <col min="1129" max="1129" width="20.21875" bestFit="1" customWidth="1"/>
    <col min="1130" max="1130" width="19.88671875" bestFit="1" customWidth="1"/>
    <col min="1131" max="1131" width="10.109375" bestFit="1" customWidth="1"/>
    <col min="1132" max="1133" width="10.33203125" bestFit="1" customWidth="1"/>
    <col min="1134" max="1134" width="19.6640625" bestFit="1" customWidth="1"/>
    <col min="1135" max="1135" width="16.6640625" bestFit="1" customWidth="1"/>
    <col min="1136" max="1138" width="9.44140625" bestFit="1" customWidth="1"/>
    <col min="1139" max="1139" width="25.6640625" bestFit="1" customWidth="1"/>
    <col min="1140" max="1140" width="22.21875" bestFit="1" customWidth="1"/>
    <col min="1141" max="1141" width="25.109375" bestFit="1" customWidth="1"/>
    <col min="1142" max="1142" width="8" bestFit="1" customWidth="1"/>
    <col min="1143" max="1143" width="18.5546875" bestFit="1" customWidth="1"/>
    <col min="1144" max="1144" width="19.88671875" bestFit="1" customWidth="1"/>
    <col min="1145" max="1145" width="14.5546875" bestFit="1" customWidth="1"/>
    <col min="1146" max="1146" width="8.33203125" bestFit="1" customWidth="1"/>
    <col min="1147" max="1147" width="11" bestFit="1" customWidth="1"/>
    <col min="1148" max="1148" width="15.21875" bestFit="1" customWidth="1"/>
    <col min="1149" max="1149" width="16.5546875" bestFit="1" customWidth="1"/>
    <col min="1150" max="1150" width="11.5546875" bestFit="1" customWidth="1"/>
    <col min="1151" max="1152" width="11.109375" bestFit="1" customWidth="1"/>
    <col min="1153" max="1153" width="9.21875" bestFit="1" customWidth="1"/>
    <col min="1154" max="1155" width="11.88671875" bestFit="1" customWidth="1"/>
    <col min="1156" max="1156" width="14.77734375" bestFit="1" customWidth="1"/>
    <col min="1157" max="1157" width="15.33203125" bestFit="1" customWidth="1"/>
    <col min="1158" max="1160" width="12" bestFit="1" customWidth="1"/>
    <col min="1161" max="1161" width="9.44140625" bestFit="1" customWidth="1"/>
    <col min="1162" max="1162" width="5" bestFit="1" customWidth="1"/>
    <col min="1163" max="1163" width="5.33203125" bestFit="1" customWidth="1"/>
    <col min="1164" max="1164" width="9.33203125" bestFit="1" customWidth="1"/>
    <col min="1165" max="1168" width="7" bestFit="1" customWidth="1"/>
    <col min="1169" max="1169" width="5.77734375" bestFit="1" customWidth="1"/>
    <col min="1170" max="1170" width="6.33203125" bestFit="1" customWidth="1"/>
    <col min="1171" max="1171" width="37.44140625" bestFit="1" customWidth="1"/>
    <col min="1172" max="1176" width="11.88671875" bestFit="1" customWidth="1"/>
    <col min="1177" max="1178" width="10.33203125" bestFit="1" customWidth="1"/>
    <col min="1179" max="1179" width="14.77734375" bestFit="1" customWidth="1"/>
    <col min="1180" max="1180" width="5.77734375" bestFit="1" customWidth="1"/>
    <col min="1181" max="1181" width="19.88671875" bestFit="1" customWidth="1"/>
    <col min="1182" max="1182" width="26.5546875" bestFit="1" customWidth="1"/>
    <col min="1183" max="1183" width="13.88671875" bestFit="1" customWidth="1"/>
    <col min="1184" max="1184" width="25.109375" bestFit="1" customWidth="1"/>
    <col min="1185" max="1185" width="8.33203125" bestFit="1" customWidth="1"/>
    <col min="1186" max="1188" width="8.109375" bestFit="1" customWidth="1"/>
    <col min="1189" max="1191" width="7.109375" bestFit="1" customWidth="1"/>
    <col min="1192" max="1192" width="15" bestFit="1" customWidth="1"/>
    <col min="1193" max="1193" width="21.109375" bestFit="1" customWidth="1"/>
    <col min="1194" max="1194" width="13.44140625" bestFit="1" customWidth="1"/>
    <col min="1195" max="1195" width="9.88671875" bestFit="1" customWidth="1"/>
    <col min="1196" max="1196" width="10.44140625" bestFit="1" customWidth="1"/>
    <col min="1197" max="1197" width="20.109375" bestFit="1" customWidth="1"/>
    <col min="1198" max="1198" width="7.109375" bestFit="1" customWidth="1"/>
    <col min="1199" max="1199" width="6.77734375" bestFit="1" customWidth="1"/>
    <col min="1200" max="1200" width="18.77734375" bestFit="1" customWidth="1"/>
    <col min="1201" max="1201" width="5.33203125" bestFit="1" customWidth="1"/>
    <col min="1202" max="1202" width="30" bestFit="1" customWidth="1"/>
    <col min="1203" max="1203" width="19.88671875" bestFit="1" customWidth="1"/>
    <col min="1204" max="1204" width="11.33203125" bestFit="1" customWidth="1"/>
    <col min="1205" max="1205" width="11.6640625" bestFit="1" customWidth="1"/>
    <col min="1206" max="1206" width="6.77734375" bestFit="1" customWidth="1"/>
    <col min="1207" max="1207" width="23" bestFit="1" customWidth="1"/>
    <col min="1208" max="1208" width="9.109375" bestFit="1" customWidth="1"/>
    <col min="1209" max="1209" width="14.6640625" bestFit="1" customWidth="1"/>
    <col min="1210" max="1210" width="9.44140625" bestFit="1" customWidth="1"/>
    <col min="1211" max="1211" width="20" bestFit="1" customWidth="1"/>
    <col min="1212" max="1212" width="26.21875" bestFit="1" customWidth="1"/>
    <col min="1213" max="1213" width="7" bestFit="1" customWidth="1"/>
    <col min="1214" max="1214" width="33.6640625" bestFit="1" customWidth="1"/>
    <col min="1215" max="1215" width="29.21875" bestFit="1" customWidth="1"/>
    <col min="1216" max="1216" width="9.88671875" bestFit="1" customWidth="1"/>
    <col min="1217" max="1217" width="8.21875" bestFit="1" customWidth="1"/>
    <col min="1218" max="1218" width="16.33203125" bestFit="1" customWidth="1"/>
    <col min="1219" max="1219" width="8.21875" bestFit="1" customWidth="1"/>
    <col min="1220" max="1220" width="9.21875" bestFit="1" customWidth="1"/>
    <col min="1221" max="1221" width="15.109375" bestFit="1" customWidth="1"/>
    <col min="1222" max="1222" width="16.44140625" bestFit="1" customWidth="1"/>
    <col min="1223" max="1223" width="9.21875" bestFit="1" customWidth="1"/>
    <col min="1224" max="1224" width="11.88671875" bestFit="1" customWidth="1"/>
    <col min="1225" max="1225" width="14.44140625" bestFit="1" customWidth="1"/>
    <col min="1226" max="1227" width="17.21875" bestFit="1" customWidth="1"/>
    <col min="1228" max="1228" width="16.5546875" bestFit="1" customWidth="1"/>
    <col min="1229" max="1229" width="25.5546875" bestFit="1" customWidth="1"/>
    <col min="1230" max="1231" width="26.21875" bestFit="1" customWidth="1"/>
    <col min="1232" max="1232" width="11.88671875" bestFit="1" customWidth="1"/>
    <col min="1233" max="1233" width="16.21875" bestFit="1" customWidth="1"/>
    <col min="1234" max="1234" width="16.5546875" bestFit="1" customWidth="1"/>
    <col min="1235" max="1235" width="16" bestFit="1" customWidth="1"/>
    <col min="1236" max="1237" width="12.21875" bestFit="1" customWidth="1"/>
    <col min="1238" max="1241" width="11.88671875" bestFit="1" customWidth="1"/>
    <col min="1242" max="1242" width="17.5546875" bestFit="1" customWidth="1"/>
    <col min="1243" max="1243" width="20.6640625" bestFit="1" customWidth="1"/>
    <col min="1244" max="1244" width="7.21875" bestFit="1" customWidth="1"/>
    <col min="1245" max="1245" width="18.44140625" bestFit="1" customWidth="1"/>
    <col min="1246" max="1246" width="8.21875" bestFit="1" customWidth="1"/>
    <col min="1247" max="1247" width="10.88671875" bestFit="1" customWidth="1"/>
    <col min="1248" max="1248" width="24.33203125" bestFit="1" customWidth="1"/>
    <col min="1249" max="1249" width="11.88671875" bestFit="1" customWidth="1"/>
    <col min="1250" max="1250" width="12.109375" bestFit="1" customWidth="1"/>
    <col min="1251" max="1251" width="27.77734375" bestFit="1" customWidth="1"/>
    <col min="1252" max="1252" width="15.33203125" bestFit="1" customWidth="1"/>
    <col min="1253" max="1253" width="16.109375" bestFit="1" customWidth="1"/>
    <col min="1254" max="1254" width="22.44140625" bestFit="1" customWidth="1"/>
    <col min="1255" max="1256" width="10.5546875" bestFit="1" customWidth="1"/>
    <col min="1257" max="1257" width="18.6640625" bestFit="1" customWidth="1"/>
    <col min="1258" max="1258" width="24.88671875" bestFit="1" customWidth="1"/>
    <col min="1259" max="1259" width="35.109375" bestFit="1" customWidth="1"/>
    <col min="1260" max="1260" width="5.6640625" bestFit="1" customWidth="1"/>
    <col min="1261" max="1261" width="7" bestFit="1" customWidth="1"/>
    <col min="1262" max="1262" width="10.5546875" bestFit="1" customWidth="1"/>
  </cols>
  <sheetData>
    <row r="3" spans="1:3" x14ac:dyDescent="0.3">
      <c r="A3" s="3" t="s">
        <v>1478</v>
      </c>
      <c r="B3" t="s">
        <v>1477</v>
      </c>
      <c r="C3" t="s">
        <v>1481</v>
      </c>
    </row>
    <row r="4" spans="1:3" x14ac:dyDescent="0.3">
      <c r="A4" s="4">
        <v>1964</v>
      </c>
      <c r="B4" s="11">
        <v>1</v>
      </c>
      <c r="C4" s="11">
        <v>1</v>
      </c>
    </row>
    <row r="5" spans="1:3" x14ac:dyDescent="0.3">
      <c r="A5" s="4">
        <v>1967</v>
      </c>
      <c r="B5" s="11">
        <v>1</v>
      </c>
      <c r="C5" s="11">
        <v>1</v>
      </c>
    </row>
    <row r="6" spans="1:3" x14ac:dyDescent="0.3">
      <c r="A6" s="4">
        <v>1986</v>
      </c>
      <c r="B6" s="11">
        <v>1</v>
      </c>
      <c r="C6" s="11">
        <v>1</v>
      </c>
    </row>
    <row r="7" spans="1:3" x14ac:dyDescent="0.3">
      <c r="A7" s="4">
        <v>1990</v>
      </c>
      <c r="B7" s="11">
        <v>1</v>
      </c>
      <c r="C7" s="11">
        <v>1</v>
      </c>
    </row>
    <row r="8" spans="1:3" x14ac:dyDescent="0.3">
      <c r="A8" s="4">
        <v>1993</v>
      </c>
      <c r="B8" s="11">
        <v>2</v>
      </c>
      <c r="C8" s="11">
        <v>2</v>
      </c>
    </row>
    <row r="9" spans="1:3" x14ac:dyDescent="0.3">
      <c r="A9" s="4">
        <v>1995</v>
      </c>
      <c r="B9" s="11">
        <v>1</v>
      </c>
      <c r="C9" s="11">
        <v>1</v>
      </c>
    </row>
    <row r="10" spans="1:3" x14ac:dyDescent="0.3">
      <c r="A10" s="4">
        <v>2003</v>
      </c>
      <c r="B10" s="11">
        <v>1</v>
      </c>
      <c r="C10" s="11">
        <v>1</v>
      </c>
    </row>
    <row r="11" spans="1:3" x14ac:dyDescent="0.3">
      <c r="A11" s="4">
        <v>2005</v>
      </c>
      <c r="B11" s="11">
        <v>1</v>
      </c>
      <c r="C11" s="11">
        <v>1</v>
      </c>
    </row>
    <row r="12" spans="1:3" x14ac:dyDescent="0.3">
      <c r="A12" s="4">
        <v>2006</v>
      </c>
      <c r="B12" s="11">
        <v>3</v>
      </c>
      <c r="C12" s="11">
        <v>3</v>
      </c>
    </row>
    <row r="13" spans="1:3" x14ac:dyDescent="0.3">
      <c r="A13" s="4">
        <v>2007</v>
      </c>
      <c r="B13" s="11">
        <v>1</v>
      </c>
      <c r="C13" s="11">
        <v>1</v>
      </c>
    </row>
    <row r="14" spans="1:3" x14ac:dyDescent="0.3">
      <c r="A14" s="4">
        <v>2008</v>
      </c>
      <c r="B14" s="11">
        <v>1</v>
      </c>
      <c r="C14" s="11">
        <v>1</v>
      </c>
    </row>
    <row r="15" spans="1:3" x14ac:dyDescent="0.3">
      <c r="A15" s="4">
        <v>2010</v>
      </c>
      <c r="B15" s="11">
        <v>1</v>
      </c>
      <c r="C15" s="11">
        <v>1</v>
      </c>
    </row>
    <row r="16" spans="1:3" x14ac:dyDescent="0.3">
      <c r="A16" s="4">
        <v>2014</v>
      </c>
      <c r="B16" s="11">
        <v>1</v>
      </c>
      <c r="C16" s="11">
        <v>1</v>
      </c>
    </row>
    <row r="17" spans="1:3" x14ac:dyDescent="0.3">
      <c r="A17" s="4">
        <v>2015</v>
      </c>
      <c r="B17" s="11">
        <v>1</v>
      </c>
      <c r="C17" s="11">
        <v>1</v>
      </c>
    </row>
    <row r="18" spans="1:3" x14ac:dyDescent="0.3">
      <c r="A18" s="4" t="s">
        <v>1479</v>
      </c>
      <c r="B18" s="11">
        <v>17</v>
      </c>
      <c r="C18" s="11">
        <v>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BB4F2-E59B-4756-92F5-346BA07D53E1}">
  <dimension ref="A3:B5"/>
  <sheetViews>
    <sheetView workbookViewId="0">
      <selection activeCell="O14" sqref="O14"/>
    </sheetView>
  </sheetViews>
  <sheetFormatPr defaultRowHeight="14.4" x14ac:dyDescent="0.3"/>
  <cols>
    <col min="1" max="1" width="12.44140625" bestFit="1" customWidth="1"/>
    <col min="2" max="2" width="14.5546875" bestFit="1" customWidth="1"/>
  </cols>
  <sheetData>
    <row r="3" spans="1:2" x14ac:dyDescent="0.3">
      <c r="A3" s="3" t="s">
        <v>1478</v>
      </c>
      <c r="B3" t="s">
        <v>1477</v>
      </c>
    </row>
    <row r="4" spans="1:2" x14ac:dyDescent="0.3">
      <c r="A4" s="4" t="s">
        <v>1397</v>
      </c>
      <c r="B4" s="11">
        <v>17</v>
      </c>
    </row>
    <row r="5" spans="1:2" x14ac:dyDescent="0.3">
      <c r="A5" s="4" t="s">
        <v>1479</v>
      </c>
      <c r="B5" s="11">
        <v>17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C3ED6-0CEF-4DCB-871F-C0DA68693FFE}">
  <dimension ref="A3:C5"/>
  <sheetViews>
    <sheetView workbookViewId="0">
      <selection activeCell="C5" sqref="C5"/>
    </sheetView>
  </sheetViews>
  <sheetFormatPr defaultRowHeight="14.4" x14ac:dyDescent="0.3"/>
  <cols>
    <col min="1" max="1" width="12.44140625" bestFit="1" customWidth="1"/>
    <col min="2" max="2" width="14.5546875" bestFit="1" customWidth="1"/>
    <col min="3" max="3" width="14" bestFit="1" customWidth="1"/>
  </cols>
  <sheetData>
    <row r="3" spans="1:3" x14ac:dyDescent="0.3">
      <c r="A3" s="3" t="s">
        <v>1478</v>
      </c>
      <c r="B3" t="s">
        <v>1477</v>
      </c>
      <c r="C3" t="s">
        <v>1481</v>
      </c>
    </row>
    <row r="4" spans="1:3" x14ac:dyDescent="0.3">
      <c r="A4" s="4" t="s">
        <v>84</v>
      </c>
      <c r="B4" s="11">
        <v>17</v>
      </c>
      <c r="C4" s="11">
        <v>17</v>
      </c>
    </row>
    <row r="5" spans="1:3" x14ac:dyDescent="0.3">
      <c r="A5" s="4" t="s">
        <v>1479</v>
      </c>
      <c r="B5" s="11">
        <v>17</v>
      </c>
      <c r="C5" s="11">
        <v>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D6FA2-A011-4610-8EB1-8FA50E2EB8BA}">
  <dimension ref="A3:B36"/>
  <sheetViews>
    <sheetView workbookViewId="0">
      <selection activeCell="A3" sqref="A3"/>
    </sheetView>
  </sheetViews>
  <sheetFormatPr defaultRowHeight="14.4" x14ac:dyDescent="0.3"/>
  <cols>
    <col min="1" max="1" width="13.5546875" bestFit="1" customWidth="1"/>
    <col min="2" max="2" width="14.21875" bestFit="1" customWidth="1"/>
    <col min="3" max="3" width="12" bestFit="1" customWidth="1"/>
    <col min="4" max="7" width="10.6640625" bestFit="1" customWidth="1"/>
    <col min="8" max="8" width="11.6640625" bestFit="1" customWidth="1"/>
    <col min="9" max="9" width="7.77734375" bestFit="1" customWidth="1"/>
    <col min="10" max="10" width="11.33203125" bestFit="1" customWidth="1"/>
    <col min="11" max="11" width="10.33203125" bestFit="1" customWidth="1"/>
    <col min="12" max="21" width="10" bestFit="1" customWidth="1"/>
    <col min="22" max="22" width="7.44140625" bestFit="1" customWidth="1"/>
    <col min="23" max="23" width="18" bestFit="1" customWidth="1"/>
    <col min="24" max="24" width="14.44140625" bestFit="1" customWidth="1"/>
    <col min="25" max="25" width="12.88671875" bestFit="1" customWidth="1"/>
    <col min="26" max="26" width="14.6640625" bestFit="1" customWidth="1"/>
    <col min="27" max="27" width="20" bestFit="1" customWidth="1"/>
    <col min="28" max="28" width="6" bestFit="1" customWidth="1"/>
    <col min="29" max="29" width="7.88671875" bestFit="1" customWidth="1"/>
    <col min="30" max="30" width="13.109375" bestFit="1" customWidth="1"/>
    <col min="31" max="31" width="13.5546875" bestFit="1" customWidth="1"/>
    <col min="32" max="32" width="14.21875" bestFit="1" customWidth="1"/>
    <col min="33" max="33" width="10.77734375" bestFit="1" customWidth="1"/>
    <col min="34" max="34" width="7.88671875" bestFit="1" customWidth="1"/>
    <col min="35" max="37" width="14.33203125" bestFit="1" customWidth="1"/>
    <col min="38" max="39" width="11.6640625" bestFit="1" customWidth="1"/>
    <col min="40" max="40" width="12" bestFit="1" customWidth="1"/>
    <col min="41" max="41" width="9.109375" bestFit="1" customWidth="1"/>
    <col min="42" max="42" width="9.6640625" bestFit="1" customWidth="1"/>
    <col min="43" max="43" width="10.21875" bestFit="1" customWidth="1"/>
    <col min="44" max="44" width="8.5546875" bestFit="1" customWidth="1"/>
    <col min="45" max="45" width="5.21875" bestFit="1" customWidth="1"/>
    <col min="46" max="46" width="8.33203125" bestFit="1" customWidth="1"/>
    <col min="47" max="47" width="10.88671875" bestFit="1" customWidth="1"/>
    <col min="48" max="48" width="11" bestFit="1" customWidth="1"/>
    <col min="49" max="49" width="11.88671875" bestFit="1" customWidth="1"/>
    <col min="50" max="50" width="12.5546875" bestFit="1" customWidth="1"/>
    <col min="51" max="51" width="14" bestFit="1" customWidth="1"/>
    <col min="52" max="52" width="12.77734375" bestFit="1" customWidth="1"/>
    <col min="53" max="53" width="14.5546875" bestFit="1" customWidth="1"/>
    <col min="54" max="54" width="18.44140625" bestFit="1" customWidth="1"/>
    <col min="55" max="55" width="12.77734375" bestFit="1" customWidth="1"/>
    <col min="56" max="56" width="12.6640625" bestFit="1" customWidth="1"/>
    <col min="57" max="57" width="14.44140625" bestFit="1" customWidth="1"/>
    <col min="58" max="58" width="12.77734375" bestFit="1" customWidth="1"/>
    <col min="59" max="59" width="14.5546875" bestFit="1" customWidth="1"/>
    <col min="60" max="60" width="12.6640625" bestFit="1" customWidth="1"/>
    <col min="61" max="61" width="12.77734375" bestFit="1" customWidth="1"/>
    <col min="62" max="63" width="11.5546875" bestFit="1" customWidth="1"/>
    <col min="64" max="64" width="21.5546875" bestFit="1" customWidth="1"/>
    <col min="65" max="65" width="17.21875" bestFit="1" customWidth="1"/>
    <col min="66" max="66" width="9.21875" bestFit="1" customWidth="1"/>
    <col min="67" max="67" width="10.33203125" bestFit="1" customWidth="1"/>
    <col min="68" max="68" width="9.77734375" bestFit="1" customWidth="1"/>
    <col min="69" max="69" width="7.77734375" bestFit="1" customWidth="1"/>
    <col min="70" max="70" width="10.109375" bestFit="1" customWidth="1"/>
    <col min="71" max="71" width="15.5546875" bestFit="1" customWidth="1"/>
    <col min="72" max="72" width="13.21875" bestFit="1" customWidth="1"/>
    <col min="73" max="73" width="8.5546875" bestFit="1" customWidth="1"/>
    <col min="74" max="74" width="14.6640625" bestFit="1" customWidth="1"/>
    <col min="75" max="75" width="13.6640625" bestFit="1" customWidth="1"/>
    <col min="76" max="76" width="8.21875" bestFit="1" customWidth="1"/>
    <col min="77" max="77" width="7.21875" bestFit="1" customWidth="1"/>
    <col min="78" max="78" width="8.109375" bestFit="1" customWidth="1"/>
    <col min="79" max="79" width="7.88671875" bestFit="1" customWidth="1"/>
    <col min="80" max="80" width="8.109375" bestFit="1" customWidth="1"/>
    <col min="81" max="81" width="12.5546875" bestFit="1" customWidth="1"/>
    <col min="82" max="82" width="7.88671875" bestFit="1" customWidth="1"/>
    <col min="83" max="83" width="9.77734375" bestFit="1" customWidth="1"/>
    <col min="84" max="84" width="15.77734375" bestFit="1" customWidth="1"/>
    <col min="85" max="85" width="18" bestFit="1" customWidth="1"/>
    <col min="86" max="86" width="9.88671875" bestFit="1" customWidth="1"/>
    <col min="87" max="87" width="15.88671875" bestFit="1" customWidth="1"/>
    <col min="88" max="88" width="18.109375" bestFit="1" customWidth="1"/>
    <col min="89" max="89" width="16" bestFit="1" customWidth="1"/>
    <col min="90" max="90" width="18.21875" bestFit="1" customWidth="1"/>
    <col min="91" max="91" width="19.109375" bestFit="1" customWidth="1"/>
    <col min="92" max="92" width="19.5546875" bestFit="1" customWidth="1"/>
    <col min="93" max="93" width="22.109375" bestFit="1" customWidth="1"/>
    <col min="94" max="95" width="21.33203125" bestFit="1" customWidth="1"/>
    <col min="96" max="96" width="21.88671875" bestFit="1" customWidth="1"/>
    <col min="97" max="98" width="11.21875" bestFit="1" customWidth="1"/>
    <col min="99" max="100" width="8.21875" bestFit="1" customWidth="1"/>
    <col min="101" max="101" width="5" bestFit="1" customWidth="1"/>
    <col min="102" max="102" width="7" bestFit="1" customWidth="1"/>
    <col min="103" max="103" width="10.5546875" bestFit="1" customWidth="1"/>
  </cols>
  <sheetData>
    <row r="3" spans="1:2" x14ac:dyDescent="0.3">
      <c r="A3" s="3" t="s">
        <v>1478</v>
      </c>
      <c r="B3" t="s">
        <v>1490</v>
      </c>
    </row>
    <row r="4" spans="1:2" x14ac:dyDescent="0.3">
      <c r="A4" s="4" t="s">
        <v>274</v>
      </c>
      <c r="B4">
        <v>140875968.99224806</v>
      </c>
    </row>
    <row r="5" spans="1:2" x14ac:dyDescent="0.3">
      <c r="A5" s="4" t="s">
        <v>1216</v>
      </c>
      <c r="B5">
        <v>2500000</v>
      </c>
    </row>
    <row r="6" spans="1:2" x14ac:dyDescent="0.3">
      <c r="A6" s="4" t="s">
        <v>904</v>
      </c>
      <c r="B6">
        <v>177285714.2857143</v>
      </c>
    </row>
    <row r="7" spans="1:2" x14ac:dyDescent="0.3">
      <c r="A7" s="4" t="s">
        <v>9</v>
      </c>
      <c r="B7">
        <v>39130669.456066944</v>
      </c>
    </row>
    <row r="8" spans="1:2" x14ac:dyDescent="0.3">
      <c r="A8" s="4" t="s">
        <v>1241</v>
      </c>
      <c r="B8">
        <v>5800000</v>
      </c>
    </row>
    <row r="9" spans="1:2" x14ac:dyDescent="0.3">
      <c r="A9" s="4" t="s">
        <v>1412</v>
      </c>
      <c r="B9">
        <v>20000000</v>
      </c>
    </row>
    <row r="10" spans="1:2" x14ac:dyDescent="0.3">
      <c r="A10" s="4" t="s">
        <v>988</v>
      </c>
      <c r="B10">
        <v>37000000</v>
      </c>
    </row>
    <row r="11" spans="1:2" x14ac:dyDescent="0.3">
      <c r="A11" s="4" t="s">
        <v>880</v>
      </c>
      <c r="B11">
        <v>41800000</v>
      </c>
    </row>
    <row r="12" spans="1:2" x14ac:dyDescent="0.3">
      <c r="A12" s="4" t="s">
        <v>1060</v>
      </c>
      <c r="B12">
        <v>7300000</v>
      </c>
    </row>
    <row r="13" spans="1:2" x14ac:dyDescent="0.3">
      <c r="A13" s="4" t="s">
        <v>1174</v>
      </c>
      <c r="B13">
        <v>4900000</v>
      </c>
    </row>
    <row r="14" spans="1:2" x14ac:dyDescent="0.3">
      <c r="A14" s="4" t="s">
        <v>1193</v>
      </c>
      <c r="B14">
        <v>23000000</v>
      </c>
    </row>
    <row r="15" spans="1:2" x14ac:dyDescent="0.3">
      <c r="A15" s="4" t="s">
        <v>900</v>
      </c>
      <c r="B15">
        <v>101538461.53846154</v>
      </c>
    </row>
    <row r="16" spans="1:2" x14ac:dyDescent="0.3">
      <c r="A16" s="4" t="s">
        <v>849</v>
      </c>
      <c r="B16">
        <v>32492957.746478874</v>
      </c>
    </row>
    <row r="17" spans="1:2" x14ac:dyDescent="0.3">
      <c r="A17" s="4" t="s">
        <v>1082</v>
      </c>
      <c r="B17">
        <v>51750000</v>
      </c>
    </row>
    <row r="18" spans="1:2" x14ac:dyDescent="0.3">
      <c r="A18" s="4" t="s">
        <v>1021</v>
      </c>
      <c r="B18">
        <v>100000000</v>
      </c>
    </row>
    <row r="19" spans="1:2" x14ac:dyDescent="0.3">
      <c r="A19" s="4" t="s">
        <v>871</v>
      </c>
      <c r="B19">
        <v>29000000</v>
      </c>
    </row>
    <row r="20" spans="1:2" x14ac:dyDescent="0.3">
      <c r="A20" s="4" t="s">
        <v>865</v>
      </c>
      <c r="B20">
        <v>35000000</v>
      </c>
    </row>
    <row r="21" spans="1:2" x14ac:dyDescent="0.3">
      <c r="A21" s="4" t="s">
        <v>809</v>
      </c>
      <c r="B21">
        <v>80155555.555555552</v>
      </c>
    </row>
    <row r="22" spans="1:2" x14ac:dyDescent="0.3">
      <c r="A22" s="4" t="s">
        <v>890</v>
      </c>
      <c r="B22">
        <v>95192307.692307696</v>
      </c>
    </row>
    <row r="23" spans="1:2" x14ac:dyDescent="0.3">
      <c r="A23" s="4" t="s">
        <v>800</v>
      </c>
      <c r="B23">
        <v>511946308.72483224</v>
      </c>
    </row>
    <row r="24" spans="1:2" x14ac:dyDescent="0.3">
      <c r="A24" s="4" t="s">
        <v>668</v>
      </c>
      <c r="B24">
        <v>48876404.494382024</v>
      </c>
    </row>
    <row r="25" spans="1:2" x14ac:dyDescent="0.3">
      <c r="A25" s="4" t="s">
        <v>1086</v>
      </c>
      <c r="B25">
        <v>7500000</v>
      </c>
    </row>
    <row r="26" spans="1:2" x14ac:dyDescent="0.3">
      <c r="A26" s="4" t="s">
        <v>1043</v>
      </c>
      <c r="B26">
        <v>29581000</v>
      </c>
    </row>
    <row r="27" spans="1:2" x14ac:dyDescent="0.3">
      <c r="A27" s="4" t="s">
        <v>805</v>
      </c>
      <c r="B27">
        <v>5000000000</v>
      </c>
    </row>
    <row r="28" spans="1:2" x14ac:dyDescent="0.3">
      <c r="A28" s="4" t="s">
        <v>1442</v>
      </c>
      <c r="B28">
        <v>15000000</v>
      </c>
    </row>
    <row r="29" spans="1:2" x14ac:dyDescent="0.3">
      <c r="A29" s="4" t="s">
        <v>411</v>
      </c>
      <c r="B29">
        <v>63528409.090909094</v>
      </c>
    </row>
    <row r="30" spans="1:2" x14ac:dyDescent="0.3">
      <c r="A30" s="4" t="s">
        <v>1183</v>
      </c>
      <c r="B30">
        <v>25000000</v>
      </c>
    </row>
    <row r="31" spans="1:2" x14ac:dyDescent="0.3">
      <c r="A31" s="4" t="s">
        <v>541</v>
      </c>
      <c r="B31">
        <v>153259259.25925925</v>
      </c>
    </row>
    <row r="32" spans="1:2" x14ac:dyDescent="0.3">
      <c r="A32" s="4" t="s">
        <v>773</v>
      </c>
      <c r="B32">
        <v>59650769.230769232</v>
      </c>
    </row>
    <row r="33" spans="1:2" x14ac:dyDescent="0.3">
      <c r="A33" s="4" t="s">
        <v>1185</v>
      </c>
      <c r="B33">
        <v>12000000</v>
      </c>
    </row>
    <row r="34" spans="1:2" x14ac:dyDescent="0.3">
      <c r="A34" s="4" t="s">
        <v>923</v>
      </c>
      <c r="B34">
        <v>36570384.615384616</v>
      </c>
    </row>
    <row r="35" spans="1:2" x14ac:dyDescent="0.3">
      <c r="A35" s="4" t="s">
        <v>1480</v>
      </c>
    </row>
    <row r="36" spans="1:2" x14ac:dyDescent="0.3">
      <c r="A36" s="4" t="s">
        <v>1479</v>
      </c>
      <c r="B36">
        <v>128303913.04347827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6FEDB-D5B6-443A-A938-01E51CEC3CA2}">
  <dimension ref="A1:Q1270"/>
  <sheetViews>
    <sheetView workbookViewId="0">
      <selection sqref="A1:J1048576"/>
    </sheetView>
  </sheetViews>
  <sheetFormatPr defaultRowHeight="14.4" x14ac:dyDescent="0.3"/>
  <cols>
    <col min="1" max="1" width="13.5546875" bestFit="1" customWidth="1"/>
    <col min="2" max="2" width="71.33203125" bestFit="1" customWidth="1"/>
    <col min="3" max="3" width="10.33203125" bestFit="1" customWidth="1"/>
    <col min="4" max="4" width="11" bestFit="1" customWidth="1"/>
    <col min="5" max="5" width="21.109375" bestFit="1" customWidth="1"/>
    <col min="6" max="6" width="43.77734375" bestFit="1" customWidth="1"/>
    <col min="7" max="7" width="14.33203125" bestFit="1" customWidth="1"/>
    <col min="8" max="8" width="11" bestFit="1" customWidth="1"/>
    <col min="9" max="9" width="15.21875" bestFit="1" customWidth="1"/>
    <col min="10" max="10" width="10" customWidth="1"/>
    <col min="11" max="11" width="12.88671875" customWidth="1"/>
    <col min="12" max="12" width="16.44140625" customWidth="1"/>
    <col min="13" max="13" width="13.6640625" customWidth="1"/>
    <col min="14" max="14" width="12.6640625" customWidth="1"/>
    <col min="15" max="15" width="16" customWidth="1"/>
    <col min="16" max="16" width="12" bestFit="1" customWidth="1"/>
  </cols>
  <sheetData>
    <row r="1" spans="1:17" x14ac:dyDescent="0.3">
      <c r="A1" t="s">
        <v>0</v>
      </c>
      <c r="B1" t="s">
        <v>1</v>
      </c>
      <c r="C1" t="s">
        <v>2</v>
      </c>
      <c r="D1" t="s">
        <v>3</v>
      </c>
      <c r="E1" t="s">
        <v>4</v>
      </c>
      <c r="F1" t="s">
        <v>5</v>
      </c>
      <c r="G1" t="s">
        <v>6</v>
      </c>
      <c r="H1" t="s">
        <v>7</v>
      </c>
      <c r="I1" t="s">
        <v>8</v>
      </c>
      <c r="J1" t="s">
        <v>1488</v>
      </c>
    </row>
    <row r="2" spans="1:17" x14ac:dyDescent="0.3">
      <c r="A2" t="s">
        <v>9</v>
      </c>
      <c r="B2" t="s">
        <v>10</v>
      </c>
      <c r="C2" s="1">
        <v>30203</v>
      </c>
      <c r="D2" s="2">
        <v>0.30486111111111114</v>
      </c>
      <c r="E2" t="s">
        <v>11</v>
      </c>
      <c r="F2" t="s">
        <v>12</v>
      </c>
      <c r="G2" t="s">
        <v>13</v>
      </c>
      <c r="H2">
        <v>30800000</v>
      </c>
      <c r="J2">
        <f t="shared" ref="J2:J65" si="0">YEAR(C:C)</f>
        <v>1982</v>
      </c>
    </row>
    <row r="3" spans="1:17" x14ac:dyDescent="0.3">
      <c r="A3" t="s">
        <v>9</v>
      </c>
      <c r="B3" t="s">
        <v>10</v>
      </c>
      <c r="C3" s="1">
        <v>30547</v>
      </c>
      <c r="D3" s="2">
        <v>0.25</v>
      </c>
      <c r="E3" t="s">
        <v>11</v>
      </c>
      <c r="F3" t="s">
        <v>15</v>
      </c>
      <c r="G3" t="s">
        <v>13</v>
      </c>
      <c r="H3">
        <v>30800000</v>
      </c>
      <c r="I3" t="s">
        <v>14</v>
      </c>
      <c r="J3">
        <f t="shared" si="0"/>
        <v>1983</v>
      </c>
      <c r="K3" t="s">
        <v>1483</v>
      </c>
      <c r="L3" t="s">
        <v>1484</v>
      </c>
      <c r="M3" t="s">
        <v>1485</v>
      </c>
      <c r="N3" t="s">
        <v>1400</v>
      </c>
      <c r="O3" t="s">
        <v>1448</v>
      </c>
      <c r="P3" t="s">
        <v>1486</v>
      </c>
      <c r="Q3" t="s">
        <v>1487</v>
      </c>
    </row>
    <row r="4" spans="1:17" x14ac:dyDescent="0.3">
      <c r="A4" t="s">
        <v>9</v>
      </c>
      <c r="B4" t="s">
        <v>10</v>
      </c>
      <c r="C4" s="1">
        <v>30937</v>
      </c>
      <c r="D4" s="2">
        <v>0.2388888888888889</v>
      </c>
      <c r="E4" t="s">
        <v>11</v>
      </c>
      <c r="F4" t="s">
        <v>16</v>
      </c>
      <c r="G4" t="s">
        <v>13</v>
      </c>
      <c r="H4">
        <v>30800000</v>
      </c>
      <c r="I4" t="s">
        <v>14</v>
      </c>
      <c r="J4">
        <f t="shared" si="0"/>
        <v>1984</v>
      </c>
      <c r="K4">
        <f>COUNTA(F:F)</f>
        <v>1266</v>
      </c>
      <c r="L4">
        <f>COUNTIF(I:I, "Success")</f>
        <v>1196</v>
      </c>
      <c r="M4">
        <f>COUNTIF(I:I, "Failure")</f>
        <v>48</v>
      </c>
      <c r="N4">
        <f>COUNTIF(I:I, "Partial Failure")</f>
        <v>19</v>
      </c>
      <c r="O4">
        <f>COUNTIF(I:I,"Prelaunch Failure")</f>
        <v>1</v>
      </c>
      <c r="P4">
        <f>SUM(H:H)</f>
        <v>162304450000</v>
      </c>
      <c r="Q4" s="7">
        <f>ROUND(L4 /K4,4)</f>
        <v>0.94469999999999998</v>
      </c>
    </row>
    <row r="5" spans="1:17" x14ac:dyDescent="0.3">
      <c r="A5" t="s">
        <v>9</v>
      </c>
      <c r="B5" t="s">
        <v>10</v>
      </c>
      <c r="C5" s="1">
        <v>31341</v>
      </c>
      <c r="D5" s="2">
        <v>0.21111111111111111</v>
      </c>
      <c r="E5" t="s">
        <v>11</v>
      </c>
      <c r="F5" t="s">
        <v>17</v>
      </c>
      <c r="G5" t="s">
        <v>13</v>
      </c>
      <c r="H5">
        <v>30800000</v>
      </c>
      <c r="I5" t="s">
        <v>14</v>
      </c>
      <c r="J5">
        <f t="shared" si="0"/>
        <v>1985</v>
      </c>
    </row>
    <row r="6" spans="1:17" x14ac:dyDescent="0.3">
      <c r="A6" t="s">
        <v>9</v>
      </c>
      <c r="B6" t="s">
        <v>10</v>
      </c>
      <c r="C6" s="1">
        <v>31691</v>
      </c>
      <c r="D6" s="2">
        <v>0.2361111111111111</v>
      </c>
      <c r="E6" t="s">
        <v>11</v>
      </c>
      <c r="F6" t="s">
        <v>18</v>
      </c>
      <c r="G6" t="s">
        <v>13</v>
      </c>
      <c r="H6">
        <v>30800000</v>
      </c>
      <c r="I6" t="s">
        <v>14</v>
      </c>
      <c r="J6">
        <f t="shared" si="0"/>
        <v>1986</v>
      </c>
    </row>
    <row r="7" spans="1:17" x14ac:dyDescent="0.3">
      <c r="A7" t="s">
        <v>9</v>
      </c>
      <c r="B7" t="s">
        <v>10</v>
      </c>
      <c r="C7" s="1">
        <v>31994</v>
      </c>
      <c r="D7" s="2">
        <v>0.27708333333333335</v>
      </c>
      <c r="E7" t="s">
        <v>11</v>
      </c>
      <c r="F7" t="s">
        <v>19</v>
      </c>
      <c r="G7" t="s">
        <v>13</v>
      </c>
      <c r="H7">
        <v>30800000</v>
      </c>
      <c r="I7" t="s">
        <v>14</v>
      </c>
      <c r="J7">
        <f t="shared" si="0"/>
        <v>1987</v>
      </c>
    </row>
    <row r="8" spans="1:17" x14ac:dyDescent="0.3">
      <c r="A8" t="s">
        <v>9</v>
      </c>
      <c r="B8" t="s">
        <v>10</v>
      </c>
      <c r="C8" s="1">
        <v>32029</v>
      </c>
      <c r="D8" s="2">
        <v>0.30208333333333331</v>
      </c>
      <c r="E8" t="s">
        <v>11</v>
      </c>
      <c r="F8" t="s">
        <v>20</v>
      </c>
      <c r="G8" t="s">
        <v>13</v>
      </c>
      <c r="H8">
        <v>30800000</v>
      </c>
      <c r="I8" t="s">
        <v>14</v>
      </c>
      <c r="J8">
        <f t="shared" si="0"/>
        <v>1987</v>
      </c>
    </row>
    <row r="9" spans="1:17" x14ac:dyDescent="0.3">
      <c r="A9" t="s">
        <v>9</v>
      </c>
      <c r="B9" t="s">
        <v>10</v>
      </c>
      <c r="C9" s="1">
        <v>32360</v>
      </c>
      <c r="D9" s="2">
        <v>0.31180555555555556</v>
      </c>
      <c r="E9" t="s">
        <v>11</v>
      </c>
      <c r="F9" t="s">
        <v>21</v>
      </c>
      <c r="G9" t="s">
        <v>13</v>
      </c>
      <c r="H9">
        <v>30800000</v>
      </c>
      <c r="I9" t="s">
        <v>14</v>
      </c>
      <c r="J9">
        <f t="shared" si="0"/>
        <v>1988</v>
      </c>
    </row>
    <row r="10" spans="1:17" x14ac:dyDescent="0.3">
      <c r="A10" t="s">
        <v>9</v>
      </c>
      <c r="B10" t="s">
        <v>10</v>
      </c>
      <c r="C10" s="1">
        <v>33151</v>
      </c>
      <c r="D10" s="2">
        <v>0.25972222222222224</v>
      </c>
      <c r="E10" t="s">
        <v>11</v>
      </c>
      <c r="F10" t="s">
        <v>22</v>
      </c>
      <c r="G10" t="s">
        <v>13</v>
      </c>
      <c r="H10">
        <v>30800000</v>
      </c>
      <c r="I10" t="s">
        <v>14</v>
      </c>
      <c r="J10">
        <f t="shared" si="0"/>
        <v>1990</v>
      </c>
    </row>
    <row r="11" spans="1:17" x14ac:dyDescent="0.3">
      <c r="A11" t="s">
        <v>9</v>
      </c>
      <c r="B11" t="s">
        <v>10</v>
      </c>
      <c r="C11" s="1">
        <v>33825</v>
      </c>
      <c r="D11" s="2">
        <v>0.33333333333333331</v>
      </c>
      <c r="E11" t="s">
        <v>23</v>
      </c>
      <c r="F11" t="s">
        <v>24</v>
      </c>
      <c r="G11" t="s">
        <v>13</v>
      </c>
      <c r="H11">
        <v>29750000</v>
      </c>
      <c r="I11" t="s">
        <v>14</v>
      </c>
      <c r="J11">
        <f t="shared" si="0"/>
        <v>1992</v>
      </c>
    </row>
    <row r="12" spans="1:17" x14ac:dyDescent="0.3">
      <c r="A12" t="s">
        <v>9</v>
      </c>
      <c r="B12" t="s">
        <v>10</v>
      </c>
      <c r="C12" s="1">
        <v>33883</v>
      </c>
      <c r="D12" s="2">
        <v>0.2638888888888889</v>
      </c>
      <c r="E12" t="s">
        <v>11</v>
      </c>
      <c r="F12" t="s">
        <v>25</v>
      </c>
      <c r="G12" t="s">
        <v>13</v>
      </c>
      <c r="H12">
        <v>30800000</v>
      </c>
      <c r="I12" t="s">
        <v>14</v>
      </c>
      <c r="J12">
        <f t="shared" si="0"/>
        <v>1992</v>
      </c>
    </row>
    <row r="13" spans="1:17" x14ac:dyDescent="0.3">
      <c r="A13" t="s">
        <v>9</v>
      </c>
      <c r="B13" t="s">
        <v>10</v>
      </c>
      <c r="C13" s="1">
        <v>34250</v>
      </c>
      <c r="D13" s="2">
        <v>0.33333333333333331</v>
      </c>
      <c r="E13" t="s">
        <v>11</v>
      </c>
      <c r="F13" t="s">
        <v>26</v>
      </c>
      <c r="G13" t="s">
        <v>13</v>
      </c>
      <c r="H13">
        <v>30800000</v>
      </c>
      <c r="I13" t="s">
        <v>14</v>
      </c>
      <c r="J13">
        <f t="shared" si="0"/>
        <v>1993</v>
      </c>
    </row>
    <row r="14" spans="1:17" x14ac:dyDescent="0.3">
      <c r="A14" t="s">
        <v>9</v>
      </c>
      <c r="B14" t="s">
        <v>27</v>
      </c>
      <c r="C14" s="1">
        <v>34373</v>
      </c>
      <c r="D14" s="2">
        <v>0.35694444444444445</v>
      </c>
      <c r="E14" t="s">
        <v>28</v>
      </c>
      <c r="F14" t="s">
        <v>29</v>
      </c>
      <c r="G14" t="s">
        <v>13</v>
      </c>
      <c r="H14">
        <v>69700000</v>
      </c>
      <c r="I14" t="s">
        <v>14</v>
      </c>
      <c r="J14">
        <f t="shared" si="0"/>
        <v>1994</v>
      </c>
    </row>
    <row r="15" spans="1:17" x14ac:dyDescent="0.3">
      <c r="A15" t="s">
        <v>9</v>
      </c>
      <c r="B15" t="s">
        <v>10</v>
      </c>
      <c r="C15" s="1">
        <v>34518</v>
      </c>
      <c r="D15" s="2">
        <v>0.33333333333333331</v>
      </c>
      <c r="E15" t="s">
        <v>23</v>
      </c>
      <c r="F15" t="s">
        <v>30</v>
      </c>
      <c r="G15" t="s">
        <v>13</v>
      </c>
      <c r="H15">
        <v>29750000</v>
      </c>
      <c r="I15" t="s">
        <v>14</v>
      </c>
      <c r="J15">
        <f t="shared" si="0"/>
        <v>1994</v>
      </c>
    </row>
    <row r="16" spans="1:17" x14ac:dyDescent="0.3">
      <c r="A16" t="s">
        <v>9</v>
      </c>
      <c r="B16" t="s">
        <v>10</v>
      </c>
      <c r="C16" s="1">
        <v>35358</v>
      </c>
      <c r="D16" s="2">
        <v>0.30555555555555558</v>
      </c>
      <c r="E16" t="s">
        <v>23</v>
      </c>
      <c r="F16" t="s">
        <v>31</v>
      </c>
      <c r="G16" t="s">
        <v>13</v>
      </c>
      <c r="H16">
        <v>29750000</v>
      </c>
      <c r="I16" t="s">
        <v>14</v>
      </c>
      <c r="J16">
        <f t="shared" si="0"/>
        <v>1996</v>
      </c>
    </row>
    <row r="17" spans="1:10" x14ac:dyDescent="0.3">
      <c r="A17" t="s">
        <v>9</v>
      </c>
      <c r="B17" t="s">
        <v>27</v>
      </c>
      <c r="C17" s="1">
        <v>35561</v>
      </c>
      <c r="D17" s="2">
        <v>0.67847222222222225</v>
      </c>
      <c r="E17" t="s">
        <v>28</v>
      </c>
      <c r="F17" t="s">
        <v>32</v>
      </c>
      <c r="G17" t="s">
        <v>13</v>
      </c>
      <c r="H17">
        <v>69700000</v>
      </c>
      <c r="I17" t="s">
        <v>14</v>
      </c>
      <c r="J17">
        <f t="shared" si="0"/>
        <v>1997</v>
      </c>
    </row>
    <row r="18" spans="1:10" x14ac:dyDescent="0.3">
      <c r="A18" t="s">
        <v>9</v>
      </c>
      <c r="B18" t="s">
        <v>33</v>
      </c>
      <c r="C18" s="1">
        <v>35674</v>
      </c>
      <c r="D18" s="2">
        <v>0.58333333333333337</v>
      </c>
      <c r="E18" t="s">
        <v>11</v>
      </c>
      <c r="F18" t="s">
        <v>34</v>
      </c>
      <c r="G18" t="s">
        <v>13</v>
      </c>
      <c r="H18">
        <v>30800000</v>
      </c>
      <c r="I18" t="s">
        <v>14</v>
      </c>
      <c r="J18">
        <f t="shared" si="0"/>
        <v>1997</v>
      </c>
    </row>
    <row r="19" spans="1:10" x14ac:dyDescent="0.3">
      <c r="A19" t="s">
        <v>9</v>
      </c>
      <c r="B19" t="s">
        <v>33</v>
      </c>
      <c r="C19" s="1">
        <v>35772</v>
      </c>
      <c r="D19" s="2">
        <v>0.30277777777777776</v>
      </c>
      <c r="E19" t="s">
        <v>11</v>
      </c>
      <c r="F19" t="s">
        <v>35</v>
      </c>
      <c r="G19" t="s">
        <v>13</v>
      </c>
      <c r="H19">
        <v>30800000</v>
      </c>
      <c r="I19" t="s">
        <v>14</v>
      </c>
      <c r="J19">
        <f t="shared" si="0"/>
        <v>1997</v>
      </c>
    </row>
    <row r="20" spans="1:10" x14ac:dyDescent="0.3">
      <c r="A20" t="s">
        <v>9</v>
      </c>
      <c r="B20" t="s">
        <v>33</v>
      </c>
      <c r="C20" s="1">
        <v>35879</v>
      </c>
      <c r="D20" s="2">
        <v>0.70902777777777781</v>
      </c>
      <c r="E20" t="s">
        <v>11</v>
      </c>
      <c r="F20" t="s">
        <v>36</v>
      </c>
      <c r="G20" t="s">
        <v>13</v>
      </c>
      <c r="H20">
        <v>30800000</v>
      </c>
      <c r="I20" t="s">
        <v>14</v>
      </c>
      <c r="J20">
        <f t="shared" si="0"/>
        <v>1998</v>
      </c>
    </row>
    <row r="21" spans="1:10" x14ac:dyDescent="0.3">
      <c r="A21" t="s">
        <v>9</v>
      </c>
      <c r="B21" t="s">
        <v>33</v>
      </c>
      <c r="C21" s="1">
        <v>35917</v>
      </c>
      <c r="D21" s="2">
        <v>0.38611111111111113</v>
      </c>
      <c r="E21" t="s">
        <v>11</v>
      </c>
      <c r="F21" t="s">
        <v>37</v>
      </c>
      <c r="G21" t="s">
        <v>13</v>
      </c>
      <c r="H21">
        <v>30800000</v>
      </c>
      <c r="I21" t="s">
        <v>14</v>
      </c>
      <c r="J21">
        <f t="shared" si="0"/>
        <v>1998</v>
      </c>
    </row>
    <row r="22" spans="1:10" x14ac:dyDescent="0.3">
      <c r="A22" t="s">
        <v>9</v>
      </c>
      <c r="B22" t="s">
        <v>33</v>
      </c>
      <c r="C22" s="1">
        <v>36026</v>
      </c>
      <c r="D22" s="2">
        <v>0.95902777777777781</v>
      </c>
      <c r="E22" t="s">
        <v>11</v>
      </c>
      <c r="F22" t="s">
        <v>38</v>
      </c>
      <c r="G22" t="s">
        <v>13</v>
      </c>
      <c r="H22">
        <v>30800000</v>
      </c>
      <c r="I22" t="s">
        <v>14</v>
      </c>
      <c r="J22">
        <f t="shared" si="0"/>
        <v>1998</v>
      </c>
    </row>
    <row r="23" spans="1:10" x14ac:dyDescent="0.3">
      <c r="A23" t="s">
        <v>9</v>
      </c>
      <c r="B23" t="s">
        <v>33</v>
      </c>
      <c r="C23" s="1">
        <v>36148</v>
      </c>
      <c r="D23" s="2">
        <v>0.48541666666666666</v>
      </c>
      <c r="E23" t="s">
        <v>11</v>
      </c>
      <c r="F23" t="s">
        <v>39</v>
      </c>
      <c r="G23" t="s">
        <v>13</v>
      </c>
      <c r="H23">
        <v>30800000</v>
      </c>
      <c r="I23" t="s">
        <v>14</v>
      </c>
      <c r="J23">
        <f t="shared" si="0"/>
        <v>1998</v>
      </c>
    </row>
    <row r="24" spans="1:10" x14ac:dyDescent="0.3">
      <c r="A24" t="s">
        <v>9</v>
      </c>
      <c r="B24" t="s">
        <v>33</v>
      </c>
      <c r="C24" s="1">
        <v>36290</v>
      </c>
      <c r="D24" s="2">
        <v>6.458333333333334E-2</v>
      </c>
      <c r="E24" t="s">
        <v>40</v>
      </c>
      <c r="F24" t="s">
        <v>41</v>
      </c>
      <c r="G24" t="s">
        <v>13</v>
      </c>
      <c r="H24">
        <v>64680000</v>
      </c>
      <c r="I24" t="s">
        <v>14</v>
      </c>
      <c r="J24">
        <f t="shared" si="0"/>
        <v>1999</v>
      </c>
    </row>
    <row r="25" spans="1:10" x14ac:dyDescent="0.3">
      <c r="A25" t="s">
        <v>9</v>
      </c>
      <c r="B25" t="s">
        <v>33</v>
      </c>
      <c r="C25" s="1">
        <v>36322</v>
      </c>
      <c r="D25" s="2">
        <v>0.71875</v>
      </c>
      <c r="E25" t="s">
        <v>11</v>
      </c>
      <c r="F25" t="s">
        <v>42</v>
      </c>
      <c r="G25" t="s">
        <v>13</v>
      </c>
      <c r="H25">
        <v>30800000</v>
      </c>
      <c r="I25" t="s">
        <v>14</v>
      </c>
      <c r="J25">
        <f t="shared" si="0"/>
        <v>1999</v>
      </c>
    </row>
    <row r="26" spans="1:10" x14ac:dyDescent="0.3">
      <c r="A26" t="s">
        <v>9</v>
      </c>
      <c r="B26" t="s">
        <v>33</v>
      </c>
      <c r="C26" s="1">
        <v>36447</v>
      </c>
      <c r="D26" s="2">
        <v>0.13541666666666666</v>
      </c>
      <c r="E26" t="s">
        <v>40</v>
      </c>
      <c r="F26" t="s">
        <v>43</v>
      </c>
      <c r="G26" t="s">
        <v>13</v>
      </c>
      <c r="H26">
        <v>64680000</v>
      </c>
      <c r="I26" t="s">
        <v>14</v>
      </c>
      <c r="J26">
        <f t="shared" si="0"/>
        <v>1999</v>
      </c>
    </row>
    <row r="27" spans="1:10" x14ac:dyDescent="0.3">
      <c r="A27" t="s">
        <v>9</v>
      </c>
      <c r="B27" t="s">
        <v>27</v>
      </c>
      <c r="C27" s="1">
        <v>36550</v>
      </c>
      <c r="D27" s="2">
        <v>0.69791666666666663</v>
      </c>
      <c r="E27" t="s">
        <v>28</v>
      </c>
      <c r="F27" t="s">
        <v>44</v>
      </c>
      <c r="G27" t="s">
        <v>13</v>
      </c>
      <c r="H27">
        <v>69700000</v>
      </c>
      <c r="I27" t="s">
        <v>14</v>
      </c>
      <c r="J27">
        <f t="shared" si="0"/>
        <v>2000</v>
      </c>
    </row>
    <row r="28" spans="1:10" x14ac:dyDescent="0.3">
      <c r="A28" t="s">
        <v>9</v>
      </c>
      <c r="B28" t="s">
        <v>27</v>
      </c>
      <c r="C28" s="1">
        <v>36829</v>
      </c>
      <c r="D28" s="2">
        <v>0.66805555555555551</v>
      </c>
      <c r="E28" t="s">
        <v>28</v>
      </c>
      <c r="F28" t="s">
        <v>45</v>
      </c>
      <c r="G28" t="s">
        <v>13</v>
      </c>
      <c r="H28">
        <v>69700000</v>
      </c>
      <c r="I28" t="s">
        <v>14</v>
      </c>
      <c r="J28">
        <f t="shared" si="0"/>
        <v>2000</v>
      </c>
    </row>
    <row r="29" spans="1:10" x14ac:dyDescent="0.3">
      <c r="A29" t="s">
        <v>9</v>
      </c>
      <c r="B29" t="s">
        <v>27</v>
      </c>
      <c r="C29" s="1">
        <v>36880</v>
      </c>
      <c r="D29" s="2">
        <v>0.68055555555555558</v>
      </c>
      <c r="E29" t="s">
        <v>28</v>
      </c>
      <c r="F29" t="s">
        <v>46</v>
      </c>
      <c r="G29" t="s">
        <v>13</v>
      </c>
      <c r="H29">
        <v>69700000</v>
      </c>
      <c r="I29" t="s">
        <v>14</v>
      </c>
      <c r="J29">
        <f t="shared" si="0"/>
        <v>2000</v>
      </c>
    </row>
    <row r="30" spans="1:10" x14ac:dyDescent="0.3">
      <c r="A30" t="s">
        <v>9</v>
      </c>
      <c r="B30" t="s">
        <v>33</v>
      </c>
      <c r="C30" s="1">
        <v>37391</v>
      </c>
      <c r="D30" s="2">
        <v>7.6388888888888895E-2</v>
      </c>
      <c r="E30" t="s">
        <v>40</v>
      </c>
      <c r="F30" t="s">
        <v>47</v>
      </c>
      <c r="G30" t="s">
        <v>13</v>
      </c>
      <c r="H30">
        <v>64680000</v>
      </c>
      <c r="I30" t="s">
        <v>14</v>
      </c>
      <c r="J30">
        <f t="shared" si="0"/>
        <v>2002</v>
      </c>
    </row>
    <row r="31" spans="1:10" x14ac:dyDescent="0.3">
      <c r="A31" t="s">
        <v>9</v>
      </c>
      <c r="B31" t="s">
        <v>33</v>
      </c>
      <c r="C31" s="1">
        <v>37556</v>
      </c>
      <c r="D31" s="2">
        <v>0.13680555555555557</v>
      </c>
      <c r="E31" t="s">
        <v>40</v>
      </c>
      <c r="F31" t="s">
        <v>48</v>
      </c>
      <c r="G31" t="s">
        <v>13</v>
      </c>
      <c r="H31">
        <v>64680000</v>
      </c>
      <c r="I31" t="s">
        <v>14</v>
      </c>
      <c r="J31">
        <f t="shared" si="0"/>
        <v>2002</v>
      </c>
    </row>
    <row r="32" spans="1:10" x14ac:dyDescent="0.3">
      <c r="A32" t="s">
        <v>9</v>
      </c>
      <c r="B32" t="s">
        <v>27</v>
      </c>
      <c r="C32" s="1">
        <v>37765</v>
      </c>
      <c r="D32" s="2">
        <v>0.69027777777777777</v>
      </c>
      <c r="E32" t="s">
        <v>28</v>
      </c>
      <c r="F32" t="s">
        <v>49</v>
      </c>
      <c r="G32" t="s">
        <v>13</v>
      </c>
      <c r="H32">
        <v>69700000</v>
      </c>
      <c r="I32" t="s">
        <v>14</v>
      </c>
      <c r="J32">
        <f t="shared" si="0"/>
        <v>2003</v>
      </c>
    </row>
    <row r="33" spans="1:10" x14ac:dyDescent="0.3">
      <c r="A33" t="s">
        <v>9</v>
      </c>
      <c r="B33" t="s">
        <v>33</v>
      </c>
      <c r="C33" s="1">
        <v>37915</v>
      </c>
      <c r="D33" s="2">
        <v>0.1361111111111111</v>
      </c>
      <c r="E33" t="s">
        <v>40</v>
      </c>
      <c r="F33" t="s">
        <v>50</v>
      </c>
      <c r="G33" t="s">
        <v>13</v>
      </c>
      <c r="H33">
        <v>64680000</v>
      </c>
      <c r="I33" t="s">
        <v>14</v>
      </c>
      <c r="J33">
        <f t="shared" si="0"/>
        <v>2003</v>
      </c>
    </row>
    <row r="34" spans="1:10" x14ac:dyDescent="0.3">
      <c r="A34" t="s">
        <v>9</v>
      </c>
      <c r="B34" t="s">
        <v>51</v>
      </c>
      <c r="C34" s="1">
        <v>37928</v>
      </c>
      <c r="D34" s="2">
        <v>0.30555555555555558</v>
      </c>
      <c r="E34" t="s">
        <v>23</v>
      </c>
      <c r="F34" t="s">
        <v>52</v>
      </c>
      <c r="G34" t="s">
        <v>13</v>
      </c>
      <c r="H34">
        <v>29750000</v>
      </c>
      <c r="I34" t="s">
        <v>14</v>
      </c>
      <c r="J34">
        <f t="shared" si="0"/>
        <v>2003</v>
      </c>
    </row>
    <row r="35" spans="1:10" x14ac:dyDescent="0.3">
      <c r="A35" t="s">
        <v>9</v>
      </c>
      <c r="B35" t="s">
        <v>27</v>
      </c>
      <c r="C35" s="1">
        <v>37939</v>
      </c>
      <c r="D35" s="2">
        <v>0.66736111111111107</v>
      </c>
      <c r="E35" t="s">
        <v>28</v>
      </c>
      <c r="F35" t="s">
        <v>53</v>
      </c>
      <c r="G35" t="s">
        <v>13</v>
      </c>
      <c r="H35">
        <v>69700000</v>
      </c>
      <c r="I35" t="s">
        <v>14</v>
      </c>
      <c r="J35">
        <f t="shared" si="0"/>
        <v>2003</v>
      </c>
    </row>
    <row r="36" spans="1:10" x14ac:dyDescent="0.3">
      <c r="A36" t="s">
        <v>9</v>
      </c>
      <c r="B36" t="s">
        <v>54</v>
      </c>
      <c r="C36" s="1">
        <v>37984</v>
      </c>
      <c r="D36" s="2">
        <v>0.79583333333333328</v>
      </c>
      <c r="E36" t="s">
        <v>11</v>
      </c>
      <c r="F36" t="s">
        <v>55</v>
      </c>
      <c r="G36" t="s">
        <v>13</v>
      </c>
      <c r="H36">
        <v>30800000</v>
      </c>
      <c r="I36" t="s">
        <v>14</v>
      </c>
      <c r="J36">
        <f t="shared" si="0"/>
        <v>2003</v>
      </c>
    </row>
    <row r="37" spans="1:10" x14ac:dyDescent="0.3">
      <c r="A37" t="s">
        <v>9</v>
      </c>
      <c r="B37" t="s">
        <v>54</v>
      </c>
      <c r="C37" s="1">
        <v>38095</v>
      </c>
      <c r="D37" s="2">
        <v>0.66597222222222219</v>
      </c>
      <c r="E37" t="s">
        <v>11</v>
      </c>
      <c r="F37" t="s">
        <v>56</v>
      </c>
      <c r="G37" t="s">
        <v>13</v>
      </c>
      <c r="H37">
        <v>30800000</v>
      </c>
      <c r="I37" t="s">
        <v>14</v>
      </c>
      <c r="J37">
        <f t="shared" si="0"/>
        <v>2004</v>
      </c>
    </row>
    <row r="38" spans="1:10" x14ac:dyDescent="0.3">
      <c r="A38" t="s">
        <v>9</v>
      </c>
      <c r="B38" t="s">
        <v>33</v>
      </c>
      <c r="C38" s="1">
        <v>38193</v>
      </c>
      <c r="D38" s="2">
        <v>0.2951388888888889</v>
      </c>
      <c r="E38" t="s">
        <v>11</v>
      </c>
      <c r="F38" t="s">
        <v>57</v>
      </c>
      <c r="G38" t="s">
        <v>13</v>
      </c>
      <c r="H38">
        <v>30800000</v>
      </c>
      <c r="I38" t="s">
        <v>14</v>
      </c>
      <c r="J38">
        <f t="shared" si="0"/>
        <v>2004</v>
      </c>
    </row>
    <row r="39" spans="1:10" x14ac:dyDescent="0.3">
      <c r="A39" t="s">
        <v>9</v>
      </c>
      <c r="B39" t="s">
        <v>51</v>
      </c>
      <c r="C39" s="1">
        <v>38228</v>
      </c>
      <c r="D39" s="2">
        <v>0.3263888888888889</v>
      </c>
      <c r="E39" t="s">
        <v>11</v>
      </c>
      <c r="F39" t="s">
        <v>58</v>
      </c>
      <c r="G39" t="s">
        <v>13</v>
      </c>
      <c r="H39">
        <v>30800000</v>
      </c>
      <c r="I39" t="s">
        <v>14</v>
      </c>
      <c r="J39">
        <f t="shared" si="0"/>
        <v>2004</v>
      </c>
    </row>
    <row r="40" spans="1:10" x14ac:dyDescent="0.3">
      <c r="A40" t="s">
        <v>9</v>
      </c>
      <c r="B40" t="s">
        <v>33</v>
      </c>
      <c r="C40" s="1">
        <v>38238</v>
      </c>
      <c r="D40" s="2">
        <v>0.96805555555555556</v>
      </c>
      <c r="E40" t="s">
        <v>40</v>
      </c>
      <c r="F40" t="s">
        <v>59</v>
      </c>
      <c r="G40" t="s">
        <v>13</v>
      </c>
      <c r="H40">
        <v>64680000</v>
      </c>
      <c r="I40" t="s">
        <v>14</v>
      </c>
      <c r="J40">
        <f t="shared" si="0"/>
        <v>2004</v>
      </c>
    </row>
    <row r="41" spans="1:10" x14ac:dyDescent="0.3">
      <c r="A41" t="s">
        <v>9</v>
      </c>
      <c r="B41" t="s">
        <v>51</v>
      </c>
      <c r="C41" s="1">
        <v>38257</v>
      </c>
      <c r="D41" s="2">
        <v>0.33333333333333331</v>
      </c>
      <c r="E41" t="s">
        <v>23</v>
      </c>
      <c r="F41" t="s">
        <v>60</v>
      </c>
      <c r="G41" t="s">
        <v>13</v>
      </c>
      <c r="H41">
        <v>29750000</v>
      </c>
      <c r="I41" t="s">
        <v>14</v>
      </c>
      <c r="J41">
        <f t="shared" si="0"/>
        <v>2004</v>
      </c>
    </row>
    <row r="42" spans="1:10" x14ac:dyDescent="0.3">
      <c r="A42" t="s">
        <v>9</v>
      </c>
      <c r="B42" t="s">
        <v>27</v>
      </c>
      <c r="C42" s="1">
        <v>38279</v>
      </c>
      <c r="D42" s="2">
        <v>5.5555555555555552E-2</v>
      </c>
      <c r="E42" t="s">
        <v>28</v>
      </c>
      <c r="F42" t="s">
        <v>61</v>
      </c>
      <c r="G42" t="s">
        <v>13</v>
      </c>
      <c r="H42">
        <v>69700000</v>
      </c>
      <c r="I42" t="s">
        <v>14</v>
      </c>
      <c r="J42">
        <f t="shared" si="0"/>
        <v>2004</v>
      </c>
    </row>
    <row r="43" spans="1:10" x14ac:dyDescent="0.3">
      <c r="A43" t="s">
        <v>9</v>
      </c>
      <c r="B43" t="s">
        <v>33</v>
      </c>
      <c r="C43" s="1">
        <v>38297</v>
      </c>
      <c r="D43" s="2">
        <v>0.13194444444444445</v>
      </c>
      <c r="E43" t="s">
        <v>40</v>
      </c>
      <c r="F43" t="s">
        <v>62</v>
      </c>
      <c r="G43" t="s">
        <v>13</v>
      </c>
      <c r="H43">
        <v>64680000</v>
      </c>
      <c r="I43" t="s">
        <v>14</v>
      </c>
      <c r="J43">
        <f t="shared" si="0"/>
        <v>2004</v>
      </c>
    </row>
    <row r="44" spans="1:10" x14ac:dyDescent="0.3">
      <c r="A44" t="s">
        <v>9</v>
      </c>
      <c r="B44" t="s">
        <v>54</v>
      </c>
      <c r="C44" s="1">
        <v>38309</v>
      </c>
      <c r="D44" s="2">
        <v>0.44791666666666669</v>
      </c>
      <c r="E44" t="s">
        <v>11</v>
      </c>
      <c r="F44" t="s">
        <v>63</v>
      </c>
      <c r="G44" t="s">
        <v>13</v>
      </c>
      <c r="H44">
        <v>30800000</v>
      </c>
      <c r="I44" t="s">
        <v>14</v>
      </c>
      <c r="J44">
        <f t="shared" si="0"/>
        <v>2004</v>
      </c>
    </row>
    <row r="45" spans="1:10" x14ac:dyDescent="0.3">
      <c r="A45" t="s">
        <v>9</v>
      </c>
      <c r="B45" t="s">
        <v>51</v>
      </c>
      <c r="C45" s="1">
        <v>38538</v>
      </c>
      <c r="D45" s="2">
        <v>0.94444444444444442</v>
      </c>
      <c r="E45" t="s">
        <v>23</v>
      </c>
      <c r="F45" t="s">
        <v>64</v>
      </c>
      <c r="G45" t="s">
        <v>13</v>
      </c>
      <c r="H45">
        <v>29750000</v>
      </c>
      <c r="I45" t="s">
        <v>14</v>
      </c>
      <c r="J45">
        <f t="shared" si="0"/>
        <v>2005</v>
      </c>
    </row>
    <row r="46" spans="1:10" x14ac:dyDescent="0.3">
      <c r="A46" t="s">
        <v>9</v>
      </c>
      <c r="B46" t="s">
        <v>51</v>
      </c>
      <c r="C46" s="1">
        <v>38566</v>
      </c>
      <c r="D46" s="2">
        <v>0.3125</v>
      </c>
      <c r="E46" t="s">
        <v>11</v>
      </c>
      <c r="F46" t="s">
        <v>65</v>
      </c>
      <c r="G46" t="s">
        <v>13</v>
      </c>
      <c r="H46">
        <v>30800000</v>
      </c>
      <c r="I46" t="s">
        <v>14</v>
      </c>
      <c r="J46">
        <f t="shared" si="0"/>
        <v>2005</v>
      </c>
    </row>
    <row r="47" spans="1:10" x14ac:dyDescent="0.3">
      <c r="A47" t="s">
        <v>9</v>
      </c>
      <c r="B47" t="s">
        <v>51</v>
      </c>
      <c r="C47" s="1">
        <v>38593</v>
      </c>
      <c r="D47" s="2">
        <v>0.36458333333333331</v>
      </c>
      <c r="E47" t="s">
        <v>23</v>
      </c>
      <c r="F47" t="s">
        <v>66</v>
      </c>
      <c r="G47" t="s">
        <v>13</v>
      </c>
      <c r="H47">
        <v>29750000</v>
      </c>
      <c r="I47" t="s">
        <v>14</v>
      </c>
      <c r="J47">
        <f t="shared" si="0"/>
        <v>2005</v>
      </c>
    </row>
    <row r="48" spans="1:10" x14ac:dyDescent="0.3">
      <c r="A48" t="s">
        <v>9</v>
      </c>
      <c r="B48" t="s">
        <v>33</v>
      </c>
      <c r="C48" s="1">
        <v>38833</v>
      </c>
      <c r="D48" s="2">
        <v>0.95</v>
      </c>
      <c r="E48" t="s">
        <v>67</v>
      </c>
      <c r="F48" t="s">
        <v>68</v>
      </c>
      <c r="G48" t="s">
        <v>13</v>
      </c>
      <c r="H48">
        <v>64680000</v>
      </c>
      <c r="I48" t="s">
        <v>14</v>
      </c>
      <c r="J48">
        <f t="shared" si="0"/>
        <v>2006</v>
      </c>
    </row>
    <row r="49" spans="1:10" x14ac:dyDescent="0.3">
      <c r="A49" t="s">
        <v>9</v>
      </c>
      <c r="B49" t="s">
        <v>51</v>
      </c>
      <c r="C49" s="1">
        <v>38969</v>
      </c>
      <c r="D49" s="2">
        <v>0.29166666666666669</v>
      </c>
      <c r="E49" t="s">
        <v>11</v>
      </c>
      <c r="F49" t="s">
        <v>69</v>
      </c>
      <c r="G49" t="s">
        <v>13</v>
      </c>
      <c r="H49">
        <v>30800000</v>
      </c>
      <c r="I49" t="s">
        <v>14</v>
      </c>
      <c r="J49">
        <f t="shared" si="0"/>
        <v>2006</v>
      </c>
    </row>
    <row r="50" spans="1:10" x14ac:dyDescent="0.3">
      <c r="A50" t="s">
        <v>9</v>
      </c>
      <c r="B50" t="s">
        <v>27</v>
      </c>
      <c r="C50" s="1">
        <v>38972</v>
      </c>
      <c r="D50" s="2">
        <v>0.66805555555555551</v>
      </c>
      <c r="E50" t="s">
        <v>28</v>
      </c>
      <c r="F50" t="s">
        <v>70</v>
      </c>
      <c r="G50" t="s">
        <v>13</v>
      </c>
      <c r="H50">
        <v>69700000</v>
      </c>
      <c r="I50" t="s">
        <v>14</v>
      </c>
      <c r="J50">
        <f t="shared" si="0"/>
        <v>2006</v>
      </c>
    </row>
    <row r="51" spans="1:10" x14ac:dyDescent="0.3">
      <c r="A51" t="s">
        <v>9</v>
      </c>
      <c r="B51" t="s">
        <v>33</v>
      </c>
      <c r="C51" s="1">
        <v>39013</v>
      </c>
      <c r="D51" s="2">
        <v>0.9819444444444444</v>
      </c>
      <c r="E51" t="s">
        <v>40</v>
      </c>
      <c r="F51" t="s">
        <v>71</v>
      </c>
      <c r="G51" t="s">
        <v>13</v>
      </c>
      <c r="H51">
        <v>64680000</v>
      </c>
      <c r="I51" t="s">
        <v>14</v>
      </c>
      <c r="J51">
        <f t="shared" si="0"/>
        <v>2006</v>
      </c>
    </row>
    <row r="52" spans="1:10" x14ac:dyDescent="0.3">
      <c r="A52" t="s">
        <v>9</v>
      </c>
      <c r="B52" t="s">
        <v>27</v>
      </c>
      <c r="C52" s="1">
        <v>39059</v>
      </c>
      <c r="D52" s="2">
        <v>3.6805555555555557E-2</v>
      </c>
      <c r="E52" t="s">
        <v>28</v>
      </c>
      <c r="F52" t="s">
        <v>72</v>
      </c>
      <c r="G52" t="s">
        <v>13</v>
      </c>
      <c r="H52">
        <v>69700000</v>
      </c>
      <c r="I52" t="s">
        <v>14</v>
      </c>
      <c r="J52">
        <f t="shared" si="0"/>
        <v>2006</v>
      </c>
    </row>
    <row r="53" spans="1:10" x14ac:dyDescent="0.3">
      <c r="A53" t="s">
        <v>9</v>
      </c>
      <c r="B53" t="s">
        <v>27</v>
      </c>
      <c r="C53" s="1">
        <v>39115</v>
      </c>
      <c r="D53" s="2">
        <v>0.68611111111111112</v>
      </c>
      <c r="E53" t="s">
        <v>28</v>
      </c>
      <c r="F53" t="s">
        <v>73</v>
      </c>
      <c r="G53" t="s">
        <v>13</v>
      </c>
      <c r="H53">
        <v>69700000</v>
      </c>
      <c r="I53" t="s">
        <v>14</v>
      </c>
      <c r="J53">
        <f t="shared" si="0"/>
        <v>2007</v>
      </c>
    </row>
    <row r="54" spans="1:10" x14ac:dyDescent="0.3">
      <c r="A54" t="s">
        <v>9</v>
      </c>
      <c r="B54" t="s">
        <v>33</v>
      </c>
      <c r="C54" s="1">
        <v>39183</v>
      </c>
      <c r="D54" s="2">
        <v>0.14374999999999999</v>
      </c>
      <c r="E54" t="s">
        <v>11</v>
      </c>
      <c r="F54" t="s">
        <v>74</v>
      </c>
      <c r="G54" t="s">
        <v>13</v>
      </c>
      <c r="H54">
        <v>30800000</v>
      </c>
      <c r="I54" t="s">
        <v>14</v>
      </c>
      <c r="J54">
        <f t="shared" si="0"/>
        <v>2007</v>
      </c>
    </row>
    <row r="55" spans="1:10" x14ac:dyDescent="0.3">
      <c r="A55" t="s">
        <v>9</v>
      </c>
      <c r="B55" t="s">
        <v>27</v>
      </c>
      <c r="C55" s="1">
        <v>39185</v>
      </c>
      <c r="D55" s="2">
        <v>0.84097222222222223</v>
      </c>
      <c r="E55" t="s">
        <v>28</v>
      </c>
      <c r="F55" t="s">
        <v>75</v>
      </c>
      <c r="G55" t="s">
        <v>13</v>
      </c>
      <c r="H55">
        <v>69700000</v>
      </c>
      <c r="I55" t="s">
        <v>14</v>
      </c>
      <c r="J55">
        <f t="shared" si="0"/>
        <v>2007</v>
      </c>
    </row>
    <row r="56" spans="1:10" x14ac:dyDescent="0.3">
      <c r="A56" t="s">
        <v>9</v>
      </c>
      <c r="B56" t="s">
        <v>27</v>
      </c>
      <c r="C56" s="1">
        <v>39215</v>
      </c>
      <c r="D56" s="2">
        <v>0.66736111111111107</v>
      </c>
      <c r="E56" t="s">
        <v>76</v>
      </c>
      <c r="F56" t="s">
        <v>77</v>
      </c>
      <c r="G56" t="s">
        <v>13</v>
      </c>
      <c r="H56">
        <v>29150000</v>
      </c>
      <c r="I56" t="s">
        <v>14</v>
      </c>
      <c r="J56">
        <f t="shared" si="0"/>
        <v>2007</v>
      </c>
    </row>
    <row r="57" spans="1:10" x14ac:dyDescent="0.3">
      <c r="A57" t="s">
        <v>9</v>
      </c>
      <c r="B57" t="s">
        <v>51</v>
      </c>
      <c r="C57" s="1">
        <v>39227</v>
      </c>
      <c r="D57" s="2">
        <v>0.3</v>
      </c>
      <c r="E57" t="s">
        <v>23</v>
      </c>
      <c r="F57" t="s">
        <v>78</v>
      </c>
      <c r="G57" t="s">
        <v>13</v>
      </c>
      <c r="H57">
        <v>29750000</v>
      </c>
      <c r="I57" t="s">
        <v>14</v>
      </c>
      <c r="J57">
        <f t="shared" si="0"/>
        <v>2007</v>
      </c>
    </row>
    <row r="58" spans="1:10" x14ac:dyDescent="0.3">
      <c r="A58" t="s">
        <v>9</v>
      </c>
      <c r="B58" t="s">
        <v>27</v>
      </c>
      <c r="C58" s="1">
        <v>39233</v>
      </c>
      <c r="D58" s="2">
        <v>0.67222222222222228</v>
      </c>
      <c r="E58" t="s">
        <v>28</v>
      </c>
      <c r="F58" t="s">
        <v>79</v>
      </c>
      <c r="G58" t="s">
        <v>13</v>
      </c>
      <c r="H58">
        <v>69700000</v>
      </c>
      <c r="I58" t="s">
        <v>14</v>
      </c>
      <c r="J58">
        <f t="shared" si="0"/>
        <v>2007</v>
      </c>
    </row>
    <row r="59" spans="1:10" x14ac:dyDescent="0.3">
      <c r="A59" t="s">
        <v>9</v>
      </c>
      <c r="B59" t="s">
        <v>33</v>
      </c>
      <c r="C59" s="1">
        <v>39344</v>
      </c>
      <c r="D59" s="2">
        <v>0.14305555555555555</v>
      </c>
      <c r="E59" t="s">
        <v>40</v>
      </c>
      <c r="F59" t="s">
        <v>80</v>
      </c>
      <c r="G59" t="s">
        <v>13</v>
      </c>
      <c r="H59">
        <v>64680000</v>
      </c>
      <c r="I59" t="s">
        <v>14</v>
      </c>
      <c r="J59">
        <f t="shared" si="0"/>
        <v>2007</v>
      </c>
    </row>
    <row r="60" spans="1:10" x14ac:dyDescent="0.3">
      <c r="A60" t="s">
        <v>9</v>
      </c>
      <c r="B60" t="s">
        <v>33</v>
      </c>
      <c r="C60" s="1">
        <v>39397</v>
      </c>
      <c r="D60" s="2">
        <v>0.95</v>
      </c>
      <c r="E60" t="s">
        <v>67</v>
      </c>
      <c r="F60" t="s">
        <v>81</v>
      </c>
      <c r="G60" t="s">
        <v>13</v>
      </c>
      <c r="H60">
        <v>64680000</v>
      </c>
      <c r="I60" t="s">
        <v>14</v>
      </c>
      <c r="J60">
        <f t="shared" si="0"/>
        <v>2007</v>
      </c>
    </row>
    <row r="61" spans="1:10" x14ac:dyDescent="0.3">
      <c r="A61" t="s">
        <v>9</v>
      </c>
      <c r="B61" t="s">
        <v>27</v>
      </c>
      <c r="C61" s="1">
        <v>39563</v>
      </c>
      <c r="D61" s="2">
        <v>0.64930555555555558</v>
      </c>
      <c r="E61" t="s">
        <v>82</v>
      </c>
      <c r="F61" t="s">
        <v>83</v>
      </c>
      <c r="G61" t="s">
        <v>84</v>
      </c>
      <c r="H61">
        <v>20140000</v>
      </c>
      <c r="I61" t="s">
        <v>14</v>
      </c>
      <c r="J61">
        <f t="shared" si="0"/>
        <v>2008</v>
      </c>
    </row>
    <row r="62" spans="1:10" x14ac:dyDescent="0.3">
      <c r="A62" t="s">
        <v>9</v>
      </c>
      <c r="B62" t="s">
        <v>33</v>
      </c>
      <c r="C62" s="1">
        <v>39595</v>
      </c>
      <c r="D62" s="2">
        <v>0.12638888888888888</v>
      </c>
      <c r="E62" t="s">
        <v>67</v>
      </c>
      <c r="F62" t="s">
        <v>85</v>
      </c>
      <c r="G62" t="s">
        <v>13</v>
      </c>
      <c r="H62">
        <v>64680000</v>
      </c>
      <c r="I62" t="s">
        <v>14</v>
      </c>
      <c r="J62">
        <f t="shared" si="0"/>
        <v>2008</v>
      </c>
    </row>
    <row r="63" spans="1:10" x14ac:dyDescent="0.3">
      <c r="A63" t="s">
        <v>9</v>
      </c>
      <c r="B63" t="s">
        <v>86</v>
      </c>
      <c r="C63" s="1">
        <v>39746</v>
      </c>
      <c r="D63" s="2">
        <v>5.2083333333333336E-2</v>
      </c>
      <c r="E63" t="s">
        <v>40</v>
      </c>
      <c r="F63" t="s">
        <v>87</v>
      </c>
      <c r="G63" t="s">
        <v>13</v>
      </c>
      <c r="H63">
        <v>64680000</v>
      </c>
      <c r="I63" t="s">
        <v>14</v>
      </c>
      <c r="J63">
        <f t="shared" si="0"/>
        <v>2008</v>
      </c>
    </row>
    <row r="64" spans="1:10" x14ac:dyDescent="0.3">
      <c r="A64" t="s">
        <v>9</v>
      </c>
      <c r="B64" t="s">
        <v>27</v>
      </c>
      <c r="C64" s="1">
        <v>39750</v>
      </c>
      <c r="D64" s="2">
        <v>0.70347222222222228</v>
      </c>
      <c r="E64" t="s">
        <v>76</v>
      </c>
      <c r="F64" t="s">
        <v>88</v>
      </c>
      <c r="G64" t="s">
        <v>13</v>
      </c>
      <c r="H64">
        <v>29150000</v>
      </c>
      <c r="I64" t="s">
        <v>14</v>
      </c>
      <c r="J64">
        <f t="shared" si="0"/>
        <v>2008</v>
      </c>
    </row>
    <row r="65" spans="1:10" x14ac:dyDescent="0.3">
      <c r="A65" t="s">
        <v>9</v>
      </c>
      <c r="B65" t="s">
        <v>51</v>
      </c>
      <c r="C65" s="1">
        <v>39757</v>
      </c>
      <c r="D65" s="2">
        <v>1.0416666666666666E-2</v>
      </c>
      <c r="E65" t="s">
        <v>23</v>
      </c>
      <c r="F65" t="s">
        <v>89</v>
      </c>
      <c r="G65" t="s">
        <v>13</v>
      </c>
      <c r="H65">
        <v>29750000</v>
      </c>
      <c r="I65" t="s">
        <v>14</v>
      </c>
      <c r="J65">
        <f t="shared" si="0"/>
        <v>2008</v>
      </c>
    </row>
    <row r="66" spans="1:10" x14ac:dyDescent="0.3">
      <c r="A66" t="s">
        <v>9</v>
      </c>
      <c r="B66" t="s">
        <v>51</v>
      </c>
      <c r="C66" s="1">
        <v>39757</v>
      </c>
      <c r="D66" s="2">
        <v>1.0416666666666666E-2</v>
      </c>
      <c r="E66" t="s">
        <v>23</v>
      </c>
      <c r="F66" t="s">
        <v>89</v>
      </c>
      <c r="G66" t="s">
        <v>13</v>
      </c>
      <c r="H66">
        <v>29750000</v>
      </c>
      <c r="I66" t="s">
        <v>14</v>
      </c>
      <c r="J66">
        <f t="shared" ref="J66:J129" si="1">YEAR(C:C)</f>
        <v>2008</v>
      </c>
    </row>
    <row r="67" spans="1:10" x14ac:dyDescent="0.3">
      <c r="A67" t="s">
        <v>9</v>
      </c>
      <c r="B67" t="s">
        <v>90</v>
      </c>
      <c r="C67" s="1">
        <v>42266</v>
      </c>
      <c r="D67" s="2">
        <v>0.95902777777777781</v>
      </c>
      <c r="E67" t="s">
        <v>91</v>
      </c>
      <c r="F67" t="s">
        <v>92</v>
      </c>
      <c r="G67" t="s">
        <v>13</v>
      </c>
      <c r="H67">
        <v>19000000</v>
      </c>
      <c r="I67" t="s">
        <v>14</v>
      </c>
      <c r="J67">
        <f t="shared" si="1"/>
        <v>2015</v>
      </c>
    </row>
    <row r="68" spans="1:10" x14ac:dyDescent="0.3">
      <c r="A68" t="s">
        <v>9</v>
      </c>
      <c r="B68" t="s">
        <v>93</v>
      </c>
      <c r="C68" s="1">
        <v>42272</v>
      </c>
      <c r="D68" s="2"/>
      <c r="E68" t="s">
        <v>94</v>
      </c>
      <c r="F68" t="s">
        <v>95</v>
      </c>
      <c r="G68" t="s">
        <v>13</v>
      </c>
      <c r="H68">
        <v>5300000</v>
      </c>
      <c r="I68" t="s">
        <v>14</v>
      </c>
      <c r="J68">
        <f t="shared" si="1"/>
        <v>2015</v>
      </c>
    </row>
    <row r="69" spans="1:10" x14ac:dyDescent="0.3">
      <c r="A69" t="s">
        <v>9</v>
      </c>
      <c r="B69" t="s">
        <v>54</v>
      </c>
      <c r="C69" s="1">
        <v>42384</v>
      </c>
      <c r="D69" s="2">
        <v>0.70625000000000004</v>
      </c>
      <c r="E69" t="s">
        <v>76</v>
      </c>
      <c r="F69" t="s">
        <v>96</v>
      </c>
      <c r="G69" t="s">
        <v>13</v>
      </c>
      <c r="H69">
        <v>29150000</v>
      </c>
      <c r="I69" t="s">
        <v>14</v>
      </c>
      <c r="J69">
        <f t="shared" si="1"/>
        <v>2016</v>
      </c>
    </row>
    <row r="70" spans="1:10" x14ac:dyDescent="0.3">
      <c r="A70" t="s">
        <v>9</v>
      </c>
      <c r="B70" t="s">
        <v>27</v>
      </c>
      <c r="C70" s="1">
        <v>42458</v>
      </c>
      <c r="D70" s="2">
        <v>0.84097222222222223</v>
      </c>
      <c r="E70" t="s">
        <v>28</v>
      </c>
      <c r="F70" t="s">
        <v>97</v>
      </c>
      <c r="G70" t="s">
        <v>13</v>
      </c>
      <c r="H70">
        <v>69700000</v>
      </c>
      <c r="I70" t="s">
        <v>14</v>
      </c>
      <c r="J70">
        <f t="shared" si="1"/>
        <v>2016</v>
      </c>
    </row>
    <row r="71" spans="1:10" x14ac:dyDescent="0.3">
      <c r="A71" t="s">
        <v>9</v>
      </c>
      <c r="B71" t="s">
        <v>51</v>
      </c>
      <c r="C71" s="1">
        <v>42465</v>
      </c>
      <c r="D71" s="2">
        <v>0.73472222222222228</v>
      </c>
      <c r="E71" t="s">
        <v>23</v>
      </c>
      <c r="F71" t="s">
        <v>98</v>
      </c>
      <c r="G71" t="s">
        <v>13</v>
      </c>
      <c r="H71">
        <v>29750000</v>
      </c>
      <c r="I71" t="s">
        <v>14</v>
      </c>
      <c r="J71">
        <f t="shared" si="1"/>
        <v>2016</v>
      </c>
    </row>
    <row r="72" spans="1:10" x14ac:dyDescent="0.3">
      <c r="A72" t="s">
        <v>9</v>
      </c>
      <c r="B72" t="s">
        <v>51</v>
      </c>
      <c r="C72" s="1">
        <v>42505</v>
      </c>
      <c r="D72" s="2">
        <v>0.11319444444444444</v>
      </c>
      <c r="E72" t="s">
        <v>23</v>
      </c>
      <c r="F72" t="s">
        <v>99</v>
      </c>
      <c r="G72" t="s">
        <v>13</v>
      </c>
      <c r="H72">
        <v>29750000</v>
      </c>
      <c r="I72" t="s">
        <v>14</v>
      </c>
      <c r="J72">
        <f t="shared" si="1"/>
        <v>2016</v>
      </c>
    </row>
    <row r="73" spans="1:10" x14ac:dyDescent="0.3">
      <c r="A73" t="s">
        <v>9</v>
      </c>
      <c r="B73" t="s">
        <v>86</v>
      </c>
      <c r="C73" s="1">
        <v>42520</v>
      </c>
      <c r="D73" s="2">
        <v>0.13680555555555557</v>
      </c>
      <c r="E73" t="s">
        <v>40</v>
      </c>
      <c r="F73" t="s">
        <v>100</v>
      </c>
      <c r="G73" t="s">
        <v>13</v>
      </c>
      <c r="H73">
        <v>64680000</v>
      </c>
      <c r="I73" t="s">
        <v>14</v>
      </c>
      <c r="J73">
        <f t="shared" si="1"/>
        <v>2016</v>
      </c>
    </row>
    <row r="74" spans="1:10" x14ac:dyDescent="0.3">
      <c r="A74" t="s">
        <v>9</v>
      </c>
      <c r="B74" t="s">
        <v>54</v>
      </c>
      <c r="C74" s="1">
        <v>42533</v>
      </c>
      <c r="D74" s="2">
        <v>0.64583333333333337</v>
      </c>
      <c r="E74" t="s">
        <v>101</v>
      </c>
      <c r="F74" t="s">
        <v>102</v>
      </c>
      <c r="G74" t="s">
        <v>13</v>
      </c>
      <c r="H74">
        <v>20000000</v>
      </c>
      <c r="I74" t="s">
        <v>14</v>
      </c>
      <c r="J74">
        <f t="shared" si="1"/>
        <v>2016</v>
      </c>
    </row>
    <row r="75" spans="1:10" x14ac:dyDescent="0.3">
      <c r="A75" t="s">
        <v>9</v>
      </c>
      <c r="B75" t="s">
        <v>51</v>
      </c>
      <c r="C75" s="1">
        <v>42550</v>
      </c>
      <c r="D75" s="2">
        <v>0.13958333333333334</v>
      </c>
      <c r="E75" t="s">
        <v>40</v>
      </c>
      <c r="F75" t="s">
        <v>103</v>
      </c>
      <c r="G75" t="s">
        <v>13</v>
      </c>
      <c r="H75">
        <v>64680000</v>
      </c>
      <c r="I75" t="s">
        <v>14</v>
      </c>
      <c r="J75">
        <f t="shared" si="1"/>
        <v>2016</v>
      </c>
    </row>
    <row r="76" spans="1:10" x14ac:dyDescent="0.3">
      <c r="A76" t="s">
        <v>9</v>
      </c>
      <c r="B76" t="s">
        <v>54</v>
      </c>
      <c r="C76" s="1">
        <v>42587</v>
      </c>
      <c r="D76" s="2">
        <v>0.68194444444444446</v>
      </c>
      <c r="E76" t="s">
        <v>76</v>
      </c>
      <c r="F76" t="s">
        <v>104</v>
      </c>
      <c r="G76" t="s">
        <v>13</v>
      </c>
      <c r="H76">
        <v>29150000</v>
      </c>
      <c r="I76" t="s">
        <v>14</v>
      </c>
      <c r="J76">
        <f t="shared" si="1"/>
        <v>2016</v>
      </c>
    </row>
    <row r="77" spans="1:10" x14ac:dyDescent="0.3">
      <c r="A77" t="s">
        <v>9</v>
      </c>
      <c r="B77" t="s">
        <v>86</v>
      </c>
      <c r="C77" s="1">
        <v>42591</v>
      </c>
      <c r="D77" s="2">
        <v>0.95486111111111116</v>
      </c>
      <c r="E77" t="s">
        <v>67</v>
      </c>
      <c r="F77" t="s">
        <v>105</v>
      </c>
      <c r="G77" t="s">
        <v>13</v>
      </c>
      <c r="H77">
        <v>64680000</v>
      </c>
      <c r="I77" t="s">
        <v>14</v>
      </c>
      <c r="J77">
        <f t="shared" si="1"/>
        <v>2016</v>
      </c>
    </row>
    <row r="78" spans="1:10" x14ac:dyDescent="0.3">
      <c r="A78" t="s">
        <v>9</v>
      </c>
      <c r="B78" t="s">
        <v>51</v>
      </c>
      <c r="C78" s="1">
        <v>42597</v>
      </c>
      <c r="D78" s="2">
        <v>0.73611111111111116</v>
      </c>
      <c r="E78" t="s">
        <v>23</v>
      </c>
      <c r="F78" t="s">
        <v>106</v>
      </c>
      <c r="G78" t="s">
        <v>13</v>
      </c>
      <c r="H78">
        <v>29750000</v>
      </c>
      <c r="I78" t="s">
        <v>14</v>
      </c>
      <c r="J78">
        <f t="shared" si="1"/>
        <v>2016</v>
      </c>
    </row>
    <row r="79" spans="1:10" x14ac:dyDescent="0.3">
      <c r="A79" t="s">
        <v>9</v>
      </c>
      <c r="B79" t="s">
        <v>93</v>
      </c>
      <c r="C79" s="1">
        <v>42683</v>
      </c>
      <c r="D79" s="2">
        <v>0.98750000000000004</v>
      </c>
      <c r="E79" t="s">
        <v>94</v>
      </c>
      <c r="F79" t="s">
        <v>107</v>
      </c>
      <c r="G79" t="s">
        <v>13</v>
      </c>
      <c r="H79">
        <v>5300000</v>
      </c>
      <c r="I79" t="s">
        <v>14</v>
      </c>
      <c r="J79">
        <f t="shared" si="1"/>
        <v>2016</v>
      </c>
    </row>
    <row r="80" spans="1:10" x14ac:dyDescent="0.3">
      <c r="A80" t="s">
        <v>9</v>
      </c>
      <c r="B80" t="s">
        <v>51</v>
      </c>
      <c r="C80" s="1">
        <v>42685</v>
      </c>
      <c r="D80" s="2">
        <v>0.96805555555555556</v>
      </c>
      <c r="E80" t="s">
        <v>23</v>
      </c>
      <c r="F80" t="s">
        <v>108</v>
      </c>
      <c r="G80" t="s">
        <v>13</v>
      </c>
      <c r="H80">
        <v>29750000</v>
      </c>
      <c r="I80" t="s">
        <v>14</v>
      </c>
      <c r="J80">
        <f t="shared" si="1"/>
        <v>2016</v>
      </c>
    </row>
    <row r="81" spans="1:10" x14ac:dyDescent="0.3">
      <c r="A81" t="s">
        <v>9</v>
      </c>
      <c r="B81" t="s">
        <v>27</v>
      </c>
      <c r="C81" s="1">
        <v>42696</v>
      </c>
      <c r="D81" s="2">
        <v>0.64166666666666672</v>
      </c>
      <c r="E81" t="s">
        <v>101</v>
      </c>
      <c r="F81" t="s">
        <v>109</v>
      </c>
      <c r="G81" t="s">
        <v>13</v>
      </c>
      <c r="H81">
        <v>20000000</v>
      </c>
      <c r="I81" t="s">
        <v>14</v>
      </c>
      <c r="J81">
        <f t="shared" si="1"/>
        <v>2016</v>
      </c>
    </row>
    <row r="82" spans="1:10" x14ac:dyDescent="0.3">
      <c r="A82" t="s">
        <v>9</v>
      </c>
      <c r="B82" t="s">
        <v>54</v>
      </c>
      <c r="C82" s="1">
        <v>42714</v>
      </c>
      <c r="D82" s="2">
        <v>0.6743055555555556</v>
      </c>
      <c r="E82" t="s">
        <v>76</v>
      </c>
      <c r="F82" t="s">
        <v>110</v>
      </c>
      <c r="G82" t="s">
        <v>13</v>
      </c>
      <c r="H82">
        <v>29150000</v>
      </c>
      <c r="I82" t="s">
        <v>14</v>
      </c>
      <c r="J82">
        <f t="shared" si="1"/>
        <v>2016</v>
      </c>
    </row>
    <row r="83" spans="1:10" x14ac:dyDescent="0.3">
      <c r="A83" t="s">
        <v>9</v>
      </c>
      <c r="B83" t="s">
        <v>51</v>
      </c>
      <c r="C83" s="1">
        <v>42725</v>
      </c>
      <c r="D83" s="2">
        <v>0.80694444444444446</v>
      </c>
      <c r="E83" t="s">
        <v>23</v>
      </c>
      <c r="F83" t="s">
        <v>111</v>
      </c>
      <c r="G83" t="s">
        <v>13</v>
      </c>
      <c r="H83">
        <v>29750000</v>
      </c>
      <c r="I83" t="s">
        <v>14</v>
      </c>
      <c r="J83">
        <f t="shared" si="1"/>
        <v>2016</v>
      </c>
    </row>
    <row r="84" spans="1:10" x14ac:dyDescent="0.3">
      <c r="A84" t="s">
        <v>9</v>
      </c>
      <c r="B84" t="s">
        <v>27</v>
      </c>
      <c r="C84" s="1">
        <v>42740</v>
      </c>
      <c r="D84" s="2">
        <v>0.63749999999999996</v>
      </c>
      <c r="E84" t="s">
        <v>76</v>
      </c>
      <c r="F84" t="s">
        <v>112</v>
      </c>
      <c r="G84" t="s">
        <v>13</v>
      </c>
      <c r="H84">
        <v>29150000</v>
      </c>
      <c r="I84" t="s">
        <v>14</v>
      </c>
      <c r="J84">
        <f t="shared" si="1"/>
        <v>2017</v>
      </c>
    </row>
    <row r="85" spans="1:10" x14ac:dyDescent="0.3">
      <c r="A85" t="s">
        <v>9</v>
      </c>
      <c r="B85" t="s">
        <v>27</v>
      </c>
      <c r="C85" s="1">
        <v>42837</v>
      </c>
      <c r="D85" s="2">
        <v>0.46111111111111114</v>
      </c>
      <c r="E85" t="s">
        <v>76</v>
      </c>
      <c r="F85" t="s">
        <v>113</v>
      </c>
      <c r="G85" t="s">
        <v>13</v>
      </c>
      <c r="H85">
        <v>29150000</v>
      </c>
      <c r="I85" t="s">
        <v>14</v>
      </c>
      <c r="J85">
        <f t="shared" si="1"/>
        <v>2017</v>
      </c>
    </row>
    <row r="86" spans="1:10" x14ac:dyDescent="0.3">
      <c r="A86" t="s">
        <v>9</v>
      </c>
      <c r="B86" t="s">
        <v>51</v>
      </c>
      <c r="C86" s="1">
        <v>42901</v>
      </c>
      <c r="D86" s="2">
        <v>0.13541666666666666</v>
      </c>
      <c r="E86" t="s">
        <v>40</v>
      </c>
      <c r="F86" t="s">
        <v>114</v>
      </c>
      <c r="G86" t="s">
        <v>13</v>
      </c>
      <c r="H86">
        <v>64680000</v>
      </c>
      <c r="I86" t="s">
        <v>14</v>
      </c>
      <c r="J86">
        <f t="shared" si="1"/>
        <v>2017</v>
      </c>
    </row>
    <row r="87" spans="1:10" x14ac:dyDescent="0.3">
      <c r="A87" t="s">
        <v>9</v>
      </c>
      <c r="B87" t="s">
        <v>54</v>
      </c>
      <c r="C87" s="1">
        <v>43007</v>
      </c>
      <c r="D87" s="2">
        <v>0.18124999999999999</v>
      </c>
      <c r="E87" t="s">
        <v>11</v>
      </c>
      <c r="F87" t="s">
        <v>115</v>
      </c>
      <c r="G87" t="s">
        <v>13</v>
      </c>
      <c r="H87">
        <v>30800000</v>
      </c>
      <c r="I87" t="s">
        <v>14</v>
      </c>
      <c r="J87">
        <f t="shared" si="1"/>
        <v>2017</v>
      </c>
    </row>
    <row r="88" spans="1:10" x14ac:dyDescent="0.3">
      <c r="A88" t="s">
        <v>9</v>
      </c>
      <c r="B88" t="s">
        <v>51</v>
      </c>
      <c r="C88" s="1">
        <v>43017</v>
      </c>
      <c r="D88" s="2">
        <v>0.17569444444444443</v>
      </c>
      <c r="E88" t="s">
        <v>23</v>
      </c>
      <c r="F88" t="s">
        <v>116</v>
      </c>
      <c r="G88" t="s">
        <v>13</v>
      </c>
      <c r="H88">
        <v>29750000</v>
      </c>
      <c r="I88" t="s">
        <v>14</v>
      </c>
      <c r="J88">
        <f t="shared" si="1"/>
        <v>2017</v>
      </c>
    </row>
    <row r="89" spans="1:10" x14ac:dyDescent="0.3">
      <c r="A89" t="s">
        <v>9</v>
      </c>
      <c r="B89" t="s">
        <v>86</v>
      </c>
      <c r="C89" s="1">
        <v>43053</v>
      </c>
      <c r="D89" s="2">
        <v>0.77430555555555558</v>
      </c>
      <c r="E89" t="s">
        <v>67</v>
      </c>
      <c r="F89" t="s">
        <v>117</v>
      </c>
      <c r="G89" t="s">
        <v>13</v>
      </c>
      <c r="H89">
        <v>64680000</v>
      </c>
      <c r="I89" t="s">
        <v>14</v>
      </c>
      <c r="J89">
        <f t="shared" si="1"/>
        <v>2017</v>
      </c>
    </row>
    <row r="90" spans="1:10" x14ac:dyDescent="0.3">
      <c r="A90" t="s">
        <v>9</v>
      </c>
      <c r="B90" t="s">
        <v>90</v>
      </c>
      <c r="C90" s="1">
        <v>43060</v>
      </c>
      <c r="D90" s="2">
        <v>0.2013888888888889</v>
      </c>
      <c r="E90" t="s">
        <v>91</v>
      </c>
      <c r="F90" t="s">
        <v>118</v>
      </c>
      <c r="G90" t="s">
        <v>13</v>
      </c>
      <c r="H90">
        <v>19000000</v>
      </c>
      <c r="I90" t="s">
        <v>14</v>
      </c>
      <c r="J90">
        <f t="shared" si="1"/>
        <v>2017</v>
      </c>
    </row>
    <row r="91" spans="1:10" x14ac:dyDescent="0.3">
      <c r="A91" t="s">
        <v>9</v>
      </c>
      <c r="B91" t="s">
        <v>54</v>
      </c>
      <c r="C91" s="1">
        <v>43063</v>
      </c>
      <c r="D91" s="2">
        <v>0.75694444444444442</v>
      </c>
      <c r="E91" t="s">
        <v>11</v>
      </c>
      <c r="F91" t="s">
        <v>119</v>
      </c>
      <c r="G91" t="s">
        <v>13</v>
      </c>
      <c r="H91">
        <v>30800000</v>
      </c>
      <c r="I91" t="s">
        <v>14</v>
      </c>
      <c r="J91">
        <f t="shared" si="1"/>
        <v>2017</v>
      </c>
    </row>
    <row r="92" spans="1:10" x14ac:dyDescent="0.3">
      <c r="A92" t="s">
        <v>9</v>
      </c>
      <c r="B92" t="s">
        <v>51</v>
      </c>
      <c r="C92" s="1">
        <v>43072</v>
      </c>
      <c r="D92" s="2">
        <v>0.17430555555555555</v>
      </c>
      <c r="E92" t="s">
        <v>23</v>
      </c>
      <c r="F92" t="s">
        <v>120</v>
      </c>
      <c r="G92" t="s">
        <v>13</v>
      </c>
      <c r="H92">
        <v>29750000</v>
      </c>
      <c r="I92" t="s">
        <v>14</v>
      </c>
      <c r="J92">
        <f t="shared" si="1"/>
        <v>2017</v>
      </c>
    </row>
    <row r="93" spans="1:10" x14ac:dyDescent="0.3">
      <c r="A93" t="s">
        <v>9</v>
      </c>
      <c r="B93" t="s">
        <v>27</v>
      </c>
      <c r="C93" s="1">
        <v>43079</v>
      </c>
      <c r="D93" s="2">
        <v>0.69513888888888886</v>
      </c>
      <c r="E93" t="s">
        <v>76</v>
      </c>
      <c r="F93" t="s">
        <v>121</v>
      </c>
      <c r="G93" t="s">
        <v>13</v>
      </c>
      <c r="H93">
        <v>29150000</v>
      </c>
      <c r="I93" t="s">
        <v>14</v>
      </c>
      <c r="J93">
        <f t="shared" si="1"/>
        <v>2017</v>
      </c>
    </row>
    <row r="94" spans="1:10" x14ac:dyDescent="0.3">
      <c r="A94" t="s">
        <v>9</v>
      </c>
      <c r="B94" t="s">
        <v>51</v>
      </c>
      <c r="C94" s="1">
        <v>43092</v>
      </c>
      <c r="D94" s="2">
        <v>0.1763888888888889</v>
      </c>
      <c r="E94" t="s">
        <v>23</v>
      </c>
      <c r="F94" t="s">
        <v>122</v>
      </c>
      <c r="G94" t="s">
        <v>13</v>
      </c>
      <c r="H94">
        <v>29750000</v>
      </c>
      <c r="I94" t="s">
        <v>14</v>
      </c>
      <c r="J94">
        <f t="shared" si="1"/>
        <v>2017</v>
      </c>
    </row>
    <row r="95" spans="1:10" x14ac:dyDescent="0.3">
      <c r="A95" t="s">
        <v>9</v>
      </c>
      <c r="B95" t="s">
        <v>54</v>
      </c>
      <c r="C95" s="1">
        <v>43094</v>
      </c>
      <c r="D95" s="2">
        <v>0.82222222222222219</v>
      </c>
      <c r="E95" t="s">
        <v>11</v>
      </c>
      <c r="F95" t="s">
        <v>123</v>
      </c>
      <c r="G95" t="s">
        <v>13</v>
      </c>
      <c r="H95">
        <v>30800000</v>
      </c>
      <c r="I95" t="s">
        <v>14</v>
      </c>
      <c r="J95">
        <f t="shared" si="1"/>
        <v>2017</v>
      </c>
    </row>
    <row r="96" spans="1:10" x14ac:dyDescent="0.3">
      <c r="A96" t="s">
        <v>9</v>
      </c>
      <c r="B96" t="s">
        <v>86</v>
      </c>
      <c r="C96" s="1">
        <v>43109</v>
      </c>
      <c r="D96" s="2">
        <v>0.14166666666666666</v>
      </c>
      <c r="E96" t="s">
        <v>23</v>
      </c>
      <c r="F96" t="s">
        <v>124</v>
      </c>
      <c r="G96" t="s">
        <v>13</v>
      </c>
      <c r="H96">
        <v>29750000</v>
      </c>
      <c r="I96" t="s">
        <v>14</v>
      </c>
      <c r="J96">
        <f t="shared" si="1"/>
        <v>2018</v>
      </c>
    </row>
    <row r="97" spans="1:10" x14ac:dyDescent="0.3">
      <c r="A97" t="s">
        <v>9</v>
      </c>
      <c r="B97" t="s">
        <v>51</v>
      </c>
      <c r="C97" s="1">
        <v>43113</v>
      </c>
      <c r="D97" s="2">
        <v>0.30555555555555558</v>
      </c>
      <c r="E97" t="s">
        <v>23</v>
      </c>
      <c r="F97" t="s">
        <v>125</v>
      </c>
      <c r="G97" t="s">
        <v>13</v>
      </c>
      <c r="H97">
        <v>29750000</v>
      </c>
      <c r="I97" t="s">
        <v>14</v>
      </c>
      <c r="J97">
        <f t="shared" si="1"/>
        <v>2018</v>
      </c>
    </row>
    <row r="98" spans="1:10" x14ac:dyDescent="0.3">
      <c r="A98" t="s">
        <v>9</v>
      </c>
      <c r="B98" t="s">
        <v>93</v>
      </c>
      <c r="C98" s="1">
        <v>43119</v>
      </c>
      <c r="D98" s="2">
        <v>0.17499999999999999</v>
      </c>
      <c r="E98" t="s">
        <v>94</v>
      </c>
      <c r="F98" t="s">
        <v>126</v>
      </c>
      <c r="G98" t="s">
        <v>13</v>
      </c>
      <c r="H98">
        <v>5300000</v>
      </c>
      <c r="I98" t="s">
        <v>14</v>
      </c>
      <c r="J98">
        <f t="shared" si="1"/>
        <v>2018</v>
      </c>
    </row>
    <row r="99" spans="1:10" x14ac:dyDescent="0.3">
      <c r="A99" t="s">
        <v>9</v>
      </c>
      <c r="B99" t="s">
        <v>54</v>
      </c>
      <c r="C99" s="1">
        <v>43125</v>
      </c>
      <c r="D99" s="2">
        <v>0.23541666666666666</v>
      </c>
      <c r="E99" t="s">
        <v>11</v>
      </c>
      <c r="F99" t="s">
        <v>127</v>
      </c>
      <c r="G99" t="s">
        <v>13</v>
      </c>
      <c r="H99">
        <v>30800000</v>
      </c>
      <c r="I99" t="s">
        <v>14</v>
      </c>
      <c r="J99">
        <f t="shared" si="1"/>
        <v>2018</v>
      </c>
    </row>
    <row r="100" spans="1:10" x14ac:dyDescent="0.3">
      <c r="A100" t="s">
        <v>9</v>
      </c>
      <c r="B100" t="s">
        <v>51</v>
      </c>
      <c r="C100" s="1">
        <v>43133</v>
      </c>
      <c r="D100" s="2">
        <v>0.3263888888888889</v>
      </c>
      <c r="E100" t="s">
        <v>23</v>
      </c>
      <c r="F100" t="s">
        <v>128</v>
      </c>
      <c r="G100" t="s">
        <v>13</v>
      </c>
      <c r="H100">
        <v>29750000</v>
      </c>
      <c r="I100" t="s">
        <v>14</v>
      </c>
      <c r="J100">
        <f t="shared" si="1"/>
        <v>2018</v>
      </c>
    </row>
    <row r="101" spans="1:10" x14ac:dyDescent="0.3">
      <c r="A101" t="s">
        <v>9</v>
      </c>
      <c r="B101" t="s">
        <v>51</v>
      </c>
      <c r="C101" s="1">
        <v>43176</v>
      </c>
      <c r="D101" s="2">
        <v>0.2986111111111111</v>
      </c>
      <c r="E101" t="s">
        <v>23</v>
      </c>
      <c r="F101" t="s">
        <v>129</v>
      </c>
      <c r="G101" t="s">
        <v>13</v>
      </c>
      <c r="H101">
        <v>29750000</v>
      </c>
      <c r="I101" t="s">
        <v>14</v>
      </c>
      <c r="J101">
        <f t="shared" si="1"/>
        <v>2018</v>
      </c>
    </row>
    <row r="102" spans="1:10" x14ac:dyDescent="0.3">
      <c r="A102" t="s">
        <v>9</v>
      </c>
      <c r="B102" t="s">
        <v>86</v>
      </c>
      <c r="C102" s="1">
        <v>43190</v>
      </c>
      <c r="D102" s="2">
        <v>0.14027777777777778</v>
      </c>
      <c r="E102" t="s">
        <v>67</v>
      </c>
      <c r="F102" t="s">
        <v>130</v>
      </c>
      <c r="G102" t="s">
        <v>13</v>
      </c>
      <c r="H102">
        <v>64680000</v>
      </c>
      <c r="I102" t="s">
        <v>14</v>
      </c>
      <c r="J102">
        <f t="shared" si="1"/>
        <v>2018</v>
      </c>
    </row>
    <row r="103" spans="1:10" x14ac:dyDescent="0.3">
      <c r="A103" t="s">
        <v>9</v>
      </c>
      <c r="B103" t="s">
        <v>51</v>
      </c>
      <c r="C103" s="1">
        <v>43200</v>
      </c>
      <c r="D103" s="2">
        <v>0.18402777777777779</v>
      </c>
      <c r="E103" t="s">
        <v>67</v>
      </c>
      <c r="F103" t="s">
        <v>131</v>
      </c>
      <c r="G103" t="s">
        <v>13</v>
      </c>
      <c r="H103">
        <v>64680000</v>
      </c>
      <c r="I103" t="s">
        <v>14</v>
      </c>
      <c r="J103">
        <f t="shared" si="1"/>
        <v>2018</v>
      </c>
    </row>
    <row r="104" spans="1:10" x14ac:dyDescent="0.3">
      <c r="A104" t="s">
        <v>9</v>
      </c>
      <c r="B104" t="s">
        <v>93</v>
      </c>
      <c r="C104" s="1">
        <v>43216</v>
      </c>
      <c r="D104" s="2">
        <v>0.19583333333333333</v>
      </c>
      <c r="E104" t="s">
        <v>94</v>
      </c>
      <c r="F104" t="s">
        <v>132</v>
      </c>
      <c r="G104" t="s">
        <v>13</v>
      </c>
      <c r="H104">
        <v>5300000</v>
      </c>
      <c r="I104" t="s">
        <v>14</v>
      </c>
      <c r="J104">
        <f t="shared" si="1"/>
        <v>2018</v>
      </c>
    </row>
    <row r="105" spans="1:10" x14ac:dyDescent="0.3">
      <c r="A105" t="s">
        <v>9</v>
      </c>
      <c r="B105" t="s">
        <v>27</v>
      </c>
      <c r="C105" s="1">
        <v>43223</v>
      </c>
      <c r="D105" s="2">
        <v>0.67013888888888884</v>
      </c>
      <c r="E105" t="s">
        <v>76</v>
      </c>
      <c r="F105" t="s">
        <v>133</v>
      </c>
      <c r="G105" t="s">
        <v>13</v>
      </c>
      <c r="H105">
        <v>29150000</v>
      </c>
      <c r="I105" t="s">
        <v>14</v>
      </c>
      <c r="J105">
        <f t="shared" si="1"/>
        <v>2018</v>
      </c>
    </row>
    <row r="106" spans="1:10" x14ac:dyDescent="0.3">
      <c r="A106" t="s">
        <v>9</v>
      </c>
      <c r="B106" t="s">
        <v>86</v>
      </c>
      <c r="C106" s="1">
        <v>43228</v>
      </c>
      <c r="D106" s="2">
        <v>0.76944444444444449</v>
      </c>
      <c r="E106" t="s">
        <v>67</v>
      </c>
      <c r="F106" t="s">
        <v>134</v>
      </c>
      <c r="G106" t="s">
        <v>13</v>
      </c>
      <c r="H106">
        <v>64680000</v>
      </c>
      <c r="I106" t="s">
        <v>14</v>
      </c>
      <c r="J106">
        <f t="shared" si="1"/>
        <v>2018</v>
      </c>
    </row>
    <row r="107" spans="1:10" x14ac:dyDescent="0.3">
      <c r="A107" t="s">
        <v>9</v>
      </c>
      <c r="B107" t="s">
        <v>54</v>
      </c>
      <c r="C107" s="1">
        <v>43240</v>
      </c>
      <c r="D107" s="2">
        <v>0.89444444444444449</v>
      </c>
      <c r="E107" t="s">
        <v>67</v>
      </c>
      <c r="F107" t="s">
        <v>135</v>
      </c>
      <c r="G107" t="s">
        <v>13</v>
      </c>
      <c r="H107">
        <v>64680000</v>
      </c>
      <c r="I107" t="s">
        <v>14</v>
      </c>
      <c r="J107">
        <f t="shared" si="1"/>
        <v>2018</v>
      </c>
    </row>
    <row r="108" spans="1:10" x14ac:dyDescent="0.3">
      <c r="A108" t="s">
        <v>9</v>
      </c>
      <c r="B108" t="s">
        <v>51</v>
      </c>
      <c r="C108" s="1">
        <v>43253</v>
      </c>
      <c r="D108" s="2">
        <v>0.17569444444444443</v>
      </c>
      <c r="E108" t="s">
        <v>23</v>
      </c>
      <c r="F108" t="s">
        <v>136</v>
      </c>
      <c r="G108" t="s">
        <v>13</v>
      </c>
      <c r="H108">
        <v>29750000</v>
      </c>
      <c r="I108" t="s">
        <v>14</v>
      </c>
      <c r="J108">
        <f t="shared" si="1"/>
        <v>2018</v>
      </c>
    </row>
    <row r="109" spans="1:10" x14ac:dyDescent="0.3">
      <c r="A109" t="s">
        <v>9</v>
      </c>
      <c r="B109" t="s">
        <v>27</v>
      </c>
      <c r="C109" s="1">
        <v>43256</v>
      </c>
      <c r="D109" s="2">
        <v>0.54652777777777772</v>
      </c>
      <c r="E109" t="s">
        <v>28</v>
      </c>
      <c r="F109" t="s">
        <v>137</v>
      </c>
      <c r="G109" t="s">
        <v>13</v>
      </c>
      <c r="H109">
        <v>69700000</v>
      </c>
      <c r="I109" t="s">
        <v>14</v>
      </c>
      <c r="J109">
        <f t="shared" si="1"/>
        <v>2018</v>
      </c>
    </row>
    <row r="110" spans="1:10" x14ac:dyDescent="0.3">
      <c r="A110" t="s">
        <v>9</v>
      </c>
      <c r="B110" t="s">
        <v>54</v>
      </c>
      <c r="C110" s="1">
        <v>43278</v>
      </c>
      <c r="D110" s="2">
        <v>0.14583333333333334</v>
      </c>
      <c r="E110" t="s">
        <v>11</v>
      </c>
      <c r="F110" t="s">
        <v>138</v>
      </c>
      <c r="G110" t="s">
        <v>13</v>
      </c>
      <c r="H110">
        <v>30800000</v>
      </c>
      <c r="I110" t="s">
        <v>14</v>
      </c>
      <c r="J110">
        <f t="shared" si="1"/>
        <v>2018</v>
      </c>
    </row>
    <row r="111" spans="1:10" x14ac:dyDescent="0.3">
      <c r="A111" t="s">
        <v>9</v>
      </c>
      <c r="B111" t="s">
        <v>51</v>
      </c>
      <c r="C111" s="1">
        <v>43290</v>
      </c>
      <c r="D111" s="2">
        <v>0.16388888888888889</v>
      </c>
      <c r="E111" t="s">
        <v>11</v>
      </c>
      <c r="F111" t="s">
        <v>139</v>
      </c>
      <c r="G111" t="s">
        <v>13</v>
      </c>
      <c r="H111">
        <v>30800000</v>
      </c>
      <c r="I111" t="s">
        <v>14</v>
      </c>
      <c r="J111">
        <f t="shared" si="1"/>
        <v>2018</v>
      </c>
    </row>
    <row r="112" spans="1:10" x14ac:dyDescent="0.3">
      <c r="A112" t="s">
        <v>9</v>
      </c>
      <c r="B112" t="s">
        <v>27</v>
      </c>
      <c r="C112" s="1">
        <v>43290</v>
      </c>
      <c r="D112" s="2">
        <v>0.86805555555555558</v>
      </c>
      <c r="E112" t="s">
        <v>28</v>
      </c>
      <c r="F112" t="s">
        <v>140</v>
      </c>
      <c r="G112" t="s">
        <v>13</v>
      </c>
      <c r="H112">
        <v>69700000</v>
      </c>
      <c r="I112" t="s">
        <v>14</v>
      </c>
      <c r="J112">
        <f t="shared" si="1"/>
        <v>2018</v>
      </c>
    </row>
    <row r="113" spans="1:10" x14ac:dyDescent="0.3">
      <c r="A113" t="s">
        <v>9</v>
      </c>
      <c r="B113" t="s">
        <v>86</v>
      </c>
      <c r="C113" s="1">
        <v>43312</v>
      </c>
      <c r="D113" s="2">
        <v>0.125</v>
      </c>
      <c r="E113" t="s">
        <v>40</v>
      </c>
      <c r="F113" t="s">
        <v>141</v>
      </c>
      <c r="G113" t="s">
        <v>13</v>
      </c>
      <c r="H113">
        <v>64680000</v>
      </c>
      <c r="I113" t="s">
        <v>14</v>
      </c>
      <c r="J113">
        <f t="shared" si="1"/>
        <v>2018</v>
      </c>
    </row>
    <row r="114" spans="1:10" x14ac:dyDescent="0.3">
      <c r="A114" t="s">
        <v>9</v>
      </c>
      <c r="B114" t="s">
        <v>142</v>
      </c>
      <c r="C114" s="1">
        <v>43350</v>
      </c>
      <c r="D114" s="2">
        <v>0.13541666666666666</v>
      </c>
      <c r="E114" t="s">
        <v>11</v>
      </c>
      <c r="F114" t="s">
        <v>143</v>
      </c>
      <c r="G114" t="s">
        <v>13</v>
      </c>
      <c r="H114">
        <v>30800000</v>
      </c>
      <c r="I114" t="s">
        <v>14</v>
      </c>
      <c r="J114">
        <f t="shared" si="1"/>
        <v>2018</v>
      </c>
    </row>
    <row r="115" spans="1:10" x14ac:dyDescent="0.3">
      <c r="A115" t="s">
        <v>9</v>
      </c>
      <c r="B115" t="s">
        <v>51</v>
      </c>
      <c r="C115" s="1">
        <v>43382</v>
      </c>
      <c r="D115" s="2">
        <v>0.11319444444444444</v>
      </c>
      <c r="E115" t="s">
        <v>11</v>
      </c>
      <c r="F115" t="s">
        <v>144</v>
      </c>
      <c r="G115" t="s">
        <v>13</v>
      </c>
      <c r="H115">
        <v>30800000</v>
      </c>
      <c r="I115" t="s">
        <v>14</v>
      </c>
      <c r="J115">
        <f t="shared" si="1"/>
        <v>2018</v>
      </c>
    </row>
    <row r="116" spans="1:10" x14ac:dyDescent="0.3">
      <c r="A116" t="s">
        <v>9</v>
      </c>
      <c r="B116" t="s">
        <v>86</v>
      </c>
      <c r="C116" s="1">
        <v>43397</v>
      </c>
      <c r="D116" s="2">
        <v>0.95625000000000004</v>
      </c>
      <c r="E116" t="s">
        <v>40</v>
      </c>
      <c r="F116" t="s">
        <v>145</v>
      </c>
      <c r="G116" t="s">
        <v>13</v>
      </c>
      <c r="H116">
        <v>64680000</v>
      </c>
      <c r="I116" t="s">
        <v>14</v>
      </c>
      <c r="J116">
        <f t="shared" si="1"/>
        <v>2018</v>
      </c>
    </row>
    <row r="117" spans="1:10" x14ac:dyDescent="0.3">
      <c r="A117" t="s">
        <v>9</v>
      </c>
      <c r="B117" t="s">
        <v>51</v>
      </c>
      <c r="C117" s="1">
        <v>43402</v>
      </c>
      <c r="D117" s="2">
        <v>3.2638888888888891E-2</v>
      </c>
      <c r="E117" t="s">
        <v>11</v>
      </c>
      <c r="F117" t="s">
        <v>146</v>
      </c>
      <c r="G117" t="s">
        <v>13</v>
      </c>
      <c r="H117">
        <v>30800000</v>
      </c>
      <c r="I117" t="s">
        <v>14</v>
      </c>
      <c r="J117">
        <f t="shared" si="1"/>
        <v>2018</v>
      </c>
    </row>
    <row r="118" spans="1:10" x14ac:dyDescent="0.3">
      <c r="A118" t="s">
        <v>9</v>
      </c>
      <c r="B118" t="s">
        <v>27</v>
      </c>
      <c r="C118" s="1">
        <v>43405</v>
      </c>
      <c r="D118" s="2">
        <v>0.6645833333333333</v>
      </c>
      <c r="E118" t="s">
        <v>76</v>
      </c>
      <c r="F118" t="s">
        <v>147</v>
      </c>
      <c r="G118" t="s">
        <v>13</v>
      </c>
      <c r="H118">
        <v>29150000</v>
      </c>
      <c r="I118" t="s">
        <v>14</v>
      </c>
      <c r="J118">
        <f t="shared" si="1"/>
        <v>2018</v>
      </c>
    </row>
    <row r="119" spans="1:10" x14ac:dyDescent="0.3">
      <c r="A119" t="s">
        <v>9</v>
      </c>
      <c r="B119" t="s">
        <v>51</v>
      </c>
      <c r="C119" s="1">
        <v>43423</v>
      </c>
      <c r="D119" s="2">
        <v>0.98611111111111116</v>
      </c>
      <c r="E119" t="s">
        <v>23</v>
      </c>
      <c r="F119" t="s">
        <v>148</v>
      </c>
      <c r="G119" t="s">
        <v>13</v>
      </c>
      <c r="H119">
        <v>29750000</v>
      </c>
      <c r="I119" t="s">
        <v>14</v>
      </c>
      <c r="J119">
        <f t="shared" si="1"/>
        <v>2018</v>
      </c>
    </row>
    <row r="120" spans="1:10" x14ac:dyDescent="0.3">
      <c r="A120" t="s">
        <v>9</v>
      </c>
      <c r="B120" t="s">
        <v>51</v>
      </c>
      <c r="C120" s="1">
        <v>43441</v>
      </c>
      <c r="D120" s="2">
        <v>0.17499999999999999</v>
      </c>
      <c r="E120" t="s">
        <v>23</v>
      </c>
      <c r="F120" t="s">
        <v>149</v>
      </c>
      <c r="G120" t="s">
        <v>13</v>
      </c>
      <c r="H120">
        <v>29750000</v>
      </c>
      <c r="I120" t="s">
        <v>14</v>
      </c>
      <c r="J120">
        <f t="shared" si="1"/>
        <v>2018</v>
      </c>
    </row>
    <row r="121" spans="1:10" x14ac:dyDescent="0.3">
      <c r="A121" t="s">
        <v>9</v>
      </c>
      <c r="B121" t="s">
        <v>27</v>
      </c>
      <c r="C121" s="1">
        <v>43441</v>
      </c>
      <c r="D121" s="2">
        <v>0.76597222222222228</v>
      </c>
      <c r="E121" t="s">
        <v>76</v>
      </c>
      <c r="F121" t="s">
        <v>150</v>
      </c>
      <c r="G121" t="s">
        <v>13</v>
      </c>
      <c r="H121">
        <v>29150000</v>
      </c>
      <c r="I121" t="s">
        <v>14</v>
      </c>
      <c r="J121">
        <f t="shared" si="1"/>
        <v>2018</v>
      </c>
    </row>
    <row r="122" spans="1:10" x14ac:dyDescent="0.3">
      <c r="A122" t="s">
        <v>9</v>
      </c>
      <c r="B122" t="s">
        <v>93</v>
      </c>
      <c r="C122" s="1">
        <v>43455</v>
      </c>
      <c r="D122" s="2">
        <v>0.99375000000000002</v>
      </c>
      <c r="E122" t="s">
        <v>94</v>
      </c>
      <c r="F122" t="s">
        <v>151</v>
      </c>
      <c r="G122" t="s">
        <v>13</v>
      </c>
      <c r="H122">
        <v>5300000</v>
      </c>
      <c r="I122" t="s">
        <v>14</v>
      </c>
      <c r="J122">
        <f t="shared" si="1"/>
        <v>2018</v>
      </c>
    </row>
    <row r="123" spans="1:10" x14ac:dyDescent="0.3">
      <c r="A123" t="s">
        <v>9</v>
      </c>
      <c r="B123" t="s">
        <v>54</v>
      </c>
      <c r="C123" s="1">
        <v>43458</v>
      </c>
      <c r="D123" s="2">
        <v>0.70347222222222228</v>
      </c>
      <c r="E123" t="s">
        <v>101</v>
      </c>
      <c r="F123" t="s">
        <v>152</v>
      </c>
      <c r="G123" t="s">
        <v>13</v>
      </c>
      <c r="H123">
        <v>20000000</v>
      </c>
      <c r="I123" t="s">
        <v>14</v>
      </c>
      <c r="J123">
        <f t="shared" si="1"/>
        <v>2018</v>
      </c>
    </row>
    <row r="124" spans="1:10" x14ac:dyDescent="0.3">
      <c r="A124" t="s">
        <v>9</v>
      </c>
      <c r="B124" t="s">
        <v>27</v>
      </c>
      <c r="C124" s="1">
        <v>43475</v>
      </c>
      <c r="D124" s="2">
        <v>0.71597222222222223</v>
      </c>
      <c r="E124" t="s">
        <v>76</v>
      </c>
      <c r="F124" t="s">
        <v>153</v>
      </c>
      <c r="G124" t="s">
        <v>13</v>
      </c>
      <c r="H124">
        <v>29150000</v>
      </c>
      <c r="I124" t="s">
        <v>14</v>
      </c>
      <c r="J124">
        <f t="shared" si="1"/>
        <v>2019</v>
      </c>
    </row>
    <row r="125" spans="1:10" x14ac:dyDescent="0.3">
      <c r="A125" t="s">
        <v>9</v>
      </c>
      <c r="B125" t="s">
        <v>93</v>
      </c>
      <c r="C125" s="1">
        <v>43486</v>
      </c>
      <c r="D125" s="2">
        <v>0.23749999999999999</v>
      </c>
      <c r="E125" t="s">
        <v>94</v>
      </c>
      <c r="F125" t="s">
        <v>154</v>
      </c>
      <c r="G125" t="s">
        <v>13</v>
      </c>
      <c r="H125">
        <v>5300000</v>
      </c>
      <c r="I125" t="s">
        <v>14</v>
      </c>
      <c r="J125">
        <f t="shared" si="1"/>
        <v>2019</v>
      </c>
    </row>
    <row r="126" spans="1:10" x14ac:dyDescent="0.3">
      <c r="A126" t="s">
        <v>9</v>
      </c>
      <c r="B126" t="s">
        <v>54</v>
      </c>
      <c r="C126" s="1">
        <v>43533</v>
      </c>
      <c r="D126" s="2">
        <v>0.68611111111111112</v>
      </c>
      <c r="E126" t="s">
        <v>76</v>
      </c>
      <c r="F126" t="s">
        <v>155</v>
      </c>
      <c r="G126" t="s">
        <v>13</v>
      </c>
      <c r="H126">
        <v>29150000</v>
      </c>
      <c r="I126" t="s">
        <v>14</v>
      </c>
      <c r="J126">
        <f t="shared" si="1"/>
        <v>2019</v>
      </c>
    </row>
    <row r="127" spans="1:10" x14ac:dyDescent="0.3">
      <c r="A127" t="s">
        <v>9</v>
      </c>
      <c r="B127" t="s">
        <v>27</v>
      </c>
      <c r="C127" s="1">
        <v>43555</v>
      </c>
      <c r="D127" s="2">
        <v>0.66041666666666665</v>
      </c>
      <c r="E127" t="s">
        <v>76</v>
      </c>
      <c r="F127" t="s">
        <v>156</v>
      </c>
      <c r="G127" t="s">
        <v>13</v>
      </c>
      <c r="H127">
        <v>29150000</v>
      </c>
      <c r="I127" t="s">
        <v>14</v>
      </c>
      <c r="J127">
        <f t="shared" si="1"/>
        <v>2019</v>
      </c>
    </row>
    <row r="128" spans="1:10" x14ac:dyDescent="0.3">
      <c r="A128" t="s">
        <v>9</v>
      </c>
      <c r="B128" t="s">
        <v>54</v>
      </c>
      <c r="C128" s="1">
        <v>43575</v>
      </c>
      <c r="D128" s="2">
        <v>0.60416666666666663</v>
      </c>
      <c r="E128" t="s">
        <v>76</v>
      </c>
      <c r="F128" t="s">
        <v>157</v>
      </c>
      <c r="G128" t="s">
        <v>13</v>
      </c>
      <c r="H128">
        <v>29150000</v>
      </c>
      <c r="I128" t="s">
        <v>14</v>
      </c>
      <c r="J128">
        <f t="shared" si="1"/>
        <v>2019</v>
      </c>
    </row>
    <row r="129" spans="1:10" x14ac:dyDescent="0.3">
      <c r="A129" t="s">
        <v>9</v>
      </c>
      <c r="B129" t="s">
        <v>142</v>
      </c>
      <c r="C129" s="1">
        <v>43584</v>
      </c>
      <c r="D129" s="2">
        <v>0.95277777777777772</v>
      </c>
      <c r="E129" t="s">
        <v>40</v>
      </c>
      <c r="F129" t="s">
        <v>158</v>
      </c>
      <c r="G129" t="s">
        <v>13</v>
      </c>
      <c r="H129">
        <v>64680000</v>
      </c>
      <c r="I129" t="s">
        <v>14</v>
      </c>
      <c r="J129">
        <f t="shared" si="1"/>
        <v>2019</v>
      </c>
    </row>
    <row r="130" spans="1:10" x14ac:dyDescent="0.3">
      <c r="A130" t="s">
        <v>9</v>
      </c>
      <c r="B130" t="s">
        <v>27</v>
      </c>
      <c r="C130" s="1">
        <v>43602</v>
      </c>
      <c r="D130" s="2">
        <v>0.65833333333333333</v>
      </c>
      <c r="E130" t="s">
        <v>101</v>
      </c>
      <c r="F130" t="s">
        <v>159</v>
      </c>
      <c r="G130" t="s">
        <v>13</v>
      </c>
      <c r="H130">
        <v>20000000</v>
      </c>
      <c r="I130" t="s">
        <v>14</v>
      </c>
      <c r="J130">
        <f t="shared" ref="J130:J193" si="2">YEAR(C:C)</f>
        <v>2019</v>
      </c>
    </row>
    <row r="131" spans="1:10" x14ac:dyDescent="0.3">
      <c r="A131" t="s">
        <v>9</v>
      </c>
      <c r="B131" t="s">
        <v>160</v>
      </c>
      <c r="C131" s="1">
        <v>43621</v>
      </c>
      <c r="D131" s="2">
        <v>0.17083333333333334</v>
      </c>
      <c r="E131" t="s">
        <v>161</v>
      </c>
      <c r="F131" t="s">
        <v>162</v>
      </c>
      <c r="G131" t="s">
        <v>13</v>
      </c>
      <c r="H131">
        <v>5300000</v>
      </c>
      <c r="I131" t="s">
        <v>14</v>
      </c>
      <c r="J131">
        <f t="shared" si="2"/>
        <v>2019</v>
      </c>
    </row>
    <row r="132" spans="1:10" x14ac:dyDescent="0.3">
      <c r="A132" t="s">
        <v>9</v>
      </c>
      <c r="B132" t="s">
        <v>54</v>
      </c>
      <c r="C132" s="1">
        <v>43640</v>
      </c>
      <c r="D132" s="2">
        <v>0.75624999999999998</v>
      </c>
      <c r="E132" t="s">
        <v>76</v>
      </c>
      <c r="F132" t="s">
        <v>163</v>
      </c>
      <c r="G132" t="s">
        <v>13</v>
      </c>
      <c r="H132">
        <v>29150000</v>
      </c>
      <c r="I132" t="s">
        <v>14</v>
      </c>
      <c r="J132">
        <f t="shared" si="2"/>
        <v>2019</v>
      </c>
    </row>
    <row r="133" spans="1:10" x14ac:dyDescent="0.3">
      <c r="A133" t="s">
        <v>9</v>
      </c>
      <c r="B133" t="s">
        <v>54</v>
      </c>
      <c r="C133" s="1">
        <v>43672</v>
      </c>
      <c r="D133" s="2">
        <v>0.16458333333333333</v>
      </c>
      <c r="E133" t="s">
        <v>11</v>
      </c>
      <c r="F133" t="s">
        <v>164</v>
      </c>
      <c r="G133" t="s">
        <v>13</v>
      </c>
      <c r="H133">
        <v>30800000</v>
      </c>
      <c r="I133" t="s">
        <v>14</v>
      </c>
      <c r="J133">
        <f t="shared" si="2"/>
        <v>2019</v>
      </c>
    </row>
    <row r="134" spans="1:10" x14ac:dyDescent="0.3">
      <c r="A134" t="s">
        <v>9</v>
      </c>
      <c r="B134" t="s">
        <v>93</v>
      </c>
      <c r="C134" s="1">
        <v>43694</v>
      </c>
      <c r="D134" s="2">
        <v>0.17430555555555555</v>
      </c>
      <c r="E134" t="s">
        <v>165</v>
      </c>
      <c r="F134" t="s">
        <v>166</v>
      </c>
      <c r="G134" t="s">
        <v>13</v>
      </c>
      <c r="H134">
        <v>7500000</v>
      </c>
      <c r="I134" t="s">
        <v>14</v>
      </c>
      <c r="J134">
        <f t="shared" si="2"/>
        <v>2019</v>
      </c>
    </row>
    <row r="135" spans="1:10" x14ac:dyDescent="0.3">
      <c r="A135" t="s">
        <v>9</v>
      </c>
      <c r="B135" t="s">
        <v>27</v>
      </c>
      <c r="C135" s="1">
        <v>43696</v>
      </c>
      <c r="D135" s="2">
        <v>0.50208333333333333</v>
      </c>
      <c r="E135" t="s">
        <v>76</v>
      </c>
      <c r="F135" t="s">
        <v>167</v>
      </c>
      <c r="G135" t="s">
        <v>13</v>
      </c>
      <c r="H135">
        <v>29150000</v>
      </c>
      <c r="I135" t="s">
        <v>14</v>
      </c>
      <c r="J135">
        <f t="shared" si="2"/>
        <v>2019</v>
      </c>
    </row>
    <row r="136" spans="1:10" x14ac:dyDescent="0.3">
      <c r="A136" t="s">
        <v>9</v>
      </c>
      <c r="B136" t="s">
        <v>86</v>
      </c>
      <c r="C136" s="1">
        <v>43720</v>
      </c>
      <c r="D136" s="2">
        <v>0.14305555555555555</v>
      </c>
      <c r="E136" t="s">
        <v>40</v>
      </c>
      <c r="F136" t="s">
        <v>168</v>
      </c>
      <c r="G136" t="s">
        <v>13</v>
      </c>
      <c r="H136">
        <v>64680000</v>
      </c>
      <c r="I136" t="s">
        <v>14</v>
      </c>
      <c r="J136">
        <f t="shared" si="2"/>
        <v>2019</v>
      </c>
    </row>
    <row r="137" spans="1:10" x14ac:dyDescent="0.3">
      <c r="A137" t="s">
        <v>9</v>
      </c>
      <c r="B137" t="s">
        <v>93</v>
      </c>
      <c r="C137" s="1">
        <v>43727</v>
      </c>
      <c r="D137" s="2">
        <v>0.27916666666666667</v>
      </c>
      <c r="E137" t="s">
        <v>94</v>
      </c>
      <c r="F137" t="s">
        <v>169</v>
      </c>
      <c r="G137" t="s">
        <v>13</v>
      </c>
      <c r="H137">
        <v>5300000</v>
      </c>
      <c r="I137" t="s">
        <v>14</v>
      </c>
      <c r="J137">
        <f t="shared" si="2"/>
        <v>2019</v>
      </c>
    </row>
    <row r="138" spans="1:10" x14ac:dyDescent="0.3">
      <c r="A138" t="s">
        <v>9</v>
      </c>
      <c r="B138" t="s">
        <v>51</v>
      </c>
      <c r="C138" s="1">
        <v>43733</v>
      </c>
      <c r="D138" s="2">
        <v>3.7499999999999999E-2</v>
      </c>
      <c r="E138" t="s">
        <v>23</v>
      </c>
      <c r="F138" t="s">
        <v>170</v>
      </c>
      <c r="G138" t="s">
        <v>13</v>
      </c>
      <c r="H138">
        <v>29750000</v>
      </c>
      <c r="I138" t="s">
        <v>14</v>
      </c>
      <c r="J138">
        <f t="shared" si="2"/>
        <v>2019</v>
      </c>
    </row>
    <row r="139" spans="1:10" x14ac:dyDescent="0.3">
      <c r="A139" t="s">
        <v>9</v>
      </c>
      <c r="B139" t="s">
        <v>86</v>
      </c>
      <c r="C139" s="1">
        <v>43742</v>
      </c>
      <c r="D139" s="2">
        <v>0.78541666666666665</v>
      </c>
      <c r="E139" t="s">
        <v>67</v>
      </c>
      <c r="F139" t="s">
        <v>171</v>
      </c>
      <c r="G139" t="s">
        <v>13</v>
      </c>
      <c r="H139">
        <v>64680000</v>
      </c>
      <c r="I139" t="s">
        <v>14</v>
      </c>
      <c r="J139">
        <f t="shared" si="2"/>
        <v>2019</v>
      </c>
    </row>
    <row r="140" spans="1:10" x14ac:dyDescent="0.3">
      <c r="A140" t="s">
        <v>9</v>
      </c>
      <c r="B140" t="s">
        <v>54</v>
      </c>
      <c r="C140" s="1">
        <v>43755</v>
      </c>
      <c r="D140" s="2">
        <v>0.63958333333333328</v>
      </c>
      <c r="E140" t="s">
        <v>76</v>
      </c>
      <c r="F140" t="s">
        <v>172</v>
      </c>
      <c r="G140" t="s">
        <v>13</v>
      </c>
      <c r="H140">
        <v>29150000</v>
      </c>
      <c r="I140" t="s">
        <v>14</v>
      </c>
      <c r="J140">
        <f t="shared" si="2"/>
        <v>2019</v>
      </c>
    </row>
    <row r="141" spans="1:10" x14ac:dyDescent="0.3">
      <c r="A141" t="s">
        <v>9</v>
      </c>
      <c r="B141" t="s">
        <v>86</v>
      </c>
      <c r="C141" s="1">
        <v>43772</v>
      </c>
      <c r="D141" s="2">
        <v>0.14027777777777778</v>
      </c>
      <c r="E141" t="s">
        <v>40</v>
      </c>
      <c r="F141" t="s">
        <v>173</v>
      </c>
      <c r="G141" t="s">
        <v>13</v>
      </c>
      <c r="H141">
        <v>64680000</v>
      </c>
      <c r="I141" t="s">
        <v>14</v>
      </c>
      <c r="J141">
        <f t="shared" si="2"/>
        <v>2019</v>
      </c>
    </row>
    <row r="142" spans="1:10" x14ac:dyDescent="0.3">
      <c r="A142" t="s">
        <v>9</v>
      </c>
      <c r="B142" t="s">
        <v>27</v>
      </c>
      <c r="C142" s="1">
        <v>43773</v>
      </c>
      <c r="D142" s="2">
        <v>0.73819444444444449</v>
      </c>
      <c r="E142" t="s">
        <v>76</v>
      </c>
      <c r="F142" t="s">
        <v>174</v>
      </c>
      <c r="G142" t="s">
        <v>13</v>
      </c>
      <c r="H142">
        <v>29150000</v>
      </c>
      <c r="I142" t="s">
        <v>14</v>
      </c>
      <c r="J142">
        <f t="shared" si="2"/>
        <v>2019</v>
      </c>
    </row>
    <row r="143" spans="1:10" x14ac:dyDescent="0.3">
      <c r="A143" t="s">
        <v>9</v>
      </c>
      <c r="B143" t="s">
        <v>90</v>
      </c>
      <c r="C143" s="1">
        <v>43782</v>
      </c>
      <c r="D143" s="2">
        <v>0.27430555555555558</v>
      </c>
      <c r="E143" t="s">
        <v>91</v>
      </c>
      <c r="F143" t="s">
        <v>175</v>
      </c>
      <c r="G143" t="s">
        <v>13</v>
      </c>
      <c r="H143">
        <v>19000000</v>
      </c>
      <c r="I143" t="s">
        <v>14</v>
      </c>
      <c r="J143">
        <f t="shared" si="2"/>
        <v>2019</v>
      </c>
    </row>
    <row r="144" spans="1:10" x14ac:dyDescent="0.3">
      <c r="A144" t="s">
        <v>9</v>
      </c>
      <c r="B144" t="s">
        <v>86</v>
      </c>
      <c r="C144" s="1">
        <v>43796</v>
      </c>
      <c r="D144" s="2">
        <v>0.99444444444444446</v>
      </c>
      <c r="E144" t="s">
        <v>67</v>
      </c>
      <c r="F144" t="s">
        <v>176</v>
      </c>
      <c r="G144" t="s">
        <v>13</v>
      </c>
      <c r="H144">
        <v>64680000</v>
      </c>
      <c r="I144" t="s">
        <v>14</v>
      </c>
      <c r="J144">
        <f t="shared" si="2"/>
        <v>2019</v>
      </c>
    </row>
    <row r="145" spans="1:10" x14ac:dyDescent="0.3">
      <c r="A145" t="s">
        <v>9</v>
      </c>
      <c r="B145" t="s">
        <v>86</v>
      </c>
      <c r="C145" s="1">
        <v>43819</v>
      </c>
      <c r="D145" s="2">
        <v>0.14027777777777778</v>
      </c>
      <c r="E145" t="s">
        <v>40</v>
      </c>
      <c r="F145" t="s">
        <v>177</v>
      </c>
      <c r="G145" t="s">
        <v>13</v>
      </c>
      <c r="H145">
        <v>64680000</v>
      </c>
      <c r="I145" t="s">
        <v>14</v>
      </c>
      <c r="J145">
        <f t="shared" si="2"/>
        <v>2019</v>
      </c>
    </row>
    <row r="146" spans="1:10" x14ac:dyDescent="0.3">
      <c r="A146" t="s">
        <v>9</v>
      </c>
      <c r="B146" t="s">
        <v>27</v>
      </c>
      <c r="C146" s="1">
        <v>43837</v>
      </c>
      <c r="D146" s="2">
        <v>0.63888888888888884</v>
      </c>
      <c r="E146" t="s">
        <v>76</v>
      </c>
      <c r="F146" t="s">
        <v>178</v>
      </c>
      <c r="G146" t="s">
        <v>13</v>
      </c>
      <c r="H146">
        <v>29150000</v>
      </c>
      <c r="I146" t="s">
        <v>14</v>
      </c>
      <c r="J146">
        <f t="shared" si="2"/>
        <v>2020</v>
      </c>
    </row>
    <row r="147" spans="1:10" x14ac:dyDescent="0.3">
      <c r="A147" t="s">
        <v>9</v>
      </c>
      <c r="B147" t="s">
        <v>86</v>
      </c>
      <c r="C147" s="1">
        <v>43845</v>
      </c>
      <c r="D147" s="2">
        <v>0.12013888888888889</v>
      </c>
      <c r="E147" t="s">
        <v>23</v>
      </c>
      <c r="F147" t="s">
        <v>179</v>
      </c>
      <c r="G147" t="s">
        <v>13</v>
      </c>
      <c r="H147">
        <v>29750000</v>
      </c>
      <c r="I147" t="s">
        <v>14</v>
      </c>
      <c r="J147">
        <f t="shared" si="2"/>
        <v>2020</v>
      </c>
    </row>
    <row r="148" spans="1:10" x14ac:dyDescent="0.3">
      <c r="A148" t="s">
        <v>9</v>
      </c>
      <c r="B148" t="s">
        <v>54</v>
      </c>
      <c r="C148" s="1">
        <v>43880</v>
      </c>
      <c r="D148" s="2">
        <v>0.87986111111111109</v>
      </c>
      <c r="E148" t="s">
        <v>23</v>
      </c>
      <c r="F148" t="s">
        <v>180</v>
      </c>
      <c r="G148" t="s">
        <v>13</v>
      </c>
      <c r="H148">
        <v>29750000</v>
      </c>
      <c r="I148" t="s">
        <v>14</v>
      </c>
      <c r="J148">
        <f t="shared" si="2"/>
        <v>2020</v>
      </c>
    </row>
    <row r="149" spans="1:10" x14ac:dyDescent="0.3">
      <c r="A149" t="s">
        <v>9</v>
      </c>
      <c r="B149" t="s">
        <v>27</v>
      </c>
      <c r="C149" s="1">
        <v>43899</v>
      </c>
      <c r="D149" s="2">
        <v>0.49652777777777779</v>
      </c>
      <c r="E149" t="s">
        <v>76</v>
      </c>
      <c r="F149" t="s">
        <v>181</v>
      </c>
      <c r="G149" t="s">
        <v>13</v>
      </c>
      <c r="H149">
        <v>29150000</v>
      </c>
      <c r="I149" t="s">
        <v>14</v>
      </c>
      <c r="J149">
        <f t="shared" si="2"/>
        <v>2020</v>
      </c>
    </row>
    <row r="150" spans="1:10" x14ac:dyDescent="0.3">
      <c r="A150" t="s">
        <v>9</v>
      </c>
      <c r="B150" t="s">
        <v>54</v>
      </c>
      <c r="C150" s="1">
        <v>43914</v>
      </c>
      <c r="D150" s="2">
        <v>0.15486111111111112</v>
      </c>
      <c r="E150" t="s">
        <v>11</v>
      </c>
      <c r="F150" t="s">
        <v>182</v>
      </c>
      <c r="G150" t="s">
        <v>13</v>
      </c>
      <c r="H150">
        <v>30800000</v>
      </c>
      <c r="I150" t="s">
        <v>14</v>
      </c>
      <c r="J150">
        <f t="shared" si="2"/>
        <v>2020</v>
      </c>
    </row>
    <row r="151" spans="1:10" x14ac:dyDescent="0.3">
      <c r="A151" t="s">
        <v>9</v>
      </c>
      <c r="B151" t="s">
        <v>183</v>
      </c>
      <c r="C151" s="1">
        <v>43980</v>
      </c>
      <c r="D151" s="2">
        <v>0.84236111111111112</v>
      </c>
      <c r="E151" t="s">
        <v>94</v>
      </c>
      <c r="F151" t="s">
        <v>184</v>
      </c>
      <c r="G151" t="s">
        <v>13</v>
      </c>
      <c r="H151">
        <v>5300000</v>
      </c>
      <c r="I151" t="s">
        <v>14</v>
      </c>
      <c r="J151">
        <f t="shared" si="2"/>
        <v>2020</v>
      </c>
    </row>
    <row r="152" spans="1:10" x14ac:dyDescent="0.3">
      <c r="A152" t="s">
        <v>9</v>
      </c>
      <c r="B152" t="s">
        <v>51</v>
      </c>
      <c r="C152" s="1">
        <v>43982</v>
      </c>
      <c r="D152" s="2">
        <v>0.37013888888888891</v>
      </c>
      <c r="E152" t="s">
        <v>23</v>
      </c>
      <c r="F152" t="s">
        <v>185</v>
      </c>
      <c r="G152" t="s">
        <v>13</v>
      </c>
      <c r="H152">
        <v>29750000</v>
      </c>
      <c r="I152" t="s">
        <v>14</v>
      </c>
      <c r="J152">
        <f t="shared" si="2"/>
        <v>2020</v>
      </c>
    </row>
    <row r="153" spans="1:10" x14ac:dyDescent="0.3">
      <c r="A153" t="s">
        <v>9</v>
      </c>
      <c r="B153" t="s">
        <v>86</v>
      </c>
      <c r="C153" s="1">
        <v>43992</v>
      </c>
      <c r="D153" s="2">
        <v>0.77152777777777781</v>
      </c>
      <c r="E153" t="s">
        <v>11</v>
      </c>
      <c r="F153" t="s">
        <v>186</v>
      </c>
      <c r="G153" t="s">
        <v>13</v>
      </c>
      <c r="H153">
        <v>30800000</v>
      </c>
      <c r="I153" t="s">
        <v>14</v>
      </c>
      <c r="J153">
        <f t="shared" si="2"/>
        <v>2020</v>
      </c>
    </row>
    <row r="154" spans="1:10" x14ac:dyDescent="0.3">
      <c r="A154" t="s">
        <v>9</v>
      </c>
      <c r="B154" t="s">
        <v>51</v>
      </c>
      <c r="C154" s="1">
        <v>43999</v>
      </c>
      <c r="D154" s="2">
        <v>0.30486111111111114</v>
      </c>
      <c r="E154" t="s">
        <v>23</v>
      </c>
      <c r="F154" t="s">
        <v>187</v>
      </c>
      <c r="G154" t="s">
        <v>13</v>
      </c>
      <c r="H154">
        <v>29750000</v>
      </c>
      <c r="I154" t="s">
        <v>14</v>
      </c>
      <c r="J154">
        <f t="shared" si="2"/>
        <v>2020</v>
      </c>
    </row>
    <row r="155" spans="1:10" x14ac:dyDescent="0.3">
      <c r="A155" t="s">
        <v>9</v>
      </c>
      <c r="B155" t="s">
        <v>27</v>
      </c>
      <c r="C155" s="1">
        <v>44005</v>
      </c>
      <c r="D155" s="2">
        <v>7.1527777777777773E-2</v>
      </c>
      <c r="E155" t="s">
        <v>76</v>
      </c>
      <c r="F155" t="s">
        <v>188</v>
      </c>
      <c r="G155" t="s">
        <v>13</v>
      </c>
      <c r="H155">
        <v>29150000</v>
      </c>
      <c r="I155" t="s">
        <v>14</v>
      </c>
      <c r="J155">
        <f t="shared" si="2"/>
        <v>2020</v>
      </c>
    </row>
    <row r="156" spans="1:10" x14ac:dyDescent="0.3">
      <c r="A156" t="s">
        <v>9</v>
      </c>
      <c r="B156" t="s">
        <v>86</v>
      </c>
      <c r="C156" s="1">
        <v>44015</v>
      </c>
      <c r="D156" s="2">
        <v>0.13194444444444445</v>
      </c>
      <c r="E156" t="s">
        <v>40</v>
      </c>
      <c r="F156" t="s">
        <v>189</v>
      </c>
      <c r="G156" t="s">
        <v>13</v>
      </c>
      <c r="H156">
        <v>64680000</v>
      </c>
      <c r="I156" t="s">
        <v>14</v>
      </c>
      <c r="J156">
        <f t="shared" si="2"/>
        <v>2020</v>
      </c>
    </row>
    <row r="157" spans="1:10" x14ac:dyDescent="0.3">
      <c r="A157" t="s">
        <v>9</v>
      </c>
      <c r="B157" t="s">
        <v>51</v>
      </c>
      <c r="C157" s="1">
        <v>44016</v>
      </c>
      <c r="D157" s="2">
        <v>0.98888888888888893</v>
      </c>
      <c r="E157" t="s">
        <v>23</v>
      </c>
      <c r="F157" t="s">
        <v>190</v>
      </c>
      <c r="G157" t="s">
        <v>13</v>
      </c>
      <c r="H157">
        <v>29750000</v>
      </c>
      <c r="I157" t="s">
        <v>14</v>
      </c>
      <c r="J157">
        <f t="shared" si="2"/>
        <v>2020</v>
      </c>
    </row>
    <row r="158" spans="1:10" x14ac:dyDescent="0.3">
      <c r="A158" t="s">
        <v>9</v>
      </c>
      <c r="B158" t="s">
        <v>54</v>
      </c>
      <c r="C158" s="1">
        <v>44021</v>
      </c>
      <c r="D158" s="2">
        <v>0.50763888888888886</v>
      </c>
      <c r="E158" t="s">
        <v>76</v>
      </c>
      <c r="F158" t="s">
        <v>191</v>
      </c>
      <c r="G158" t="s">
        <v>13</v>
      </c>
      <c r="H158">
        <v>29150000</v>
      </c>
      <c r="I158" t="s">
        <v>14</v>
      </c>
      <c r="J158">
        <f t="shared" si="2"/>
        <v>2020</v>
      </c>
    </row>
    <row r="159" spans="1:10" x14ac:dyDescent="0.3">
      <c r="A159" t="s">
        <v>9</v>
      </c>
      <c r="B159" t="s">
        <v>86</v>
      </c>
      <c r="C159" s="1">
        <v>44037</v>
      </c>
      <c r="D159" s="2">
        <v>0.13402777777777777</v>
      </c>
      <c r="E159" t="s">
        <v>40</v>
      </c>
      <c r="F159" t="s">
        <v>192</v>
      </c>
      <c r="G159" t="s">
        <v>13</v>
      </c>
      <c r="H159">
        <v>64680000</v>
      </c>
      <c r="I159" t="s">
        <v>14</v>
      </c>
      <c r="J159">
        <f t="shared" si="2"/>
        <v>2020</v>
      </c>
    </row>
    <row r="160" spans="1:10" x14ac:dyDescent="0.3">
      <c r="A160" t="s">
        <v>9</v>
      </c>
      <c r="B160" t="s">
        <v>51</v>
      </c>
      <c r="C160" s="1">
        <v>44049</v>
      </c>
      <c r="D160" s="2">
        <v>0.1673611111111111</v>
      </c>
      <c r="E160" t="s">
        <v>23</v>
      </c>
      <c r="F160" t="s">
        <v>193</v>
      </c>
      <c r="G160" t="s">
        <v>13</v>
      </c>
      <c r="H160">
        <v>29750000</v>
      </c>
      <c r="I160" t="s">
        <v>14</v>
      </c>
      <c r="J160">
        <f t="shared" si="2"/>
        <v>2020</v>
      </c>
    </row>
    <row r="161" spans="1:10" x14ac:dyDescent="0.3">
      <c r="A161" t="s">
        <v>9</v>
      </c>
      <c r="B161" t="s">
        <v>51</v>
      </c>
      <c r="C161" s="1">
        <v>44066</v>
      </c>
      <c r="D161" s="2">
        <v>0.10208333333333333</v>
      </c>
      <c r="E161" t="s">
        <v>23</v>
      </c>
      <c r="F161" t="s">
        <v>194</v>
      </c>
      <c r="G161" t="s">
        <v>13</v>
      </c>
      <c r="H161">
        <v>29750000</v>
      </c>
      <c r="I161" t="s">
        <v>14</v>
      </c>
      <c r="J161">
        <f t="shared" si="2"/>
        <v>2020</v>
      </c>
    </row>
    <row r="162" spans="1:10" x14ac:dyDescent="0.3">
      <c r="A162" t="s">
        <v>9</v>
      </c>
      <c r="B162" t="s">
        <v>86</v>
      </c>
      <c r="C162" s="1">
        <v>44081</v>
      </c>
      <c r="D162" s="2">
        <v>0.24791666666666667</v>
      </c>
      <c r="E162" t="s">
        <v>40</v>
      </c>
      <c r="F162" t="s">
        <v>195</v>
      </c>
      <c r="G162" t="s">
        <v>13</v>
      </c>
      <c r="H162">
        <v>64680000</v>
      </c>
      <c r="I162" t="s">
        <v>14</v>
      </c>
      <c r="J162">
        <f t="shared" si="2"/>
        <v>2020</v>
      </c>
    </row>
    <row r="163" spans="1:10" x14ac:dyDescent="0.3">
      <c r="A163" t="s">
        <v>9</v>
      </c>
      <c r="B163" t="s">
        <v>196</v>
      </c>
      <c r="C163" s="1">
        <v>44089</v>
      </c>
      <c r="D163" s="2">
        <v>5.7638888888888892E-2</v>
      </c>
      <c r="E163" t="s">
        <v>161</v>
      </c>
      <c r="F163" t="s">
        <v>197</v>
      </c>
      <c r="G163" t="s">
        <v>13</v>
      </c>
      <c r="H163">
        <v>5300000</v>
      </c>
      <c r="I163" t="s">
        <v>14</v>
      </c>
      <c r="J163">
        <f t="shared" si="2"/>
        <v>2020</v>
      </c>
    </row>
    <row r="164" spans="1:10" x14ac:dyDescent="0.3">
      <c r="A164" t="s">
        <v>9</v>
      </c>
      <c r="B164" t="s">
        <v>51</v>
      </c>
      <c r="C164" s="1">
        <v>44095</v>
      </c>
      <c r="D164" s="2">
        <v>0.2361111111111111</v>
      </c>
      <c r="E164" t="s">
        <v>40</v>
      </c>
      <c r="F164" t="s">
        <v>198</v>
      </c>
      <c r="G164" t="s">
        <v>13</v>
      </c>
      <c r="H164">
        <v>64680000</v>
      </c>
      <c r="I164" t="s">
        <v>14</v>
      </c>
      <c r="J164">
        <f t="shared" si="2"/>
        <v>2020</v>
      </c>
    </row>
    <row r="165" spans="1:10" x14ac:dyDescent="0.3">
      <c r="A165" t="s">
        <v>9</v>
      </c>
      <c r="B165" t="s">
        <v>86</v>
      </c>
      <c r="C165" s="1">
        <v>44101</v>
      </c>
      <c r="D165" s="2">
        <v>0.14097222222222222</v>
      </c>
      <c r="E165" t="s">
        <v>40</v>
      </c>
      <c r="F165" t="s">
        <v>199</v>
      </c>
      <c r="G165" t="s">
        <v>13</v>
      </c>
      <c r="H165">
        <v>64680000</v>
      </c>
      <c r="I165" t="s">
        <v>14</v>
      </c>
      <c r="J165">
        <f t="shared" si="2"/>
        <v>2020</v>
      </c>
    </row>
    <row r="166" spans="1:10" x14ac:dyDescent="0.3">
      <c r="A166" t="s">
        <v>9</v>
      </c>
      <c r="B166" t="s">
        <v>27</v>
      </c>
      <c r="C166" s="1">
        <v>44115</v>
      </c>
      <c r="D166" s="2">
        <v>0.70625000000000004</v>
      </c>
      <c r="E166" t="s">
        <v>76</v>
      </c>
      <c r="F166" t="s">
        <v>200</v>
      </c>
      <c r="G166" t="s">
        <v>13</v>
      </c>
      <c r="H166">
        <v>29150000</v>
      </c>
      <c r="I166" t="s">
        <v>14</v>
      </c>
      <c r="J166">
        <f t="shared" si="2"/>
        <v>2020</v>
      </c>
    </row>
    <row r="167" spans="1:10" x14ac:dyDescent="0.3">
      <c r="A167" t="s">
        <v>9</v>
      </c>
      <c r="B167" t="s">
        <v>54</v>
      </c>
      <c r="C167" s="1">
        <v>44130</v>
      </c>
      <c r="D167" s="2">
        <v>0.6381944444444444</v>
      </c>
      <c r="E167" t="s">
        <v>11</v>
      </c>
      <c r="F167" t="s">
        <v>201</v>
      </c>
      <c r="G167" t="s">
        <v>13</v>
      </c>
      <c r="H167">
        <v>30800000</v>
      </c>
      <c r="I167" t="s">
        <v>14</v>
      </c>
      <c r="J167">
        <f t="shared" si="2"/>
        <v>2020</v>
      </c>
    </row>
    <row r="168" spans="1:10" x14ac:dyDescent="0.3">
      <c r="A168" t="s">
        <v>9</v>
      </c>
      <c r="B168" t="s">
        <v>90</v>
      </c>
      <c r="C168" s="1">
        <v>44141</v>
      </c>
      <c r="D168" s="2">
        <v>0.13819444444444445</v>
      </c>
      <c r="E168" t="s">
        <v>91</v>
      </c>
      <c r="F168" t="s">
        <v>202</v>
      </c>
      <c r="G168" t="s">
        <v>13</v>
      </c>
      <c r="H168">
        <v>19000000</v>
      </c>
      <c r="I168" t="s">
        <v>14</v>
      </c>
      <c r="J168">
        <f t="shared" si="2"/>
        <v>2020</v>
      </c>
    </row>
    <row r="169" spans="1:10" x14ac:dyDescent="0.3">
      <c r="A169" t="s">
        <v>9</v>
      </c>
      <c r="B169" t="s">
        <v>27</v>
      </c>
      <c r="C169" s="1">
        <v>44147</v>
      </c>
      <c r="D169" s="2">
        <v>0.66597222222222219</v>
      </c>
      <c r="E169" t="s">
        <v>76</v>
      </c>
      <c r="F169" t="s">
        <v>203</v>
      </c>
      <c r="G169" t="s">
        <v>13</v>
      </c>
      <c r="H169">
        <v>29150000</v>
      </c>
      <c r="I169" t="s">
        <v>14</v>
      </c>
      <c r="J169">
        <f t="shared" si="2"/>
        <v>2020</v>
      </c>
    </row>
    <row r="170" spans="1:10" x14ac:dyDescent="0.3">
      <c r="A170" t="s">
        <v>9</v>
      </c>
      <c r="B170" t="s">
        <v>54</v>
      </c>
      <c r="C170" s="1">
        <v>44171</v>
      </c>
      <c r="D170" s="2">
        <v>0.16527777777777777</v>
      </c>
      <c r="E170" t="s">
        <v>76</v>
      </c>
      <c r="F170" t="s">
        <v>204</v>
      </c>
      <c r="G170" t="s">
        <v>13</v>
      </c>
      <c r="H170">
        <v>29150000</v>
      </c>
      <c r="I170" t="s">
        <v>14</v>
      </c>
      <c r="J170">
        <f t="shared" si="2"/>
        <v>2020</v>
      </c>
    </row>
    <row r="171" spans="1:10" x14ac:dyDescent="0.3">
      <c r="A171" t="s">
        <v>9</v>
      </c>
      <c r="B171" t="s">
        <v>183</v>
      </c>
      <c r="C171" s="1">
        <v>44174</v>
      </c>
      <c r="D171" s="2">
        <v>0.84305555555555556</v>
      </c>
      <c r="E171" t="s">
        <v>94</v>
      </c>
      <c r="F171" t="s">
        <v>205</v>
      </c>
      <c r="G171" t="s">
        <v>13</v>
      </c>
      <c r="H171">
        <v>5300000</v>
      </c>
      <c r="I171" t="s">
        <v>14</v>
      </c>
      <c r="J171">
        <f t="shared" si="2"/>
        <v>2020</v>
      </c>
    </row>
    <row r="172" spans="1:10" x14ac:dyDescent="0.3">
      <c r="A172" t="s">
        <v>9</v>
      </c>
      <c r="B172" t="s">
        <v>206</v>
      </c>
      <c r="C172" s="1">
        <v>44187</v>
      </c>
      <c r="D172" s="2">
        <v>0.19236111111111112</v>
      </c>
      <c r="E172" t="s">
        <v>207</v>
      </c>
      <c r="F172" t="s">
        <v>208</v>
      </c>
      <c r="G172" t="s">
        <v>13</v>
      </c>
      <c r="H172">
        <v>27000000</v>
      </c>
      <c r="I172" t="s">
        <v>14</v>
      </c>
      <c r="J172">
        <f t="shared" si="2"/>
        <v>2020</v>
      </c>
    </row>
    <row r="173" spans="1:10" x14ac:dyDescent="0.3">
      <c r="A173" t="s">
        <v>9</v>
      </c>
      <c r="B173" t="s">
        <v>51</v>
      </c>
      <c r="C173" s="1">
        <v>44192</v>
      </c>
      <c r="D173" s="2">
        <v>0.65555555555555556</v>
      </c>
      <c r="E173" t="s">
        <v>67</v>
      </c>
      <c r="F173" t="s">
        <v>209</v>
      </c>
      <c r="G173" t="s">
        <v>13</v>
      </c>
      <c r="H173">
        <v>64680000</v>
      </c>
      <c r="I173" t="s">
        <v>14</v>
      </c>
      <c r="J173">
        <f t="shared" si="2"/>
        <v>2020</v>
      </c>
    </row>
    <row r="174" spans="1:10" x14ac:dyDescent="0.3">
      <c r="A174" t="s">
        <v>9</v>
      </c>
      <c r="B174" t="s">
        <v>27</v>
      </c>
      <c r="C174" s="1">
        <v>44215</v>
      </c>
      <c r="D174" s="2">
        <v>0.68402777777777779</v>
      </c>
      <c r="E174" t="s">
        <v>76</v>
      </c>
      <c r="F174" t="s">
        <v>210</v>
      </c>
      <c r="G174" t="s">
        <v>13</v>
      </c>
      <c r="H174">
        <v>29150000</v>
      </c>
      <c r="I174" t="s">
        <v>14</v>
      </c>
      <c r="J174">
        <f t="shared" si="2"/>
        <v>2021</v>
      </c>
    </row>
    <row r="175" spans="1:10" x14ac:dyDescent="0.3">
      <c r="A175" t="s">
        <v>9</v>
      </c>
      <c r="B175" t="s">
        <v>51</v>
      </c>
      <c r="C175" s="1">
        <v>44225</v>
      </c>
      <c r="D175" s="2">
        <v>0.19930555555555557</v>
      </c>
      <c r="E175" t="s">
        <v>67</v>
      </c>
      <c r="F175" t="s">
        <v>211</v>
      </c>
      <c r="G175" t="s">
        <v>13</v>
      </c>
      <c r="H175">
        <v>64680000</v>
      </c>
      <c r="I175" t="s">
        <v>14</v>
      </c>
      <c r="J175">
        <f t="shared" si="2"/>
        <v>2021</v>
      </c>
    </row>
    <row r="176" spans="1:10" x14ac:dyDescent="0.3">
      <c r="A176" t="s">
        <v>9</v>
      </c>
      <c r="B176" t="s">
        <v>54</v>
      </c>
      <c r="C176" s="1">
        <v>44231</v>
      </c>
      <c r="D176" s="2">
        <v>0.65</v>
      </c>
      <c r="E176" t="s">
        <v>76</v>
      </c>
      <c r="F176" t="s">
        <v>212</v>
      </c>
      <c r="G176" t="s">
        <v>13</v>
      </c>
      <c r="H176">
        <v>29150000</v>
      </c>
      <c r="I176" t="s">
        <v>14</v>
      </c>
      <c r="J176">
        <f t="shared" si="2"/>
        <v>2021</v>
      </c>
    </row>
    <row r="177" spans="1:10" x14ac:dyDescent="0.3">
      <c r="A177" t="s">
        <v>9</v>
      </c>
      <c r="B177" t="s">
        <v>51</v>
      </c>
      <c r="C177" s="1">
        <v>44251</v>
      </c>
      <c r="D177" s="2">
        <v>9.8611111111111108E-2</v>
      </c>
      <c r="E177" t="s">
        <v>67</v>
      </c>
      <c r="F177" t="s">
        <v>213</v>
      </c>
      <c r="G177" t="s">
        <v>13</v>
      </c>
      <c r="H177">
        <v>64680000</v>
      </c>
      <c r="I177" t="s">
        <v>14</v>
      </c>
      <c r="J177">
        <f t="shared" si="2"/>
        <v>2021</v>
      </c>
    </row>
    <row r="178" spans="1:10" x14ac:dyDescent="0.3">
      <c r="A178" t="s">
        <v>9</v>
      </c>
      <c r="B178" t="s">
        <v>51</v>
      </c>
      <c r="C178" s="1">
        <v>44268</v>
      </c>
      <c r="D178" s="2">
        <v>9.6527777777777782E-2</v>
      </c>
      <c r="E178" t="s">
        <v>67</v>
      </c>
      <c r="F178" t="s">
        <v>214</v>
      </c>
      <c r="G178" t="s">
        <v>13</v>
      </c>
      <c r="H178">
        <v>64680000</v>
      </c>
      <c r="I178" t="s">
        <v>14</v>
      </c>
      <c r="J178">
        <f t="shared" si="2"/>
        <v>2021</v>
      </c>
    </row>
    <row r="179" spans="1:10" x14ac:dyDescent="0.3">
      <c r="A179" t="s">
        <v>9</v>
      </c>
      <c r="B179" t="s">
        <v>51</v>
      </c>
      <c r="C179" s="1">
        <v>44285</v>
      </c>
      <c r="D179" s="2">
        <v>0.94791666666666663</v>
      </c>
      <c r="E179" t="s">
        <v>67</v>
      </c>
      <c r="F179" t="s">
        <v>215</v>
      </c>
      <c r="G179" t="s">
        <v>13</v>
      </c>
      <c r="H179">
        <v>64680000</v>
      </c>
      <c r="I179" t="s">
        <v>14</v>
      </c>
      <c r="J179">
        <f t="shared" si="2"/>
        <v>2021</v>
      </c>
    </row>
    <row r="180" spans="1:10" x14ac:dyDescent="0.3">
      <c r="A180" t="s">
        <v>9</v>
      </c>
      <c r="B180" t="s">
        <v>86</v>
      </c>
      <c r="C180" s="1">
        <v>44294</v>
      </c>
      <c r="D180" s="2">
        <v>0.95902777777777781</v>
      </c>
      <c r="E180" t="s">
        <v>40</v>
      </c>
      <c r="F180" t="s">
        <v>216</v>
      </c>
      <c r="G180" t="s">
        <v>13</v>
      </c>
      <c r="H180">
        <v>64680000</v>
      </c>
      <c r="I180" t="s">
        <v>14</v>
      </c>
      <c r="J180">
        <f t="shared" si="2"/>
        <v>2021</v>
      </c>
    </row>
    <row r="181" spans="1:10" x14ac:dyDescent="0.3">
      <c r="A181" t="s">
        <v>9</v>
      </c>
      <c r="B181" t="s">
        <v>90</v>
      </c>
      <c r="C181" s="1">
        <v>44313</v>
      </c>
      <c r="D181" s="2">
        <v>0.1388888888888889</v>
      </c>
      <c r="E181" t="s">
        <v>91</v>
      </c>
      <c r="F181" t="s">
        <v>217</v>
      </c>
      <c r="G181" t="s">
        <v>13</v>
      </c>
      <c r="H181">
        <v>19000000</v>
      </c>
      <c r="I181" t="s">
        <v>14</v>
      </c>
      <c r="J181">
        <f t="shared" si="2"/>
        <v>2021</v>
      </c>
    </row>
    <row r="182" spans="1:10" x14ac:dyDescent="0.3">
      <c r="A182" t="s">
        <v>9</v>
      </c>
      <c r="B182" t="s">
        <v>51</v>
      </c>
      <c r="C182" s="1">
        <v>44316</v>
      </c>
      <c r="D182" s="2">
        <v>0.31041666666666667</v>
      </c>
      <c r="E182" t="s">
        <v>67</v>
      </c>
      <c r="F182" t="s">
        <v>218</v>
      </c>
      <c r="G182" t="s">
        <v>13</v>
      </c>
      <c r="H182">
        <v>64680000</v>
      </c>
      <c r="I182" t="s">
        <v>14</v>
      </c>
      <c r="J182">
        <f t="shared" si="2"/>
        <v>2021</v>
      </c>
    </row>
    <row r="183" spans="1:10" x14ac:dyDescent="0.3">
      <c r="A183" t="s">
        <v>9</v>
      </c>
      <c r="B183" t="s">
        <v>54</v>
      </c>
      <c r="C183" s="1">
        <v>44322</v>
      </c>
      <c r="D183" s="2">
        <v>0.75763888888888886</v>
      </c>
      <c r="E183" t="s">
        <v>219</v>
      </c>
      <c r="F183" t="s">
        <v>220</v>
      </c>
      <c r="G183" t="s">
        <v>13</v>
      </c>
      <c r="H183">
        <v>30800000</v>
      </c>
      <c r="I183" t="s">
        <v>14</v>
      </c>
      <c r="J183">
        <f t="shared" si="2"/>
        <v>2021</v>
      </c>
    </row>
    <row r="184" spans="1:10" x14ac:dyDescent="0.3">
      <c r="A184" t="s">
        <v>9</v>
      </c>
      <c r="B184" t="s">
        <v>51</v>
      </c>
      <c r="C184" s="1">
        <v>44335</v>
      </c>
      <c r="D184" s="2">
        <v>0.16875000000000001</v>
      </c>
      <c r="E184" t="s">
        <v>40</v>
      </c>
      <c r="F184" t="s">
        <v>221</v>
      </c>
      <c r="G184" t="s">
        <v>13</v>
      </c>
      <c r="H184">
        <v>64680000</v>
      </c>
      <c r="I184" t="s">
        <v>14</v>
      </c>
      <c r="J184">
        <f t="shared" si="2"/>
        <v>2021</v>
      </c>
    </row>
    <row r="185" spans="1:10" x14ac:dyDescent="0.3">
      <c r="A185" t="s">
        <v>9</v>
      </c>
      <c r="B185" t="s">
        <v>27</v>
      </c>
      <c r="C185" s="1">
        <v>44349</v>
      </c>
      <c r="D185" s="2">
        <v>0.67847222222222225</v>
      </c>
      <c r="E185" t="s">
        <v>76</v>
      </c>
      <c r="F185" t="s">
        <v>222</v>
      </c>
      <c r="G185" t="s">
        <v>13</v>
      </c>
      <c r="H185">
        <v>29150000</v>
      </c>
      <c r="I185" t="s">
        <v>14</v>
      </c>
      <c r="J185">
        <f t="shared" si="2"/>
        <v>2021</v>
      </c>
    </row>
    <row r="186" spans="1:10" x14ac:dyDescent="0.3">
      <c r="A186" t="s">
        <v>9</v>
      </c>
      <c r="B186" t="s">
        <v>86</v>
      </c>
      <c r="C186" s="1">
        <v>44358</v>
      </c>
      <c r="D186" s="2">
        <v>0.12708333333333333</v>
      </c>
      <c r="E186" t="s">
        <v>23</v>
      </c>
      <c r="F186" t="s">
        <v>223</v>
      </c>
      <c r="G186" t="s">
        <v>13</v>
      </c>
      <c r="H186">
        <v>29750000</v>
      </c>
      <c r="I186" t="s">
        <v>14</v>
      </c>
      <c r="J186">
        <f t="shared" si="2"/>
        <v>2021</v>
      </c>
    </row>
    <row r="187" spans="1:10" x14ac:dyDescent="0.3">
      <c r="A187" t="s">
        <v>9</v>
      </c>
      <c r="B187" t="s">
        <v>54</v>
      </c>
      <c r="C187" s="1">
        <v>44365</v>
      </c>
      <c r="D187" s="2">
        <v>0.27083333333333331</v>
      </c>
      <c r="E187" t="s">
        <v>219</v>
      </c>
      <c r="F187" t="s">
        <v>224</v>
      </c>
      <c r="G187" t="s">
        <v>13</v>
      </c>
      <c r="H187">
        <v>30800000</v>
      </c>
      <c r="I187" t="s">
        <v>14</v>
      </c>
      <c r="J187">
        <f t="shared" si="2"/>
        <v>2021</v>
      </c>
    </row>
    <row r="188" spans="1:10" x14ac:dyDescent="0.3">
      <c r="A188" t="s">
        <v>9</v>
      </c>
      <c r="B188" t="s">
        <v>86</v>
      </c>
      <c r="C188" s="1">
        <v>44380</v>
      </c>
      <c r="D188" s="2">
        <v>0.11874999999999999</v>
      </c>
      <c r="E188" t="s">
        <v>23</v>
      </c>
      <c r="F188" t="s">
        <v>225</v>
      </c>
      <c r="G188" t="s">
        <v>13</v>
      </c>
      <c r="H188">
        <v>29750000</v>
      </c>
      <c r="I188" t="s">
        <v>14</v>
      </c>
      <c r="J188">
        <f t="shared" si="2"/>
        <v>2021</v>
      </c>
    </row>
    <row r="189" spans="1:10" x14ac:dyDescent="0.3">
      <c r="A189" t="s">
        <v>9</v>
      </c>
      <c r="B189" t="s">
        <v>51</v>
      </c>
      <c r="C189" s="1">
        <v>44381</v>
      </c>
      <c r="D189" s="2">
        <v>0.97777777777777775</v>
      </c>
      <c r="E189" t="s">
        <v>67</v>
      </c>
      <c r="F189" t="s">
        <v>226</v>
      </c>
      <c r="G189" t="s">
        <v>13</v>
      </c>
      <c r="H189">
        <v>64680000</v>
      </c>
      <c r="I189" t="s">
        <v>14</v>
      </c>
      <c r="J189">
        <f t="shared" si="2"/>
        <v>2021</v>
      </c>
    </row>
    <row r="190" spans="1:10" x14ac:dyDescent="0.3">
      <c r="A190" t="s">
        <v>9</v>
      </c>
      <c r="B190" t="s">
        <v>27</v>
      </c>
      <c r="C190" s="1">
        <v>44383</v>
      </c>
      <c r="D190" s="2">
        <v>0.66180555555555554</v>
      </c>
      <c r="E190" t="s">
        <v>101</v>
      </c>
      <c r="F190" t="s">
        <v>227</v>
      </c>
      <c r="G190" t="s">
        <v>13</v>
      </c>
      <c r="H190">
        <v>20000000</v>
      </c>
      <c r="I190" t="s">
        <v>14</v>
      </c>
      <c r="J190">
        <f t="shared" si="2"/>
        <v>2021</v>
      </c>
    </row>
    <row r="191" spans="1:10" x14ac:dyDescent="0.3">
      <c r="A191" t="s">
        <v>9</v>
      </c>
      <c r="B191" t="s">
        <v>90</v>
      </c>
      <c r="C191" s="1">
        <v>44386</v>
      </c>
      <c r="D191" s="2">
        <v>0.49930555555555556</v>
      </c>
      <c r="E191" t="s">
        <v>91</v>
      </c>
      <c r="F191" t="s">
        <v>228</v>
      </c>
      <c r="G191" t="s">
        <v>13</v>
      </c>
      <c r="H191">
        <v>19000000</v>
      </c>
      <c r="I191" t="s">
        <v>14</v>
      </c>
      <c r="J191">
        <f t="shared" si="2"/>
        <v>2021</v>
      </c>
    </row>
    <row r="192" spans="1:10" x14ac:dyDescent="0.3">
      <c r="A192" t="s">
        <v>9</v>
      </c>
      <c r="B192" t="s">
        <v>54</v>
      </c>
      <c r="C192" s="1">
        <v>44396</v>
      </c>
      <c r="D192" s="2">
        <v>1.3194444444444444E-2</v>
      </c>
      <c r="E192" t="s">
        <v>219</v>
      </c>
      <c r="F192" t="s">
        <v>229</v>
      </c>
      <c r="G192" t="s">
        <v>13</v>
      </c>
      <c r="H192">
        <v>30800000</v>
      </c>
      <c r="I192" t="s">
        <v>14</v>
      </c>
      <c r="J192">
        <f t="shared" si="2"/>
        <v>2021</v>
      </c>
    </row>
    <row r="193" spans="1:10" x14ac:dyDescent="0.3">
      <c r="A193" t="s">
        <v>9</v>
      </c>
      <c r="B193" t="s">
        <v>51</v>
      </c>
      <c r="C193" s="1">
        <v>44406</v>
      </c>
      <c r="D193" s="2">
        <v>0.1673611111111111</v>
      </c>
      <c r="E193" t="s">
        <v>23</v>
      </c>
      <c r="F193" t="s">
        <v>230</v>
      </c>
      <c r="G193" t="s">
        <v>13</v>
      </c>
      <c r="H193">
        <v>29750000</v>
      </c>
      <c r="I193" t="s">
        <v>14</v>
      </c>
      <c r="J193">
        <f t="shared" si="2"/>
        <v>2021</v>
      </c>
    </row>
    <row r="194" spans="1:10" x14ac:dyDescent="0.3">
      <c r="A194" t="s">
        <v>9</v>
      </c>
      <c r="B194" t="s">
        <v>90</v>
      </c>
      <c r="C194" s="1">
        <v>44412</v>
      </c>
      <c r="D194" s="2">
        <v>0.45902777777777776</v>
      </c>
      <c r="E194" t="s">
        <v>91</v>
      </c>
      <c r="F194" t="s">
        <v>231</v>
      </c>
      <c r="G194" t="s">
        <v>13</v>
      </c>
      <c r="H194">
        <v>19000000</v>
      </c>
      <c r="I194" t="s">
        <v>14</v>
      </c>
      <c r="J194">
        <f t="shared" ref="J194:J257" si="3">YEAR(C:C)</f>
        <v>2021</v>
      </c>
    </row>
    <row r="195" spans="1:10" x14ac:dyDescent="0.3">
      <c r="A195" t="s">
        <v>9</v>
      </c>
      <c r="B195" t="s">
        <v>27</v>
      </c>
      <c r="C195" s="1">
        <v>44413</v>
      </c>
      <c r="D195" s="2">
        <v>0.6875</v>
      </c>
      <c r="E195" t="s">
        <v>76</v>
      </c>
      <c r="F195" t="s">
        <v>232</v>
      </c>
      <c r="G195" t="s">
        <v>13</v>
      </c>
      <c r="H195">
        <v>29150000</v>
      </c>
      <c r="I195" t="s">
        <v>14</v>
      </c>
      <c r="J195">
        <f t="shared" si="3"/>
        <v>2021</v>
      </c>
    </row>
    <row r="196" spans="1:10" x14ac:dyDescent="0.3">
      <c r="A196" t="s">
        <v>9</v>
      </c>
      <c r="B196" t="s">
        <v>86</v>
      </c>
      <c r="C196" s="1">
        <v>44426</v>
      </c>
      <c r="D196" s="2">
        <v>0.93888888888888888</v>
      </c>
      <c r="E196" t="s">
        <v>40</v>
      </c>
      <c r="F196" t="s">
        <v>233</v>
      </c>
      <c r="G196" t="s">
        <v>13</v>
      </c>
      <c r="H196">
        <v>64680000</v>
      </c>
      <c r="I196" t="s">
        <v>14</v>
      </c>
      <c r="J196">
        <f t="shared" si="3"/>
        <v>2021</v>
      </c>
    </row>
    <row r="197" spans="1:10" x14ac:dyDescent="0.3">
      <c r="A197" t="s">
        <v>9</v>
      </c>
      <c r="B197" t="s">
        <v>51</v>
      </c>
      <c r="C197" s="1">
        <v>44432</v>
      </c>
      <c r="D197" s="2">
        <v>0.46875</v>
      </c>
      <c r="E197" t="s">
        <v>234</v>
      </c>
      <c r="F197" t="s">
        <v>235</v>
      </c>
      <c r="G197" t="s">
        <v>13</v>
      </c>
      <c r="H197">
        <v>30800000</v>
      </c>
      <c r="I197" t="s">
        <v>14</v>
      </c>
      <c r="J197">
        <f t="shared" si="3"/>
        <v>2021</v>
      </c>
    </row>
    <row r="198" spans="1:10" x14ac:dyDescent="0.3">
      <c r="A198" t="s">
        <v>9</v>
      </c>
      <c r="B198" t="s">
        <v>54</v>
      </c>
      <c r="C198" s="1">
        <v>44432</v>
      </c>
      <c r="D198" s="2">
        <v>0.65347222222222223</v>
      </c>
      <c r="E198" t="s">
        <v>76</v>
      </c>
      <c r="F198" t="s">
        <v>236</v>
      </c>
      <c r="G198" t="s">
        <v>13</v>
      </c>
      <c r="H198">
        <v>29150000</v>
      </c>
      <c r="I198" t="s">
        <v>14</v>
      </c>
      <c r="J198">
        <f t="shared" si="3"/>
        <v>2021</v>
      </c>
    </row>
    <row r="199" spans="1:10" x14ac:dyDescent="0.3">
      <c r="A199" t="s">
        <v>9</v>
      </c>
      <c r="B199" t="s">
        <v>86</v>
      </c>
      <c r="C199" s="1">
        <v>44446</v>
      </c>
      <c r="D199" s="2">
        <v>0.12569444444444444</v>
      </c>
      <c r="E199" t="s">
        <v>67</v>
      </c>
      <c r="F199" t="s">
        <v>237</v>
      </c>
      <c r="G199" t="s">
        <v>13</v>
      </c>
      <c r="H199">
        <v>64680000</v>
      </c>
      <c r="I199" t="s">
        <v>14</v>
      </c>
      <c r="J199">
        <f t="shared" si="3"/>
        <v>2021</v>
      </c>
    </row>
    <row r="200" spans="1:10" x14ac:dyDescent="0.3">
      <c r="A200" t="s">
        <v>9</v>
      </c>
      <c r="B200" t="s">
        <v>27</v>
      </c>
      <c r="C200" s="1">
        <v>44448</v>
      </c>
      <c r="D200" s="2">
        <v>0.49305555555555558</v>
      </c>
      <c r="E200" t="s">
        <v>76</v>
      </c>
      <c r="F200" t="s">
        <v>238</v>
      </c>
      <c r="G200" t="s">
        <v>13</v>
      </c>
      <c r="H200">
        <v>29150000</v>
      </c>
      <c r="I200" t="s">
        <v>14</v>
      </c>
      <c r="J200">
        <f t="shared" si="3"/>
        <v>2021</v>
      </c>
    </row>
    <row r="201" spans="1:10" x14ac:dyDescent="0.3">
      <c r="A201" t="s">
        <v>9</v>
      </c>
      <c r="B201" t="s">
        <v>54</v>
      </c>
      <c r="C201" s="1">
        <v>44466</v>
      </c>
      <c r="D201" s="2">
        <v>0.34722222222222221</v>
      </c>
      <c r="E201" t="s">
        <v>76</v>
      </c>
      <c r="F201" t="s">
        <v>239</v>
      </c>
      <c r="G201" t="s">
        <v>13</v>
      </c>
      <c r="H201">
        <v>29150000</v>
      </c>
      <c r="I201" t="s">
        <v>14</v>
      </c>
      <c r="J201">
        <f t="shared" si="3"/>
        <v>2021</v>
      </c>
    </row>
    <row r="202" spans="1:10" x14ac:dyDescent="0.3">
      <c r="A202" t="s">
        <v>9</v>
      </c>
      <c r="B202" t="s">
        <v>86</v>
      </c>
      <c r="C202" s="1">
        <v>44483</v>
      </c>
      <c r="D202" s="2">
        <v>0.45208333333333334</v>
      </c>
      <c r="E202" t="s">
        <v>23</v>
      </c>
      <c r="F202" t="s">
        <v>240</v>
      </c>
      <c r="G202" t="s">
        <v>13</v>
      </c>
      <c r="H202">
        <v>29750000</v>
      </c>
      <c r="I202" t="s">
        <v>14</v>
      </c>
      <c r="J202">
        <f t="shared" si="3"/>
        <v>2021</v>
      </c>
    </row>
    <row r="203" spans="1:10" x14ac:dyDescent="0.3">
      <c r="A203" t="s">
        <v>9</v>
      </c>
      <c r="B203" t="s">
        <v>27</v>
      </c>
      <c r="C203" s="1">
        <v>44493</v>
      </c>
      <c r="D203" s="2">
        <v>6.0416666666666667E-2</v>
      </c>
      <c r="E203" t="s">
        <v>76</v>
      </c>
      <c r="F203" t="s">
        <v>241</v>
      </c>
      <c r="G203" t="s">
        <v>13</v>
      </c>
      <c r="H203">
        <v>29150000</v>
      </c>
      <c r="I203" t="s">
        <v>14</v>
      </c>
      <c r="J203">
        <f t="shared" si="3"/>
        <v>2021</v>
      </c>
    </row>
    <row r="204" spans="1:10" x14ac:dyDescent="0.3">
      <c r="A204" t="s">
        <v>9</v>
      </c>
      <c r="B204" t="s">
        <v>51</v>
      </c>
      <c r="C204" s="1">
        <v>44503</v>
      </c>
      <c r="D204" s="2">
        <v>0.3215277777777778</v>
      </c>
      <c r="E204" t="s">
        <v>234</v>
      </c>
      <c r="F204" t="s">
        <v>242</v>
      </c>
      <c r="G204" t="s">
        <v>13</v>
      </c>
      <c r="H204">
        <v>30800000</v>
      </c>
      <c r="I204" t="s">
        <v>14</v>
      </c>
      <c r="J204">
        <f t="shared" si="3"/>
        <v>2021</v>
      </c>
    </row>
    <row r="205" spans="1:10" x14ac:dyDescent="0.3">
      <c r="A205" t="s">
        <v>9</v>
      </c>
      <c r="B205" t="s">
        <v>90</v>
      </c>
      <c r="C205" s="1">
        <v>44505</v>
      </c>
      <c r="D205" s="2">
        <v>9.6527777777777782E-2</v>
      </c>
      <c r="E205" t="s">
        <v>91</v>
      </c>
      <c r="F205" t="s">
        <v>243</v>
      </c>
      <c r="G205" t="s">
        <v>13</v>
      </c>
      <c r="H205">
        <v>19000000</v>
      </c>
      <c r="I205" t="s">
        <v>14</v>
      </c>
      <c r="J205">
        <f t="shared" si="3"/>
        <v>2021</v>
      </c>
    </row>
    <row r="206" spans="1:10" x14ac:dyDescent="0.3">
      <c r="A206" t="s">
        <v>9</v>
      </c>
      <c r="B206" t="s">
        <v>54</v>
      </c>
      <c r="C206" s="1">
        <v>44506</v>
      </c>
      <c r="D206" s="2">
        <v>0.125</v>
      </c>
      <c r="E206" t="s">
        <v>23</v>
      </c>
      <c r="F206" t="s">
        <v>244</v>
      </c>
      <c r="G206" t="s">
        <v>13</v>
      </c>
      <c r="H206">
        <v>29750000</v>
      </c>
      <c r="I206" t="s">
        <v>14</v>
      </c>
      <c r="J206">
        <f t="shared" si="3"/>
        <v>2021</v>
      </c>
    </row>
    <row r="207" spans="1:10" x14ac:dyDescent="0.3">
      <c r="A207" t="s">
        <v>9</v>
      </c>
      <c r="B207" t="s">
        <v>86</v>
      </c>
      <c r="C207" s="1">
        <v>44520</v>
      </c>
      <c r="D207" s="2">
        <v>7.7083333333333337E-2</v>
      </c>
      <c r="E207" t="s">
        <v>40</v>
      </c>
      <c r="F207" t="s">
        <v>245</v>
      </c>
      <c r="G207" t="s">
        <v>13</v>
      </c>
      <c r="H207">
        <v>64680000</v>
      </c>
      <c r="I207" t="s">
        <v>14</v>
      </c>
      <c r="J207">
        <f t="shared" si="3"/>
        <v>2021</v>
      </c>
    </row>
    <row r="208" spans="1:10" x14ac:dyDescent="0.3">
      <c r="A208" t="s">
        <v>9</v>
      </c>
      <c r="B208" t="s">
        <v>51</v>
      </c>
      <c r="C208" s="1">
        <v>44522</v>
      </c>
      <c r="D208" s="2">
        <v>0.98958333333333337</v>
      </c>
      <c r="E208" t="s">
        <v>67</v>
      </c>
      <c r="F208" t="s">
        <v>246</v>
      </c>
      <c r="G208" t="s">
        <v>13</v>
      </c>
      <c r="H208">
        <v>64680000</v>
      </c>
      <c r="I208" t="s">
        <v>14</v>
      </c>
      <c r="J208">
        <f t="shared" si="3"/>
        <v>2021</v>
      </c>
    </row>
    <row r="209" spans="1:10" x14ac:dyDescent="0.3">
      <c r="A209" t="s">
        <v>9</v>
      </c>
      <c r="B209" t="s">
        <v>27</v>
      </c>
      <c r="C209" s="1">
        <v>44526</v>
      </c>
      <c r="D209" s="2">
        <v>0.69444444444444442</v>
      </c>
      <c r="E209" t="s">
        <v>76</v>
      </c>
      <c r="F209" t="s">
        <v>247</v>
      </c>
      <c r="G209" t="s">
        <v>13</v>
      </c>
      <c r="H209">
        <v>29150000</v>
      </c>
      <c r="I209" t="s">
        <v>14</v>
      </c>
      <c r="J209">
        <f t="shared" si="3"/>
        <v>2021</v>
      </c>
    </row>
    <row r="210" spans="1:10" x14ac:dyDescent="0.3">
      <c r="A210" t="s">
        <v>9</v>
      </c>
      <c r="B210" t="s">
        <v>51</v>
      </c>
      <c r="C210" s="1">
        <v>44540</v>
      </c>
      <c r="D210" s="2">
        <v>7.6388888888888886E-3</v>
      </c>
      <c r="E210" t="s">
        <v>40</v>
      </c>
      <c r="F210" t="s">
        <v>248</v>
      </c>
      <c r="G210" t="s">
        <v>13</v>
      </c>
      <c r="H210">
        <v>64680000</v>
      </c>
      <c r="I210" t="s">
        <v>14</v>
      </c>
      <c r="J210">
        <f t="shared" si="3"/>
        <v>2021</v>
      </c>
    </row>
    <row r="211" spans="1:10" x14ac:dyDescent="0.3">
      <c r="A211" t="s">
        <v>9</v>
      </c>
      <c r="B211" t="s">
        <v>54</v>
      </c>
      <c r="C211" s="1">
        <v>44543</v>
      </c>
      <c r="D211" s="2">
        <v>0.67291666666666672</v>
      </c>
      <c r="E211" t="s">
        <v>76</v>
      </c>
      <c r="F211" t="s">
        <v>249</v>
      </c>
      <c r="G211" t="s">
        <v>13</v>
      </c>
      <c r="H211">
        <v>29150000</v>
      </c>
      <c r="I211" t="s">
        <v>14</v>
      </c>
      <c r="J211">
        <f t="shared" si="3"/>
        <v>2021</v>
      </c>
    </row>
    <row r="212" spans="1:10" x14ac:dyDescent="0.3">
      <c r="A212" t="s">
        <v>9</v>
      </c>
      <c r="B212" t="s">
        <v>86</v>
      </c>
      <c r="C212" s="1">
        <v>44556</v>
      </c>
      <c r="D212" s="2">
        <v>0.13263888888888889</v>
      </c>
      <c r="E212" t="s">
        <v>67</v>
      </c>
      <c r="F212" t="s">
        <v>250</v>
      </c>
      <c r="G212" t="s">
        <v>13</v>
      </c>
      <c r="H212">
        <v>64680000</v>
      </c>
      <c r="I212" t="s">
        <v>14</v>
      </c>
      <c r="J212">
        <f t="shared" si="3"/>
        <v>2021</v>
      </c>
    </row>
    <row r="213" spans="1:10" x14ac:dyDescent="0.3">
      <c r="A213" t="s">
        <v>9</v>
      </c>
      <c r="B213" t="s">
        <v>51</v>
      </c>
      <c r="C213" s="1">
        <v>44559</v>
      </c>
      <c r="D213" s="2">
        <v>0.46736111111111112</v>
      </c>
      <c r="E213" t="s">
        <v>23</v>
      </c>
      <c r="F213" t="s">
        <v>251</v>
      </c>
      <c r="G213" t="s">
        <v>13</v>
      </c>
      <c r="H213">
        <v>29750000</v>
      </c>
      <c r="I213" t="s">
        <v>14</v>
      </c>
      <c r="J213">
        <f t="shared" si="3"/>
        <v>2021</v>
      </c>
    </row>
    <row r="214" spans="1:10" x14ac:dyDescent="0.3">
      <c r="A214" t="s">
        <v>9</v>
      </c>
      <c r="B214" t="s">
        <v>27</v>
      </c>
      <c r="C214" s="1">
        <v>44559</v>
      </c>
      <c r="D214" s="2">
        <v>0.69652777777777775</v>
      </c>
      <c r="E214" t="s">
        <v>76</v>
      </c>
      <c r="F214" t="s">
        <v>252</v>
      </c>
      <c r="G214" t="s">
        <v>13</v>
      </c>
      <c r="H214">
        <v>29150000</v>
      </c>
      <c r="I214" t="s">
        <v>14</v>
      </c>
      <c r="J214">
        <f t="shared" si="3"/>
        <v>2021</v>
      </c>
    </row>
    <row r="215" spans="1:10" x14ac:dyDescent="0.3">
      <c r="A215" t="s">
        <v>9</v>
      </c>
      <c r="B215" t="s">
        <v>86</v>
      </c>
      <c r="C215" s="1">
        <v>44578</v>
      </c>
      <c r="D215" s="2">
        <v>0.1076388888888889</v>
      </c>
      <c r="E215" t="s">
        <v>23</v>
      </c>
      <c r="F215" t="s">
        <v>253</v>
      </c>
      <c r="G215" t="s">
        <v>13</v>
      </c>
      <c r="H215">
        <v>29750000</v>
      </c>
      <c r="I215" t="s">
        <v>14</v>
      </c>
      <c r="J215">
        <f t="shared" si="3"/>
        <v>2022</v>
      </c>
    </row>
    <row r="216" spans="1:10" x14ac:dyDescent="0.3">
      <c r="A216" t="s">
        <v>9</v>
      </c>
      <c r="B216" t="s">
        <v>51</v>
      </c>
      <c r="C216" s="1">
        <v>44586</v>
      </c>
      <c r="D216" s="2">
        <v>0.98888888888888893</v>
      </c>
      <c r="E216" t="s">
        <v>67</v>
      </c>
      <c r="F216" t="s">
        <v>254</v>
      </c>
      <c r="G216" t="s">
        <v>13</v>
      </c>
      <c r="H216">
        <v>64680000</v>
      </c>
      <c r="I216" t="s">
        <v>14</v>
      </c>
      <c r="J216">
        <f t="shared" si="3"/>
        <v>2022</v>
      </c>
    </row>
    <row r="217" spans="1:10" x14ac:dyDescent="0.3">
      <c r="A217" t="s">
        <v>9</v>
      </c>
      <c r="B217" t="s">
        <v>51</v>
      </c>
      <c r="C217" s="1">
        <v>44618</v>
      </c>
      <c r="D217" s="2">
        <v>0.98888888888888893</v>
      </c>
      <c r="E217" t="s">
        <v>67</v>
      </c>
      <c r="F217" t="s">
        <v>255</v>
      </c>
      <c r="G217" t="s">
        <v>13</v>
      </c>
      <c r="H217">
        <v>64680000</v>
      </c>
      <c r="I217" t="s">
        <v>14</v>
      </c>
      <c r="J217">
        <f t="shared" si="3"/>
        <v>2022</v>
      </c>
    </row>
    <row r="218" spans="1:10" x14ac:dyDescent="0.3">
      <c r="A218" t="s">
        <v>9</v>
      </c>
      <c r="B218" t="s">
        <v>206</v>
      </c>
      <c r="C218" s="1">
        <v>44619</v>
      </c>
      <c r="D218" s="2">
        <v>0.12916666666666668</v>
      </c>
      <c r="E218" t="s">
        <v>256</v>
      </c>
      <c r="F218" t="s">
        <v>257</v>
      </c>
      <c r="G218" t="s">
        <v>13</v>
      </c>
      <c r="H218">
        <v>27000000</v>
      </c>
      <c r="I218" t="s">
        <v>14</v>
      </c>
      <c r="J218">
        <f t="shared" si="3"/>
        <v>2022</v>
      </c>
    </row>
    <row r="219" spans="1:10" x14ac:dyDescent="0.3">
      <c r="A219" t="s">
        <v>9</v>
      </c>
      <c r="B219" t="s">
        <v>54</v>
      </c>
      <c r="C219" s="1">
        <v>44625</v>
      </c>
      <c r="D219" s="2">
        <v>0.25069444444444444</v>
      </c>
      <c r="E219" t="s">
        <v>11</v>
      </c>
      <c r="F219" t="s">
        <v>258</v>
      </c>
      <c r="G219" t="s">
        <v>13</v>
      </c>
      <c r="H219">
        <v>30800000</v>
      </c>
      <c r="I219" t="s">
        <v>14</v>
      </c>
      <c r="J219">
        <f t="shared" si="3"/>
        <v>2022</v>
      </c>
    </row>
    <row r="220" spans="1:10" x14ac:dyDescent="0.3">
      <c r="A220" t="s">
        <v>9</v>
      </c>
      <c r="B220" t="s">
        <v>51</v>
      </c>
      <c r="C220" s="1">
        <v>44637</v>
      </c>
      <c r="D220" s="2">
        <v>0.29791666666666666</v>
      </c>
      <c r="E220" t="s">
        <v>67</v>
      </c>
      <c r="F220" t="s">
        <v>259</v>
      </c>
      <c r="G220" t="s">
        <v>13</v>
      </c>
      <c r="H220">
        <v>64680000</v>
      </c>
      <c r="I220" t="s">
        <v>14</v>
      </c>
      <c r="J220">
        <f t="shared" si="3"/>
        <v>2022</v>
      </c>
    </row>
    <row r="221" spans="1:10" x14ac:dyDescent="0.3">
      <c r="A221" t="s">
        <v>9</v>
      </c>
      <c r="B221" t="s">
        <v>93</v>
      </c>
      <c r="C221" s="1">
        <v>44650</v>
      </c>
      <c r="D221" s="2">
        <v>0.10347222222222222</v>
      </c>
      <c r="E221" t="s">
        <v>94</v>
      </c>
      <c r="F221" t="s">
        <v>260</v>
      </c>
      <c r="G221" t="s">
        <v>13</v>
      </c>
      <c r="H221">
        <v>5300000</v>
      </c>
      <c r="I221" t="s">
        <v>14</v>
      </c>
      <c r="J221">
        <f t="shared" si="3"/>
        <v>2022</v>
      </c>
    </row>
    <row r="222" spans="1:10" x14ac:dyDescent="0.3">
      <c r="A222" t="s">
        <v>9</v>
      </c>
      <c r="B222" t="s">
        <v>51</v>
      </c>
      <c r="C222" s="1">
        <v>44657</v>
      </c>
      <c r="D222" s="2">
        <v>0.99097222222222225</v>
      </c>
      <c r="E222" t="s">
        <v>67</v>
      </c>
      <c r="F222" t="s">
        <v>261</v>
      </c>
      <c r="G222" t="s">
        <v>13</v>
      </c>
      <c r="H222">
        <v>64680000</v>
      </c>
      <c r="I222" t="s">
        <v>14</v>
      </c>
      <c r="J222">
        <f t="shared" si="3"/>
        <v>2022</v>
      </c>
    </row>
    <row r="223" spans="1:10" x14ac:dyDescent="0.3">
      <c r="A223" t="s">
        <v>9</v>
      </c>
      <c r="B223" t="s">
        <v>27</v>
      </c>
      <c r="C223" s="1">
        <v>44666</v>
      </c>
      <c r="D223" s="2">
        <v>0.5</v>
      </c>
      <c r="E223" t="s">
        <v>76</v>
      </c>
      <c r="F223" t="s">
        <v>262</v>
      </c>
      <c r="G223" t="s">
        <v>13</v>
      </c>
      <c r="H223">
        <v>29150000</v>
      </c>
      <c r="I223" t="s">
        <v>14</v>
      </c>
      <c r="J223">
        <f t="shared" si="3"/>
        <v>2022</v>
      </c>
    </row>
    <row r="224" spans="1:10" x14ac:dyDescent="0.3">
      <c r="A224" t="s">
        <v>9</v>
      </c>
      <c r="B224" t="s">
        <v>86</v>
      </c>
      <c r="C224" s="1">
        <v>44666</v>
      </c>
      <c r="D224" s="2">
        <v>0.76111111111111107</v>
      </c>
      <c r="E224" t="s">
        <v>67</v>
      </c>
      <c r="F224" t="s">
        <v>263</v>
      </c>
      <c r="G224" t="s">
        <v>13</v>
      </c>
      <c r="H224">
        <v>64680000</v>
      </c>
      <c r="I224" t="s">
        <v>14</v>
      </c>
      <c r="J224">
        <f t="shared" si="3"/>
        <v>2022</v>
      </c>
    </row>
    <row r="225" spans="1:10" x14ac:dyDescent="0.3">
      <c r="A225" t="s">
        <v>9</v>
      </c>
      <c r="B225" t="s">
        <v>51</v>
      </c>
      <c r="C225" s="1">
        <v>44680</v>
      </c>
      <c r="D225" s="2">
        <v>0.17430555555555555</v>
      </c>
      <c r="E225" t="s">
        <v>11</v>
      </c>
      <c r="F225" t="s">
        <v>264</v>
      </c>
      <c r="G225" t="s">
        <v>13</v>
      </c>
      <c r="H225">
        <v>30800000</v>
      </c>
      <c r="I225" t="s">
        <v>14</v>
      </c>
      <c r="J225">
        <f t="shared" si="3"/>
        <v>2022</v>
      </c>
    </row>
    <row r="226" spans="1:10" x14ac:dyDescent="0.3">
      <c r="A226" t="s">
        <v>9</v>
      </c>
      <c r="B226" t="s">
        <v>160</v>
      </c>
      <c r="C226" s="1">
        <v>44681</v>
      </c>
      <c r="D226" s="2">
        <v>0.14583333333333334</v>
      </c>
      <c r="E226" t="s">
        <v>161</v>
      </c>
      <c r="F226" t="s">
        <v>265</v>
      </c>
      <c r="G226" t="s">
        <v>13</v>
      </c>
      <c r="H226">
        <v>5300000</v>
      </c>
      <c r="I226" t="s">
        <v>14</v>
      </c>
      <c r="J226">
        <f t="shared" si="3"/>
        <v>2022</v>
      </c>
    </row>
    <row r="227" spans="1:10" x14ac:dyDescent="0.3">
      <c r="A227" t="s">
        <v>9</v>
      </c>
      <c r="B227" t="s">
        <v>86</v>
      </c>
      <c r="C227" s="1">
        <v>44686</v>
      </c>
      <c r="D227" s="2">
        <v>0.10972222222222222</v>
      </c>
      <c r="E227" t="s">
        <v>23</v>
      </c>
      <c r="F227" t="s">
        <v>266</v>
      </c>
      <c r="G227" t="s">
        <v>13</v>
      </c>
      <c r="H227">
        <v>29750000</v>
      </c>
      <c r="I227" t="s">
        <v>14</v>
      </c>
      <c r="J227">
        <f t="shared" si="3"/>
        <v>2022</v>
      </c>
    </row>
    <row r="228" spans="1:10" x14ac:dyDescent="0.3">
      <c r="A228" t="s">
        <v>9</v>
      </c>
      <c r="B228" t="s">
        <v>51</v>
      </c>
      <c r="C228" s="1">
        <v>44701</v>
      </c>
      <c r="D228" s="2">
        <v>0.4375</v>
      </c>
      <c r="E228" t="s">
        <v>234</v>
      </c>
      <c r="F228" t="s">
        <v>267</v>
      </c>
      <c r="G228" t="s">
        <v>13</v>
      </c>
      <c r="H228">
        <v>30800000</v>
      </c>
      <c r="I228" t="s">
        <v>14</v>
      </c>
      <c r="J228">
        <f t="shared" si="3"/>
        <v>2022</v>
      </c>
    </row>
    <row r="229" spans="1:10" x14ac:dyDescent="0.3">
      <c r="A229" t="s">
        <v>9</v>
      </c>
      <c r="B229" t="s">
        <v>54</v>
      </c>
      <c r="C229" s="1">
        <v>44714</v>
      </c>
      <c r="D229" s="2">
        <v>0.16666666666666666</v>
      </c>
      <c r="E229" t="s">
        <v>11</v>
      </c>
      <c r="F229" t="s">
        <v>268</v>
      </c>
      <c r="G229" t="s">
        <v>13</v>
      </c>
      <c r="H229">
        <v>30800000</v>
      </c>
      <c r="I229" t="s">
        <v>14</v>
      </c>
      <c r="J229">
        <f t="shared" si="3"/>
        <v>2022</v>
      </c>
    </row>
    <row r="230" spans="1:10" x14ac:dyDescent="0.3">
      <c r="A230" t="s">
        <v>9</v>
      </c>
      <c r="B230" t="s">
        <v>54</v>
      </c>
      <c r="C230" s="1">
        <v>44735</v>
      </c>
      <c r="D230" s="2">
        <v>9.8611111111111108E-2</v>
      </c>
      <c r="E230" t="s">
        <v>23</v>
      </c>
      <c r="F230" t="s">
        <v>269</v>
      </c>
      <c r="G230" t="s">
        <v>13</v>
      </c>
      <c r="H230">
        <v>29750000</v>
      </c>
      <c r="I230" t="s">
        <v>14</v>
      </c>
      <c r="J230">
        <f t="shared" si="3"/>
        <v>2022</v>
      </c>
    </row>
    <row r="231" spans="1:10" x14ac:dyDescent="0.3">
      <c r="A231" t="s">
        <v>9</v>
      </c>
      <c r="B231" t="s">
        <v>51</v>
      </c>
      <c r="C231" s="1">
        <v>44739</v>
      </c>
      <c r="D231" s="2">
        <v>0.65694444444444444</v>
      </c>
      <c r="E231" t="s">
        <v>67</v>
      </c>
      <c r="F231" t="s">
        <v>270</v>
      </c>
      <c r="G231" t="s">
        <v>13</v>
      </c>
      <c r="H231">
        <v>64680000</v>
      </c>
      <c r="I231" t="s">
        <v>14</v>
      </c>
      <c r="J231">
        <f t="shared" si="3"/>
        <v>2022</v>
      </c>
    </row>
    <row r="232" spans="1:10" x14ac:dyDescent="0.3">
      <c r="A232" t="s">
        <v>9</v>
      </c>
      <c r="B232" t="s">
        <v>27</v>
      </c>
      <c r="C232" s="1">
        <v>44754</v>
      </c>
      <c r="D232" s="2">
        <v>0.6875</v>
      </c>
      <c r="E232" t="s">
        <v>76</v>
      </c>
      <c r="F232" t="s">
        <v>271</v>
      </c>
      <c r="G232" t="s">
        <v>13</v>
      </c>
      <c r="H232">
        <v>29150000</v>
      </c>
      <c r="I232" t="s">
        <v>14</v>
      </c>
      <c r="J232">
        <f t="shared" si="3"/>
        <v>2022</v>
      </c>
    </row>
    <row r="233" spans="1:10" x14ac:dyDescent="0.3">
      <c r="A233" t="s">
        <v>9</v>
      </c>
      <c r="B233" t="s">
        <v>86</v>
      </c>
      <c r="C233" s="1">
        <v>44757</v>
      </c>
      <c r="D233" s="2">
        <v>0.95625000000000004</v>
      </c>
      <c r="E233" t="s">
        <v>11</v>
      </c>
      <c r="F233" t="s">
        <v>272</v>
      </c>
      <c r="G233" t="s">
        <v>13</v>
      </c>
      <c r="H233">
        <v>30800000</v>
      </c>
      <c r="I233" t="s">
        <v>14</v>
      </c>
      <c r="J233">
        <f t="shared" si="3"/>
        <v>2022</v>
      </c>
    </row>
    <row r="234" spans="1:10" x14ac:dyDescent="0.3">
      <c r="A234" t="s">
        <v>9</v>
      </c>
      <c r="B234" t="s">
        <v>54</v>
      </c>
      <c r="C234" s="1">
        <v>44771</v>
      </c>
      <c r="D234" s="2">
        <v>0.56111111111111112</v>
      </c>
      <c r="E234" t="s">
        <v>23</v>
      </c>
      <c r="F234" t="s">
        <v>273</v>
      </c>
      <c r="G234" t="s">
        <v>13</v>
      </c>
      <c r="H234">
        <v>29750000</v>
      </c>
      <c r="I234" t="s">
        <v>14</v>
      </c>
      <c r="J234">
        <f t="shared" si="3"/>
        <v>2022</v>
      </c>
    </row>
    <row r="235" spans="1:10" x14ac:dyDescent="0.3">
      <c r="A235" t="s">
        <v>274</v>
      </c>
      <c r="B235" t="s">
        <v>275</v>
      </c>
      <c r="C235" s="1">
        <v>40837</v>
      </c>
      <c r="D235" s="2">
        <v>0.3125</v>
      </c>
      <c r="E235" t="s">
        <v>276</v>
      </c>
      <c r="F235" t="s">
        <v>277</v>
      </c>
      <c r="G235" t="s">
        <v>13</v>
      </c>
      <c r="H235">
        <v>30000000</v>
      </c>
      <c r="I235" t="s">
        <v>14</v>
      </c>
      <c r="J235">
        <f t="shared" si="3"/>
        <v>2011</v>
      </c>
    </row>
    <row r="236" spans="1:10" x14ac:dyDescent="0.3">
      <c r="A236" t="s">
        <v>274</v>
      </c>
      <c r="B236" t="s">
        <v>275</v>
      </c>
      <c r="C236" s="1">
        <v>40894</v>
      </c>
      <c r="D236" s="2">
        <v>8.5416666666666669E-2</v>
      </c>
      <c r="E236" t="s">
        <v>278</v>
      </c>
      <c r="F236" t="s">
        <v>279</v>
      </c>
      <c r="G236" t="s">
        <v>13</v>
      </c>
      <c r="H236">
        <v>80000000</v>
      </c>
      <c r="I236" t="s">
        <v>14</v>
      </c>
      <c r="J236">
        <f t="shared" si="3"/>
        <v>2011</v>
      </c>
    </row>
    <row r="237" spans="1:10" x14ac:dyDescent="0.3">
      <c r="A237" t="s">
        <v>274</v>
      </c>
      <c r="B237" t="s">
        <v>275</v>
      </c>
      <c r="C237" s="1">
        <v>41194</v>
      </c>
      <c r="D237" s="2">
        <v>0.63541666666666663</v>
      </c>
      <c r="E237" t="s">
        <v>276</v>
      </c>
      <c r="F237" t="s">
        <v>280</v>
      </c>
      <c r="G237" t="s">
        <v>13</v>
      </c>
      <c r="H237">
        <v>30000000</v>
      </c>
      <c r="I237" t="s">
        <v>14</v>
      </c>
      <c r="J237">
        <f t="shared" si="3"/>
        <v>2012</v>
      </c>
    </row>
    <row r="238" spans="1:10" x14ac:dyDescent="0.3">
      <c r="A238" t="s">
        <v>274</v>
      </c>
      <c r="B238" t="s">
        <v>275</v>
      </c>
      <c r="C238" s="1">
        <v>41245</v>
      </c>
      <c r="D238" s="2">
        <v>8.4722222222222227E-2</v>
      </c>
      <c r="E238" t="s">
        <v>278</v>
      </c>
      <c r="F238" t="s">
        <v>281</v>
      </c>
      <c r="G238" t="s">
        <v>13</v>
      </c>
      <c r="H238">
        <v>80000000</v>
      </c>
      <c r="I238" t="s">
        <v>14</v>
      </c>
      <c r="J238">
        <f t="shared" si="3"/>
        <v>2012</v>
      </c>
    </row>
    <row r="239" spans="1:10" x14ac:dyDescent="0.3">
      <c r="A239" t="s">
        <v>274</v>
      </c>
      <c r="B239" t="s">
        <v>282</v>
      </c>
      <c r="C239" s="1">
        <v>41401</v>
      </c>
      <c r="D239" s="2">
        <v>8.7499999999999994E-2</v>
      </c>
      <c r="E239" t="s">
        <v>283</v>
      </c>
      <c r="F239" t="s">
        <v>284</v>
      </c>
      <c r="G239" t="s">
        <v>13</v>
      </c>
      <c r="H239">
        <v>37000000</v>
      </c>
      <c r="I239" t="s">
        <v>14</v>
      </c>
      <c r="J239">
        <f t="shared" si="3"/>
        <v>2013</v>
      </c>
    </row>
    <row r="240" spans="1:10" x14ac:dyDescent="0.3">
      <c r="A240" t="s">
        <v>274</v>
      </c>
      <c r="B240" t="s">
        <v>275</v>
      </c>
      <c r="C240" s="1">
        <v>41450</v>
      </c>
      <c r="D240" s="2">
        <v>0.81041666666666667</v>
      </c>
      <c r="E240" t="s">
        <v>276</v>
      </c>
      <c r="F240" t="s">
        <v>285</v>
      </c>
      <c r="G240" t="s">
        <v>13</v>
      </c>
      <c r="H240">
        <v>30000000</v>
      </c>
      <c r="I240" t="s">
        <v>14</v>
      </c>
      <c r="J240">
        <f t="shared" si="3"/>
        <v>2013</v>
      </c>
    </row>
    <row r="241" spans="1:10" x14ac:dyDescent="0.3">
      <c r="A241" t="s">
        <v>274</v>
      </c>
      <c r="B241" t="s">
        <v>275</v>
      </c>
      <c r="C241" s="1">
        <v>41627</v>
      </c>
      <c r="D241" s="2">
        <v>0.38333333333333336</v>
      </c>
      <c r="E241" t="s">
        <v>276</v>
      </c>
      <c r="F241" t="s">
        <v>286</v>
      </c>
      <c r="G241" t="s">
        <v>13</v>
      </c>
      <c r="H241">
        <v>30000000</v>
      </c>
      <c r="I241" t="s">
        <v>14</v>
      </c>
      <c r="J241">
        <f t="shared" si="3"/>
        <v>2013</v>
      </c>
    </row>
    <row r="242" spans="1:10" x14ac:dyDescent="0.3">
      <c r="A242" t="s">
        <v>274</v>
      </c>
      <c r="B242" t="s">
        <v>275</v>
      </c>
      <c r="C242" s="1">
        <v>41732</v>
      </c>
      <c r="D242" s="2">
        <v>0.87638888888888888</v>
      </c>
      <c r="E242" t="s">
        <v>287</v>
      </c>
      <c r="F242" t="s">
        <v>288</v>
      </c>
      <c r="G242" t="s">
        <v>13</v>
      </c>
      <c r="H242">
        <v>30000000</v>
      </c>
      <c r="I242" t="s">
        <v>14</v>
      </c>
      <c r="J242">
        <f t="shared" si="3"/>
        <v>2014</v>
      </c>
    </row>
    <row r="243" spans="1:10" x14ac:dyDescent="0.3">
      <c r="A243" t="s">
        <v>274</v>
      </c>
      <c r="B243" t="s">
        <v>282</v>
      </c>
      <c r="C243" s="1">
        <v>41759</v>
      </c>
      <c r="D243" s="2">
        <v>6.5972222222222224E-2</v>
      </c>
      <c r="E243" t="s">
        <v>283</v>
      </c>
      <c r="F243" t="s">
        <v>289</v>
      </c>
      <c r="G243" t="s">
        <v>13</v>
      </c>
      <c r="H243">
        <v>37000000</v>
      </c>
      <c r="I243" t="s">
        <v>14</v>
      </c>
      <c r="J243">
        <f t="shared" si="3"/>
        <v>2014</v>
      </c>
    </row>
    <row r="244" spans="1:10" x14ac:dyDescent="0.3">
      <c r="A244" t="s">
        <v>274</v>
      </c>
      <c r="B244" t="s">
        <v>275</v>
      </c>
      <c r="C244" s="1">
        <v>41830</v>
      </c>
      <c r="D244" s="2">
        <v>0.78819444444444442</v>
      </c>
      <c r="E244" t="s">
        <v>276</v>
      </c>
      <c r="F244" t="s">
        <v>290</v>
      </c>
      <c r="G244" t="s">
        <v>13</v>
      </c>
      <c r="H244">
        <v>30000000</v>
      </c>
      <c r="I244" t="s">
        <v>14</v>
      </c>
      <c r="J244">
        <f t="shared" si="3"/>
        <v>2014</v>
      </c>
    </row>
    <row r="245" spans="1:10" x14ac:dyDescent="0.3">
      <c r="A245" t="s">
        <v>274</v>
      </c>
      <c r="B245" t="s">
        <v>275</v>
      </c>
      <c r="C245" s="1">
        <v>41991</v>
      </c>
      <c r="D245" s="2">
        <v>0.77569444444444446</v>
      </c>
      <c r="E245" t="s">
        <v>276</v>
      </c>
      <c r="F245" t="s">
        <v>291</v>
      </c>
      <c r="G245" t="s">
        <v>13</v>
      </c>
      <c r="H245">
        <v>30000000</v>
      </c>
      <c r="I245" t="s">
        <v>14</v>
      </c>
      <c r="J245">
        <f t="shared" si="3"/>
        <v>2014</v>
      </c>
    </row>
    <row r="246" spans="1:10" x14ac:dyDescent="0.3">
      <c r="A246" t="s">
        <v>274</v>
      </c>
      <c r="B246" t="s">
        <v>282</v>
      </c>
      <c r="C246" s="1">
        <v>42046</v>
      </c>
      <c r="D246" s="2">
        <v>0.56944444444444442</v>
      </c>
      <c r="E246" t="s">
        <v>283</v>
      </c>
      <c r="F246" t="s">
        <v>292</v>
      </c>
      <c r="G246" t="s">
        <v>13</v>
      </c>
      <c r="H246">
        <v>37000000</v>
      </c>
      <c r="I246" t="s">
        <v>14</v>
      </c>
      <c r="J246">
        <f t="shared" si="3"/>
        <v>2015</v>
      </c>
    </row>
    <row r="247" spans="1:10" x14ac:dyDescent="0.3">
      <c r="A247" t="s">
        <v>274</v>
      </c>
      <c r="B247" t="s">
        <v>275</v>
      </c>
      <c r="C247" s="1">
        <v>42090</v>
      </c>
      <c r="D247" s="2">
        <v>0.90694444444444444</v>
      </c>
      <c r="E247" t="s">
        <v>276</v>
      </c>
      <c r="F247" t="s">
        <v>293</v>
      </c>
      <c r="G247" t="s">
        <v>13</v>
      </c>
      <c r="H247">
        <v>30000000</v>
      </c>
      <c r="I247" t="s">
        <v>14</v>
      </c>
      <c r="J247">
        <f t="shared" si="3"/>
        <v>2015</v>
      </c>
    </row>
    <row r="248" spans="1:10" x14ac:dyDescent="0.3">
      <c r="A248" t="s">
        <v>274</v>
      </c>
      <c r="B248" t="s">
        <v>282</v>
      </c>
      <c r="C248" s="1">
        <v>42178</v>
      </c>
      <c r="D248" s="2">
        <v>7.7083333333333337E-2</v>
      </c>
      <c r="E248" t="s">
        <v>283</v>
      </c>
      <c r="F248" t="s">
        <v>294</v>
      </c>
      <c r="G248" t="s">
        <v>13</v>
      </c>
      <c r="H248">
        <v>37000000</v>
      </c>
      <c r="I248" t="s">
        <v>14</v>
      </c>
      <c r="J248">
        <f t="shared" si="3"/>
        <v>2015</v>
      </c>
    </row>
    <row r="249" spans="1:10" x14ac:dyDescent="0.3">
      <c r="A249" t="s">
        <v>274</v>
      </c>
      <c r="B249" t="s">
        <v>275</v>
      </c>
      <c r="C249" s="1">
        <v>42258</v>
      </c>
      <c r="D249" s="2">
        <v>8.8888888888888892E-2</v>
      </c>
      <c r="E249" t="s">
        <v>276</v>
      </c>
      <c r="F249" t="s">
        <v>295</v>
      </c>
      <c r="G249" t="s">
        <v>13</v>
      </c>
      <c r="H249">
        <v>30000000</v>
      </c>
      <c r="I249" t="s">
        <v>14</v>
      </c>
      <c r="J249">
        <f t="shared" si="3"/>
        <v>2015</v>
      </c>
    </row>
    <row r="250" spans="1:10" x14ac:dyDescent="0.3">
      <c r="A250" t="s">
        <v>274</v>
      </c>
      <c r="B250" t="s">
        <v>282</v>
      </c>
      <c r="C250" s="1">
        <v>42341</v>
      </c>
      <c r="D250" s="2">
        <v>0.16944444444444445</v>
      </c>
      <c r="E250" t="s">
        <v>283</v>
      </c>
      <c r="F250" t="s">
        <v>296</v>
      </c>
      <c r="G250" t="s">
        <v>13</v>
      </c>
      <c r="H250">
        <v>37000000</v>
      </c>
      <c r="I250" t="s">
        <v>14</v>
      </c>
      <c r="J250">
        <f t="shared" si="3"/>
        <v>2015</v>
      </c>
    </row>
    <row r="251" spans="1:10" x14ac:dyDescent="0.3">
      <c r="A251" t="s">
        <v>274</v>
      </c>
      <c r="B251" t="s">
        <v>275</v>
      </c>
      <c r="C251" s="1">
        <v>42355</v>
      </c>
      <c r="D251" s="2">
        <v>0.49375000000000002</v>
      </c>
      <c r="E251" t="s">
        <v>276</v>
      </c>
      <c r="F251" t="s">
        <v>297</v>
      </c>
      <c r="G251" t="s">
        <v>13</v>
      </c>
      <c r="H251">
        <v>30000000</v>
      </c>
      <c r="I251" t="s">
        <v>14</v>
      </c>
      <c r="J251">
        <f t="shared" si="3"/>
        <v>2015</v>
      </c>
    </row>
    <row r="252" spans="1:10" x14ac:dyDescent="0.3">
      <c r="A252" t="s">
        <v>274</v>
      </c>
      <c r="B252" t="s">
        <v>275</v>
      </c>
      <c r="C252" s="1">
        <v>42485</v>
      </c>
      <c r="D252" s="2">
        <v>0.87638888888888888</v>
      </c>
      <c r="E252" t="s">
        <v>287</v>
      </c>
      <c r="F252" t="s">
        <v>298</v>
      </c>
      <c r="G252" t="s">
        <v>13</v>
      </c>
      <c r="H252">
        <v>30000000</v>
      </c>
      <c r="I252" t="s">
        <v>14</v>
      </c>
      <c r="J252">
        <f t="shared" si="3"/>
        <v>2016</v>
      </c>
    </row>
    <row r="253" spans="1:10" x14ac:dyDescent="0.3">
      <c r="A253" t="s">
        <v>274</v>
      </c>
      <c r="B253" t="s">
        <v>275</v>
      </c>
      <c r="C253" s="1">
        <v>42514</v>
      </c>
      <c r="D253" s="2">
        <v>0.36666666666666664</v>
      </c>
      <c r="E253" t="s">
        <v>276</v>
      </c>
      <c r="F253" t="s">
        <v>299</v>
      </c>
      <c r="G253" t="s">
        <v>13</v>
      </c>
      <c r="H253">
        <v>30000000</v>
      </c>
      <c r="I253" t="s">
        <v>14</v>
      </c>
      <c r="J253">
        <f t="shared" si="3"/>
        <v>2016</v>
      </c>
    </row>
    <row r="254" spans="1:10" x14ac:dyDescent="0.3">
      <c r="A254" t="s">
        <v>274</v>
      </c>
      <c r="B254" t="s">
        <v>282</v>
      </c>
      <c r="C254" s="1">
        <v>42629</v>
      </c>
      <c r="D254" s="2">
        <v>7.1527777777777773E-2</v>
      </c>
      <c r="E254" t="s">
        <v>283</v>
      </c>
      <c r="F254" t="s">
        <v>300</v>
      </c>
      <c r="G254" t="s">
        <v>13</v>
      </c>
      <c r="H254">
        <v>37000000</v>
      </c>
      <c r="I254" t="s">
        <v>14</v>
      </c>
      <c r="J254">
        <f t="shared" si="3"/>
        <v>2016</v>
      </c>
    </row>
    <row r="255" spans="1:10" x14ac:dyDescent="0.3">
      <c r="A255" t="s">
        <v>274</v>
      </c>
      <c r="B255" t="s">
        <v>282</v>
      </c>
      <c r="C255" s="1">
        <v>42709</v>
      </c>
      <c r="D255" s="2">
        <v>0.57708333333333328</v>
      </c>
      <c r="E255" t="s">
        <v>283</v>
      </c>
      <c r="F255" t="s">
        <v>301</v>
      </c>
      <c r="G255" t="s">
        <v>13</v>
      </c>
      <c r="H255">
        <v>37000000</v>
      </c>
      <c r="I255" t="s">
        <v>14</v>
      </c>
      <c r="J255">
        <f t="shared" si="3"/>
        <v>2016</v>
      </c>
    </row>
    <row r="256" spans="1:10" x14ac:dyDescent="0.3">
      <c r="A256" t="s">
        <v>274</v>
      </c>
      <c r="B256" t="s">
        <v>275</v>
      </c>
      <c r="C256" s="1">
        <v>42763</v>
      </c>
      <c r="D256" s="2">
        <v>4.3749999999999997E-2</v>
      </c>
      <c r="E256" t="s">
        <v>276</v>
      </c>
      <c r="F256" t="s">
        <v>302</v>
      </c>
      <c r="G256" t="s">
        <v>13</v>
      </c>
      <c r="H256">
        <v>30000000</v>
      </c>
      <c r="I256" t="s">
        <v>14</v>
      </c>
      <c r="J256">
        <f t="shared" si="3"/>
        <v>2017</v>
      </c>
    </row>
    <row r="257" spans="1:10" x14ac:dyDescent="0.3">
      <c r="A257" t="s">
        <v>274</v>
      </c>
      <c r="B257" t="s">
        <v>282</v>
      </c>
      <c r="C257" s="1">
        <v>42801</v>
      </c>
      <c r="D257" s="2">
        <v>7.5694444444444439E-2</v>
      </c>
      <c r="E257" t="s">
        <v>283</v>
      </c>
      <c r="F257" t="s">
        <v>303</v>
      </c>
      <c r="G257" t="s">
        <v>13</v>
      </c>
      <c r="H257">
        <v>37000000</v>
      </c>
      <c r="I257" t="s">
        <v>14</v>
      </c>
      <c r="J257">
        <f t="shared" si="3"/>
        <v>2017</v>
      </c>
    </row>
    <row r="258" spans="1:10" x14ac:dyDescent="0.3">
      <c r="A258" t="s">
        <v>274</v>
      </c>
      <c r="B258" t="s">
        <v>275</v>
      </c>
      <c r="C258" s="1">
        <v>42873</v>
      </c>
      <c r="D258" s="2">
        <v>0.49583333333333335</v>
      </c>
      <c r="E258" t="s">
        <v>287</v>
      </c>
      <c r="F258" t="s">
        <v>304</v>
      </c>
      <c r="G258" t="s">
        <v>13</v>
      </c>
      <c r="H258">
        <v>30000000</v>
      </c>
      <c r="I258" t="s">
        <v>14</v>
      </c>
      <c r="J258">
        <f t="shared" ref="J258:J321" si="4">YEAR(C:C)</f>
        <v>2017</v>
      </c>
    </row>
    <row r="259" spans="1:10" x14ac:dyDescent="0.3">
      <c r="A259" t="s">
        <v>274</v>
      </c>
      <c r="B259" t="s">
        <v>282</v>
      </c>
      <c r="C259" s="1">
        <v>42949</v>
      </c>
      <c r="D259" s="2">
        <v>8.1944444444444445E-2</v>
      </c>
      <c r="E259" t="s">
        <v>283</v>
      </c>
      <c r="F259" t="s">
        <v>305</v>
      </c>
      <c r="G259" t="s">
        <v>13</v>
      </c>
      <c r="H259">
        <v>37000000</v>
      </c>
      <c r="I259" t="s">
        <v>14</v>
      </c>
      <c r="J259">
        <f t="shared" si="4"/>
        <v>2017</v>
      </c>
    </row>
    <row r="260" spans="1:10" x14ac:dyDescent="0.3">
      <c r="A260" t="s">
        <v>274</v>
      </c>
      <c r="B260" t="s">
        <v>282</v>
      </c>
      <c r="C260" s="1">
        <v>43047</v>
      </c>
      <c r="D260" s="2">
        <v>7.0833333333333331E-2</v>
      </c>
      <c r="E260" t="s">
        <v>283</v>
      </c>
      <c r="F260" t="s">
        <v>306</v>
      </c>
      <c r="G260" t="s">
        <v>13</v>
      </c>
      <c r="H260">
        <v>37000000</v>
      </c>
      <c r="I260" t="s">
        <v>14</v>
      </c>
      <c r="J260">
        <f t="shared" si="4"/>
        <v>2017</v>
      </c>
    </row>
    <row r="261" spans="1:10" x14ac:dyDescent="0.3">
      <c r="A261" t="s">
        <v>274</v>
      </c>
      <c r="B261" t="s">
        <v>275</v>
      </c>
      <c r="C261" s="1">
        <v>43168</v>
      </c>
      <c r="D261" s="2">
        <v>0.71527777777777779</v>
      </c>
      <c r="E261" t="s">
        <v>276</v>
      </c>
      <c r="F261" t="s">
        <v>307</v>
      </c>
      <c r="G261" t="s">
        <v>13</v>
      </c>
      <c r="H261">
        <v>30000000</v>
      </c>
      <c r="I261" t="s">
        <v>14</v>
      </c>
      <c r="J261">
        <f t="shared" si="4"/>
        <v>2018</v>
      </c>
    </row>
    <row r="262" spans="1:10" x14ac:dyDescent="0.3">
      <c r="A262" t="s">
        <v>274</v>
      </c>
      <c r="B262" t="s">
        <v>282</v>
      </c>
      <c r="C262" s="1">
        <v>43334</v>
      </c>
      <c r="D262" s="2">
        <v>0.88888888888888884</v>
      </c>
      <c r="E262" t="s">
        <v>283</v>
      </c>
      <c r="F262" t="s">
        <v>308</v>
      </c>
      <c r="G262" t="s">
        <v>13</v>
      </c>
      <c r="H262">
        <v>37000000</v>
      </c>
      <c r="I262" t="s">
        <v>14</v>
      </c>
      <c r="J262">
        <f t="shared" si="4"/>
        <v>2018</v>
      </c>
    </row>
    <row r="263" spans="1:10" x14ac:dyDescent="0.3">
      <c r="A263" t="s">
        <v>274</v>
      </c>
      <c r="B263" t="s">
        <v>282</v>
      </c>
      <c r="C263" s="1">
        <v>43425</v>
      </c>
      <c r="D263" s="2">
        <v>7.0833333333333331E-2</v>
      </c>
      <c r="E263" t="s">
        <v>283</v>
      </c>
      <c r="F263" t="s">
        <v>309</v>
      </c>
      <c r="G263" t="s">
        <v>13</v>
      </c>
      <c r="H263">
        <v>37000000</v>
      </c>
      <c r="I263" t="s">
        <v>14</v>
      </c>
      <c r="J263">
        <f t="shared" si="4"/>
        <v>2018</v>
      </c>
    </row>
    <row r="264" spans="1:10" x14ac:dyDescent="0.3">
      <c r="A264" t="s">
        <v>274</v>
      </c>
      <c r="B264" t="s">
        <v>275</v>
      </c>
      <c r="C264" s="1">
        <v>43453</v>
      </c>
      <c r="D264" s="2">
        <v>0.69236111111111109</v>
      </c>
      <c r="E264" t="s">
        <v>287</v>
      </c>
      <c r="F264" t="s">
        <v>310</v>
      </c>
      <c r="G264" t="s">
        <v>13</v>
      </c>
      <c r="H264">
        <v>30000000</v>
      </c>
      <c r="I264" t="s">
        <v>14</v>
      </c>
      <c r="J264">
        <f t="shared" si="4"/>
        <v>2018</v>
      </c>
    </row>
    <row r="265" spans="1:10" x14ac:dyDescent="0.3">
      <c r="A265" t="s">
        <v>274</v>
      </c>
      <c r="B265" t="s">
        <v>282</v>
      </c>
      <c r="C265" s="1">
        <v>43546</v>
      </c>
      <c r="D265" s="2">
        <v>7.6388888888888895E-2</v>
      </c>
      <c r="E265" t="s">
        <v>283</v>
      </c>
      <c r="F265" t="s">
        <v>311</v>
      </c>
      <c r="G265" t="s">
        <v>13</v>
      </c>
      <c r="H265">
        <v>37000000</v>
      </c>
      <c r="I265" t="s">
        <v>14</v>
      </c>
      <c r="J265">
        <f t="shared" si="4"/>
        <v>2019</v>
      </c>
    </row>
    <row r="266" spans="1:10" x14ac:dyDescent="0.3">
      <c r="A266" t="s">
        <v>274</v>
      </c>
      <c r="B266" t="s">
        <v>275</v>
      </c>
      <c r="C266" s="1">
        <v>43559</v>
      </c>
      <c r="D266" s="2">
        <v>0.71111111111111114</v>
      </c>
      <c r="E266" t="s">
        <v>276</v>
      </c>
      <c r="F266" t="s">
        <v>312</v>
      </c>
      <c r="G266" t="s">
        <v>13</v>
      </c>
      <c r="H266">
        <v>30000000</v>
      </c>
      <c r="I266" t="s">
        <v>14</v>
      </c>
      <c r="J266">
        <f t="shared" si="4"/>
        <v>2019</v>
      </c>
    </row>
    <row r="267" spans="1:10" x14ac:dyDescent="0.3">
      <c r="A267" t="s">
        <v>274</v>
      </c>
      <c r="B267" t="s">
        <v>275</v>
      </c>
      <c r="C267" s="1">
        <v>43817</v>
      </c>
      <c r="D267" s="2">
        <v>0.37083333333333335</v>
      </c>
      <c r="E267" t="s">
        <v>287</v>
      </c>
      <c r="F267" t="s">
        <v>313</v>
      </c>
      <c r="G267" t="s">
        <v>13</v>
      </c>
      <c r="H267">
        <v>30000000</v>
      </c>
      <c r="I267" t="s">
        <v>14</v>
      </c>
      <c r="J267">
        <f t="shared" si="4"/>
        <v>2019</v>
      </c>
    </row>
    <row r="268" spans="1:10" x14ac:dyDescent="0.3">
      <c r="A268" t="s">
        <v>274</v>
      </c>
      <c r="B268" t="s">
        <v>314</v>
      </c>
      <c r="C268" s="1">
        <v>43867</v>
      </c>
      <c r="D268" s="2">
        <v>0.90416666666666667</v>
      </c>
      <c r="E268" t="s">
        <v>315</v>
      </c>
      <c r="F268" t="s">
        <v>316</v>
      </c>
      <c r="G268" t="s">
        <v>13</v>
      </c>
      <c r="H268">
        <v>25000000</v>
      </c>
      <c r="I268" t="s">
        <v>14</v>
      </c>
      <c r="J268">
        <f t="shared" si="4"/>
        <v>2020</v>
      </c>
    </row>
    <row r="269" spans="1:10" x14ac:dyDescent="0.3">
      <c r="A269" t="s">
        <v>274</v>
      </c>
      <c r="B269" t="s">
        <v>314</v>
      </c>
      <c r="C269" s="1">
        <v>43911</v>
      </c>
      <c r="D269" s="2">
        <v>0.71250000000000002</v>
      </c>
      <c r="E269" t="s">
        <v>315</v>
      </c>
      <c r="F269" t="s">
        <v>317</v>
      </c>
      <c r="G269" t="s">
        <v>13</v>
      </c>
      <c r="H269">
        <v>25000000</v>
      </c>
      <c r="I269" t="s">
        <v>14</v>
      </c>
      <c r="J269">
        <f t="shared" si="4"/>
        <v>2020</v>
      </c>
    </row>
    <row r="270" spans="1:10" x14ac:dyDescent="0.3">
      <c r="A270" t="s">
        <v>274</v>
      </c>
      <c r="B270" t="s">
        <v>318</v>
      </c>
      <c r="C270" s="1">
        <v>44077</v>
      </c>
      <c r="D270" s="2">
        <v>7.7083333333333337E-2</v>
      </c>
      <c r="E270" t="s">
        <v>283</v>
      </c>
      <c r="F270" t="s">
        <v>319</v>
      </c>
      <c r="G270" t="s">
        <v>13</v>
      </c>
      <c r="H270">
        <v>37000000</v>
      </c>
      <c r="I270" t="s">
        <v>14</v>
      </c>
      <c r="J270">
        <f t="shared" si="4"/>
        <v>2020</v>
      </c>
    </row>
    <row r="271" spans="1:10" x14ac:dyDescent="0.3">
      <c r="A271" t="s">
        <v>274</v>
      </c>
      <c r="B271" t="s">
        <v>275</v>
      </c>
      <c r="C271" s="1">
        <v>44167</v>
      </c>
      <c r="D271" s="2">
        <v>6.458333333333334E-2</v>
      </c>
      <c r="E271" t="s">
        <v>287</v>
      </c>
      <c r="F271" t="s">
        <v>320</v>
      </c>
      <c r="G271" t="s">
        <v>13</v>
      </c>
      <c r="H271">
        <v>30000000</v>
      </c>
      <c r="I271" t="s">
        <v>14</v>
      </c>
      <c r="J271">
        <f t="shared" si="4"/>
        <v>2020</v>
      </c>
    </row>
    <row r="272" spans="1:10" x14ac:dyDescent="0.3">
      <c r="A272" t="s">
        <v>274</v>
      </c>
      <c r="B272" t="s">
        <v>275</v>
      </c>
      <c r="C272" s="1">
        <v>44194</v>
      </c>
      <c r="D272" s="2">
        <v>0.6958333333333333</v>
      </c>
      <c r="E272" t="s">
        <v>287</v>
      </c>
      <c r="F272" t="s">
        <v>321</v>
      </c>
      <c r="G272" t="s">
        <v>13</v>
      </c>
      <c r="H272">
        <v>30000000</v>
      </c>
      <c r="I272" t="s">
        <v>14</v>
      </c>
      <c r="J272">
        <f t="shared" si="4"/>
        <v>2020</v>
      </c>
    </row>
    <row r="273" spans="1:10" x14ac:dyDescent="0.3">
      <c r="A273" t="s">
        <v>274</v>
      </c>
      <c r="B273" t="s">
        <v>318</v>
      </c>
      <c r="C273" s="1">
        <v>44315</v>
      </c>
      <c r="D273" s="2">
        <v>7.6388888888888895E-2</v>
      </c>
      <c r="E273" t="s">
        <v>283</v>
      </c>
      <c r="F273" t="s">
        <v>322</v>
      </c>
      <c r="G273" t="s">
        <v>13</v>
      </c>
      <c r="H273">
        <v>37000000</v>
      </c>
      <c r="I273" t="s">
        <v>14</v>
      </c>
      <c r="J273">
        <f t="shared" si="4"/>
        <v>2021</v>
      </c>
    </row>
    <row r="274" spans="1:10" x14ac:dyDescent="0.3">
      <c r="A274" t="s">
        <v>274</v>
      </c>
      <c r="B274" t="s">
        <v>318</v>
      </c>
      <c r="C274" s="1">
        <v>44425</v>
      </c>
      <c r="D274" s="2">
        <v>7.4305555555555555E-2</v>
      </c>
      <c r="E274" t="s">
        <v>283</v>
      </c>
      <c r="F274" t="s">
        <v>323</v>
      </c>
      <c r="G274" t="s">
        <v>13</v>
      </c>
      <c r="H274">
        <v>37000000</v>
      </c>
      <c r="I274" t="s">
        <v>14</v>
      </c>
      <c r="J274">
        <f t="shared" si="4"/>
        <v>2021</v>
      </c>
    </row>
    <row r="275" spans="1:10" x14ac:dyDescent="0.3">
      <c r="A275" t="s">
        <v>274</v>
      </c>
      <c r="B275" t="s">
        <v>318</v>
      </c>
      <c r="C275" s="1">
        <v>44516</v>
      </c>
      <c r="D275" s="2">
        <v>0.39374999999999999</v>
      </c>
      <c r="E275" t="s">
        <v>283</v>
      </c>
      <c r="F275" t="s">
        <v>324</v>
      </c>
      <c r="G275" t="s">
        <v>13</v>
      </c>
      <c r="H275">
        <v>37000000</v>
      </c>
      <c r="I275" t="s">
        <v>14</v>
      </c>
      <c r="J275">
        <f t="shared" si="4"/>
        <v>2021</v>
      </c>
    </row>
    <row r="276" spans="1:10" x14ac:dyDescent="0.3">
      <c r="A276" t="s">
        <v>274</v>
      </c>
      <c r="B276" t="s">
        <v>275</v>
      </c>
      <c r="C276" s="1">
        <v>44535</v>
      </c>
      <c r="D276" s="2">
        <v>1.3194444444444444E-2</v>
      </c>
      <c r="E276" t="s">
        <v>276</v>
      </c>
      <c r="F276" t="s">
        <v>325</v>
      </c>
      <c r="G276" t="s">
        <v>13</v>
      </c>
      <c r="H276">
        <v>30000000</v>
      </c>
      <c r="I276" t="s">
        <v>14</v>
      </c>
      <c r="J276">
        <f t="shared" si="4"/>
        <v>2021</v>
      </c>
    </row>
    <row r="277" spans="1:10" x14ac:dyDescent="0.3">
      <c r="A277" t="s">
        <v>274</v>
      </c>
      <c r="B277" t="s">
        <v>275</v>
      </c>
      <c r="C277" s="1">
        <v>44602</v>
      </c>
      <c r="D277" s="2">
        <v>0.75624999999999998</v>
      </c>
      <c r="E277" t="s">
        <v>276</v>
      </c>
      <c r="F277" t="s">
        <v>326</v>
      </c>
      <c r="G277" t="s">
        <v>13</v>
      </c>
      <c r="H277">
        <v>30000000</v>
      </c>
      <c r="I277" t="s">
        <v>14</v>
      </c>
      <c r="J277">
        <f t="shared" si="4"/>
        <v>2022</v>
      </c>
    </row>
    <row r="278" spans="1:10" x14ac:dyDescent="0.3">
      <c r="A278" t="s">
        <v>274</v>
      </c>
      <c r="B278" t="s">
        <v>327</v>
      </c>
      <c r="C278" s="1">
        <v>38048</v>
      </c>
      <c r="D278" s="2">
        <v>0.3034722222222222</v>
      </c>
      <c r="E278" t="s">
        <v>328</v>
      </c>
      <c r="F278" t="s">
        <v>329</v>
      </c>
      <c r="G278" t="s">
        <v>84</v>
      </c>
      <c r="H278">
        <v>190000000</v>
      </c>
      <c r="I278" t="s">
        <v>14</v>
      </c>
      <c r="J278">
        <f t="shared" si="4"/>
        <v>2004</v>
      </c>
    </row>
    <row r="279" spans="1:10" x14ac:dyDescent="0.3">
      <c r="A279" t="s">
        <v>274</v>
      </c>
      <c r="B279" t="s">
        <v>327</v>
      </c>
      <c r="C279" s="1">
        <v>38186</v>
      </c>
      <c r="D279" s="2">
        <v>3.0555555555555555E-2</v>
      </c>
      <c r="E279" t="s">
        <v>328</v>
      </c>
      <c r="F279" t="s">
        <v>330</v>
      </c>
      <c r="G279" t="s">
        <v>84</v>
      </c>
      <c r="H279">
        <v>190000000</v>
      </c>
      <c r="I279" t="s">
        <v>14</v>
      </c>
      <c r="J279">
        <f t="shared" si="4"/>
        <v>2004</v>
      </c>
    </row>
    <row r="280" spans="1:10" x14ac:dyDescent="0.3">
      <c r="A280" t="s">
        <v>274</v>
      </c>
      <c r="B280" t="s">
        <v>327</v>
      </c>
      <c r="C280" s="1">
        <v>38339</v>
      </c>
      <c r="D280" s="2">
        <v>0.68472222222222223</v>
      </c>
      <c r="E280" t="s">
        <v>328</v>
      </c>
      <c r="F280" t="s">
        <v>331</v>
      </c>
      <c r="G280" t="s">
        <v>84</v>
      </c>
      <c r="H280">
        <v>190000000</v>
      </c>
      <c r="I280" t="s">
        <v>14</v>
      </c>
      <c r="J280">
        <f t="shared" si="4"/>
        <v>2004</v>
      </c>
    </row>
    <row r="281" spans="1:10" x14ac:dyDescent="0.3">
      <c r="A281" t="s">
        <v>274</v>
      </c>
      <c r="B281" t="s">
        <v>327</v>
      </c>
      <c r="C281" s="1">
        <v>38395</v>
      </c>
      <c r="D281" s="2">
        <v>0.87708333333333333</v>
      </c>
      <c r="E281" t="s">
        <v>332</v>
      </c>
      <c r="F281" t="s">
        <v>333</v>
      </c>
      <c r="G281" t="s">
        <v>13</v>
      </c>
      <c r="H281">
        <v>200000000</v>
      </c>
      <c r="I281" t="s">
        <v>14</v>
      </c>
      <c r="J281">
        <f t="shared" si="4"/>
        <v>2005</v>
      </c>
    </row>
    <row r="282" spans="1:10" x14ac:dyDescent="0.3">
      <c r="A282" t="s">
        <v>274</v>
      </c>
      <c r="B282" t="s">
        <v>327</v>
      </c>
      <c r="C282" s="1">
        <v>38672</v>
      </c>
      <c r="D282" s="2">
        <v>0.99027777777777781</v>
      </c>
      <c r="E282" t="s">
        <v>332</v>
      </c>
      <c r="F282" t="s">
        <v>334</v>
      </c>
      <c r="G282" t="s">
        <v>13</v>
      </c>
      <c r="H282">
        <v>200000000</v>
      </c>
      <c r="I282" t="s">
        <v>14</v>
      </c>
      <c r="J282">
        <f t="shared" si="4"/>
        <v>2005</v>
      </c>
    </row>
    <row r="283" spans="1:10" x14ac:dyDescent="0.3">
      <c r="A283" t="s">
        <v>274</v>
      </c>
      <c r="B283" t="s">
        <v>327</v>
      </c>
      <c r="C283" s="1">
        <v>38787</v>
      </c>
      <c r="D283" s="2">
        <v>0.93958333333333333</v>
      </c>
      <c r="E283" t="s">
        <v>332</v>
      </c>
      <c r="F283" t="s">
        <v>335</v>
      </c>
      <c r="G283" t="s">
        <v>13</v>
      </c>
      <c r="H283">
        <v>200000000</v>
      </c>
      <c r="I283" t="s">
        <v>14</v>
      </c>
      <c r="J283">
        <f t="shared" si="4"/>
        <v>2006</v>
      </c>
    </row>
    <row r="284" spans="1:10" x14ac:dyDescent="0.3">
      <c r="A284" t="s">
        <v>274</v>
      </c>
      <c r="B284" t="s">
        <v>327</v>
      </c>
      <c r="C284" s="1">
        <v>38864</v>
      </c>
      <c r="D284" s="2">
        <v>0.88124999999999998</v>
      </c>
      <c r="E284" t="s">
        <v>332</v>
      </c>
      <c r="F284" t="s">
        <v>336</v>
      </c>
      <c r="G284" t="s">
        <v>13</v>
      </c>
      <c r="H284">
        <v>200000000</v>
      </c>
      <c r="I284" t="s">
        <v>14</v>
      </c>
      <c r="J284">
        <f t="shared" si="4"/>
        <v>2006</v>
      </c>
    </row>
    <row r="285" spans="1:10" x14ac:dyDescent="0.3">
      <c r="A285" t="s">
        <v>274</v>
      </c>
      <c r="B285" t="s">
        <v>327</v>
      </c>
      <c r="C285" s="1">
        <v>38940</v>
      </c>
      <c r="D285" s="2">
        <v>0.92708333333333337</v>
      </c>
      <c r="E285" t="s">
        <v>332</v>
      </c>
      <c r="F285" t="s">
        <v>337</v>
      </c>
      <c r="G285" t="s">
        <v>13</v>
      </c>
      <c r="H285">
        <v>200000000</v>
      </c>
      <c r="I285" t="s">
        <v>14</v>
      </c>
      <c r="J285">
        <f t="shared" si="4"/>
        <v>2006</v>
      </c>
    </row>
    <row r="286" spans="1:10" x14ac:dyDescent="0.3">
      <c r="A286" t="s">
        <v>274</v>
      </c>
      <c r="B286" t="s">
        <v>327</v>
      </c>
      <c r="C286" s="1">
        <v>39003</v>
      </c>
      <c r="D286" s="2">
        <v>0.87222222222222223</v>
      </c>
      <c r="E286" t="s">
        <v>332</v>
      </c>
      <c r="F286" t="s">
        <v>338</v>
      </c>
      <c r="G286" t="s">
        <v>13</v>
      </c>
      <c r="H286">
        <v>200000000</v>
      </c>
      <c r="I286" t="s">
        <v>14</v>
      </c>
      <c r="J286">
        <f t="shared" si="4"/>
        <v>2006</v>
      </c>
    </row>
    <row r="287" spans="1:10" x14ac:dyDescent="0.3">
      <c r="A287" t="s">
        <v>274</v>
      </c>
      <c r="B287" t="s">
        <v>327</v>
      </c>
      <c r="C287" s="1">
        <v>39059</v>
      </c>
      <c r="D287" s="2">
        <v>0.92222222222222228</v>
      </c>
      <c r="E287" t="s">
        <v>332</v>
      </c>
      <c r="F287" t="s">
        <v>339</v>
      </c>
      <c r="G287" t="s">
        <v>13</v>
      </c>
      <c r="H287">
        <v>200000000</v>
      </c>
      <c r="I287" t="s">
        <v>14</v>
      </c>
      <c r="J287">
        <f t="shared" si="4"/>
        <v>2006</v>
      </c>
    </row>
    <row r="288" spans="1:10" x14ac:dyDescent="0.3">
      <c r="A288" t="s">
        <v>274</v>
      </c>
      <c r="B288" t="s">
        <v>327</v>
      </c>
      <c r="C288" s="1">
        <v>39152</v>
      </c>
      <c r="D288" s="2">
        <v>0.91874999999999996</v>
      </c>
      <c r="E288" t="s">
        <v>332</v>
      </c>
      <c r="F288" t="s">
        <v>340</v>
      </c>
      <c r="G288" t="s">
        <v>13</v>
      </c>
      <c r="H288">
        <v>200000000</v>
      </c>
      <c r="I288" t="s">
        <v>14</v>
      </c>
      <c r="J288">
        <f t="shared" si="4"/>
        <v>2007</v>
      </c>
    </row>
    <row r="289" spans="1:10" x14ac:dyDescent="0.3">
      <c r="A289" t="s">
        <v>274</v>
      </c>
      <c r="B289" t="s">
        <v>327</v>
      </c>
      <c r="C289" s="1">
        <v>39206</v>
      </c>
      <c r="D289" s="2">
        <v>0.93680555555555556</v>
      </c>
      <c r="E289" t="s">
        <v>332</v>
      </c>
      <c r="F289" t="s">
        <v>341</v>
      </c>
      <c r="G289" t="s">
        <v>13</v>
      </c>
      <c r="H289">
        <v>200000000</v>
      </c>
      <c r="I289" t="s">
        <v>14</v>
      </c>
      <c r="J289">
        <f t="shared" si="4"/>
        <v>2007</v>
      </c>
    </row>
    <row r="290" spans="1:10" x14ac:dyDescent="0.3">
      <c r="A290" t="s">
        <v>274</v>
      </c>
      <c r="B290" t="s">
        <v>327</v>
      </c>
      <c r="C290" s="1">
        <v>39308</v>
      </c>
      <c r="D290" s="2">
        <v>0.98888888888888893</v>
      </c>
      <c r="E290" t="s">
        <v>332</v>
      </c>
      <c r="F290" t="s">
        <v>342</v>
      </c>
      <c r="G290" t="s">
        <v>13</v>
      </c>
      <c r="H290">
        <v>200000000</v>
      </c>
      <c r="I290" t="s">
        <v>14</v>
      </c>
      <c r="J290">
        <f t="shared" si="4"/>
        <v>2007</v>
      </c>
    </row>
    <row r="291" spans="1:10" x14ac:dyDescent="0.3">
      <c r="A291" t="s">
        <v>274</v>
      </c>
      <c r="B291" t="s">
        <v>327</v>
      </c>
      <c r="C291" s="1">
        <v>39400</v>
      </c>
      <c r="D291" s="2">
        <v>0.91874999999999996</v>
      </c>
      <c r="E291" t="s">
        <v>332</v>
      </c>
      <c r="F291" t="s">
        <v>343</v>
      </c>
      <c r="G291" t="s">
        <v>13</v>
      </c>
      <c r="H291">
        <v>200000000</v>
      </c>
      <c r="I291" t="s">
        <v>14</v>
      </c>
      <c r="J291">
        <f t="shared" si="4"/>
        <v>2007</v>
      </c>
    </row>
    <row r="292" spans="1:10" x14ac:dyDescent="0.3">
      <c r="A292" t="s">
        <v>274</v>
      </c>
      <c r="B292" t="s">
        <v>327</v>
      </c>
      <c r="C292" s="1">
        <v>39556</v>
      </c>
      <c r="D292" s="2">
        <v>0.92847222222222225</v>
      </c>
      <c r="E292" t="s">
        <v>332</v>
      </c>
      <c r="F292" t="s">
        <v>344</v>
      </c>
      <c r="G292" t="s">
        <v>13</v>
      </c>
      <c r="H292">
        <v>200000000</v>
      </c>
      <c r="I292" t="s">
        <v>14</v>
      </c>
      <c r="J292">
        <f t="shared" si="4"/>
        <v>2008</v>
      </c>
    </row>
    <row r="293" spans="1:10" x14ac:dyDescent="0.3">
      <c r="A293" t="s">
        <v>274</v>
      </c>
      <c r="B293" t="s">
        <v>327</v>
      </c>
      <c r="C293" s="1">
        <v>39611</v>
      </c>
      <c r="D293" s="2">
        <v>0.92013888888888884</v>
      </c>
      <c r="E293" t="s">
        <v>332</v>
      </c>
      <c r="F293" t="s">
        <v>345</v>
      </c>
      <c r="G293" t="s">
        <v>13</v>
      </c>
      <c r="H293">
        <v>200000000</v>
      </c>
      <c r="I293" t="s">
        <v>14</v>
      </c>
      <c r="J293">
        <f t="shared" si="4"/>
        <v>2008</v>
      </c>
    </row>
    <row r="294" spans="1:10" x14ac:dyDescent="0.3">
      <c r="A294" t="s">
        <v>274</v>
      </c>
      <c r="B294" t="s">
        <v>327</v>
      </c>
      <c r="C294" s="1">
        <v>39636</v>
      </c>
      <c r="D294" s="2">
        <v>0.90763888888888888</v>
      </c>
      <c r="E294" t="s">
        <v>332</v>
      </c>
      <c r="F294" t="s">
        <v>346</v>
      </c>
      <c r="G294" t="s">
        <v>13</v>
      </c>
      <c r="H294">
        <v>200000000</v>
      </c>
      <c r="I294" t="s">
        <v>14</v>
      </c>
      <c r="J294">
        <f t="shared" si="4"/>
        <v>2008</v>
      </c>
    </row>
    <row r="295" spans="1:10" x14ac:dyDescent="0.3">
      <c r="A295" t="s">
        <v>274</v>
      </c>
      <c r="B295" t="s">
        <v>327</v>
      </c>
      <c r="C295" s="1">
        <v>39674</v>
      </c>
      <c r="D295" s="2">
        <v>0.86388888888888893</v>
      </c>
      <c r="E295" t="s">
        <v>332</v>
      </c>
      <c r="F295" t="s">
        <v>347</v>
      </c>
      <c r="G295" t="s">
        <v>13</v>
      </c>
      <c r="H295">
        <v>200000000</v>
      </c>
      <c r="I295" t="s">
        <v>14</v>
      </c>
      <c r="J295">
        <f t="shared" si="4"/>
        <v>2008</v>
      </c>
    </row>
    <row r="296" spans="1:10" x14ac:dyDescent="0.3">
      <c r="A296" t="s">
        <v>274</v>
      </c>
      <c r="B296" t="s">
        <v>327</v>
      </c>
      <c r="C296" s="1">
        <v>39802</v>
      </c>
      <c r="D296" s="2">
        <v>0.94097222222222221</v>
      </c>
      <c r="E296" t="s">
        <v>332</v>
      </c>
      <c r="F296" t="s">
        <v>348</v>
      </c>
      <c r="G296" t="s">
        <v>13</v>
      </c>
      <c r="H296">
        <v>200000000</v>
      </c>
      <c r="I296" t="s">
        <v>14</v>
      </c>
      <c r="J296">
        <f t="shared" si="4"/>
        <v>2008</v>
      </c>
    </row>
    <row r="297" spans="1:10" x14ac:dyDescent="0.3">
      <c r="A297" t="s">
        <v>274</v>
      </c>
      <c r="B297" t="s">
        <v>327</v>
      </c>
      <c r="C297" s="1">
        <v>39856</v>
      </c>
      <c r="D297" s="2">
        <v>0.92291666666666672</v>
      </c>
      <c r="E297" t="s">
        <v>332</v>
      </c>
      <c r="F297" t="s">
        <v>349</v>
      </c>
      <c r="G297" t="s">
        <v>13</v>
      </c>
      <c r="H297">
        <v>200000000</v>
      </c>
      <c r="I297" t="s">
        <v>14</v>
      </c>
      <c r="J297">
        <f t="shared" si="4"/>
        <v>2009</v>
      </c>
    </row>
    <row r="298" spans="1:10" x14ac:dyDescent="0.3">
      <c r="A298" t="s">
        <v>274</v>
      </c>
      <c r="B298" t="s">
        <v>327</v>
      </c>
      <c r="C298" s="1">
        <v>39947</v>
      </c>
      <c r="D298" s="2">
        <v>0.55000000000000004</v>
      </c>
      <c r="E298" t="s">
        <v>332</v>
      </c>
      <c r="F298" t="s">
        <v>350</v>
      </c>
      <c r="G298" t="s">
        <v>13</v>
      </c>
      <c r="H298">
        <v>200000000</v>
      </c>
      <c r="I298" t="s">
        <v>14</v>
      </c>
      <c r="J298">
        <f t="shared" si="4"/>
        <v>2009</v>
      </c>
    </row>
    <row r="299" spans="1:10" x14ac:dyDescent="0.3">
      <c r="A299" t="s">
        <v>274</v>
      </c>
      <c r="B299" t="s">
        <v>327</v>
      </c>
      <c r="C299" s="1">
        <v>39995</v>
      </c>
      <c r="D299" s="2">
        <v>0.82777777777777772</v>
      </c>
      <c r="E299" t="s">
        <v>332</v>
      </c>
      <c r="F299" t="s">
        <v>351</v>
      </c>
      <c r="G299" t="s">
        <v>13</v>
      </c>
      <c r="H299">
        <v>200000000</v>
      </c>
      <c r="I299" t="s">
        <v>14</v>
      </c>
      <c r="J299">
        <f t="shared" si="4"/>
        <v>2009</v>
      </c>
    </row>
    <row r="300" spans="1:10" x14ac:dyDescent="0.3">
      <c r="A300" t="s">
        <v>274</v>
      </c>
      <c r="B300" t="s">
        <v>327</v>
      </c>
      <c r="C300" s="1">
        <v>40046</v>
      </c>
      <c r="D300" s="2">
        <v>0.92291666666666672</v>
      </c>
      <c r="E300" t="s">
        <v>332</v>
      </c>
      <c r="F300" t="s">
        <v>352</v>
      </c>
      <c r="G300" t="s">
        <v>13</v>
      </c>
      <c r="H300">
        <v>200000000</v>
      </c>
      <c r="I300" t="s">
        <v>14</v>
      </c>
      <c r="J300">
        <f t="shared" si="4"/>
        <v>2009</v>
      </c>
    </row>
    <row r="301" spans="1:10" x14ac:dyDescent="0.3">
      <c r="A301" t="s">
        <v>274</v>
      </c>
      <c r="B301" t="s">
        <v>327</v>
      </c>
      <c r="C301" s="1">
        <v>40087</v>
      </c>
      <c r="D301" s="2">
        <v>0.91597222222222219</v>
      </c>
      <c r="E301" t="s">
        <v>332</v>
      </c>
      <c r="F301" t="s">
        <v>353</v>
      </c>
      <c r="G301" t="s">
        <v>13</v>
      </c>
      <c r="H301">
        <v>200000000</v>
      </c>
      <c r="I301" t="s">
        <v>14</v>
      </c>
      <c r="J301">
        <f t="shared" si="4"/>
        <v>2009</v>
      </c>
    </row>
    <row r="302" spans="1:10" x14ac:dyDescent="0.3">
      <c r="A302" t="s">
        <v>274</v>
      </c>
      <c r="B302" t="s">
        <v>327</v>
      </c>
      <c r="C302" s="1">
        <v>40115</v>
      </c>
      <c r="D302" s="2">
        <v>0.83333333333333337</v>
      </c>
      <c r="E302" t="s">
        <v>332</v>
      </c>
      <c r="F302" t="s">
        <v>354</v>
      </c>
      <c r="G302" t="s">
        <v>13</v>
      </c>
      <c r="H302">
        <v>200000000</v>
      </c>
      <c r="I302" t="s">
        <v>14</v>
      </c>
      <c r="J302">
        <f t="shared" si="4"/>
        <v>2009</v>
      </c>
    </row>
    <row r="303" spans="1:10" x14ac:dyDescent="0.3">
      <c r="A303" t="s">
        <v>274</v>
      </c>
      <c r="B303" t="s">
        <v>327</v>
      </c>
      <c r="C303" s="1">
        <v>40319</v>
      </c>
      <c r="D303" s="2">
        <v>0.91736111111111107</v>
      </c>
      <c r="E303" t="s">
        <v>332</v>
      </c>
      <c r="F303" t="s">
        <v>355</v>
      </c>
      <c r="G303" t="s">
        <v>13</v>
      </c>
      <c r="H303">
        <v>200000000</v>
      </c>
      <c r="I303" t="s">
        <v>14</v>
      </c>
      <c r="J303">
        <f t="shared" si="4"/>
        <v>2010</v>
      </c>
    </row>
    <row r="304" spans="1:10" x14ac:dyDescent="0.3">
      <c r="A304" t="s">
        <v>274</v>
      </c>
      <c r="B304" t="s">
        <v>327</v>
      </c>
      <c r="C304" s="1">
        <v>40355</v>
      </c>
      <c r="D304" s="2">
        <v>0.90347222222222223</v>
      </c>
      <c r="E304" t="s">
        <v>332</v>
      </c>
      <c r="F304" t="s">
        <v>356</v>
      </c>
      <c r="G304" t="s">
        <v>13</v>
      </c>
      <c r="H304">
        <v>200000000</v>
      </c>
      <c r="I304" t="s">
        <v>14</v>
      </c>
      <c r="J304">
        <f t="shared" si="4"/>
        <v>2010</v>
      </c>
    </row>
    <row r="305" spans="1:10" x14ac:dyDescent="0.3">
      <c r="A305" t="s">
        <v>274</v>
      </c>
      <c r="B305" t="s">
        <v>327</v>
      </c>
      <c r="C305" s="1">
        <v>40394</v>
      </c>
      <c r="D305" s="2">
        <v>0.86458333333333337</v>
      </c>
      <c r="E305" t="s">
        <v>332</v>
      </c>
      <c r="F305" t="s">
        <v>357</v>
      </c>
      <c r="G305" t="s">
        <v>13</v>
      </c>
      <c r="H305">
        <v>200000000</v>
      </c>
      <c r="I305" t="s">
        <v>14</v>
      </c>
      <c r="J305">
        <f t="shared" si="4"/>
        <v>2010</v>
      </c>
    </row>
    <row r="306" spans="1:10" x14ac:dyDescent="0.3">
      <c r="A306" t="s">
        <v>274</v>
      </c>
      <c r="B306" t="s">
        <v>327</v>
      </c>
      <c r="C306" s="1">
        <v>40479</v>
      </c>
      <c r="D306" s="2">
        <v>0.99375000000000002</v>
      </c>
      <c r="E306" t="s">
        <v>332</v>
      </c>
      <c r="F306" t="s">
        <v>358</v>
      </c>
      <c r="G306" t="s">
        <v>13</v>
      </c>
      <c r="H306">
        <v>200000000</v>
      </c>
      <c r="I306" t="s">
        <v>14</v>
      </c>
      <c r="J306">
        <f t="shared" si="4"/>
        <v>2010</v>
      </c>
    </row>
    <row r="307" spans="1:10" x14ac:dyDescent="0.3">
      <c r="A307" t="s">
        <v>274</v>
      </c>
      <c r="B307" t="s">
        <v>327</v>
      </c>
      <c r="C307" s="1">
        <v>40508</v>
      </c>
      <c r="D307" s="2">
        <v>0.77708333333333335</v>
      </c>
      <c r="E307" t="s">
        <v>332</v>
      </c>
      <c r="F307" t="s">
        <v>359</v>
      </c>
      <c r="G307" t="s">
        <v>13</v>
      </c>
      <c r="H307">
        <v>200000000</v>
      </c>
      <c r="I307" t="s">
        <v>14</v>
      </c>
      <c r="J307">
        <f t="shared" si="4"/>
        <v>2010</v>
      </c>
    </row>
    <row r="308" spans="1:10" x14ac:dyDescent="0.3">
      <c r="A308" t="s">
        <v>274</v>
      </c>
      <c r="B308" t="s">
        <v>327</v>
      </c>
      <c r="C308" s="1">
        <v>40541</v>
      </c>
      <c r="D308" s="2">
        <v>0.89375000000000004</v>
      </c>
      <c r="E308" t="s">
        <v>332</v>
      </c>
      <c r="F308" t="s">
        <v>360</v>
      </c>
      <c r="G308" t="s">
        <v>13</v>
      </c>
      <c r="H308">
        <v>200000000</v>
      </c>
      <c r="I308" t="s">
        <v>14</v>
      </c>
      <c r="J308">
        <f t="shared" si="4"/>
        <v>2010</v>
      </c>
    </row>
    <row r="309" spans="1:10" x14ac:dyDescent="0.3">
      <c r="A309" t="s">
        <v>274</v>
      </c>
      <c r="B309" t="s">
        <v>327</v>
      </c>
      <c r="C309" s="1">
        <v>40655</v>
      </c>
      <c r="D309" s="2">
        <v>0.90069444444444446</v>
      </c>
      <c r="E309" t="s">
        <v>332</v>
      </c>
      <c r="F309" t="s">
        <v>361</v>
      </c>
      <c r="G309" t="s">
        <v>13</v>
      </c>
      <c r="H309">
        <v>200000000</v>
      </c>
      <c r="I309" t="s">
        <v>14</v>
      </c>
      <c r="J309">
        <f t="shared" si="4"/>
        <v>2011</v>
      </c>
    </row>
    <row r="310" spans="1:10" x14ac:dyDescent="0.3">
      <c r="A310" t="s">
        <v>274</v>
      </c>
      <c r="B310" t="s">
        <v>327</v>
      </c>
      <c r="C310" s="1">
        <v>40683</v>
      </c>
      <c r="D310" s="2">
        <v>0.85972222222222228</v>
      </c>
      <c r="E310" t="s">
        <v>332</v>
      </c>
      <c r="F310" t="s">
        <v>362</v>
      </c>
      <c r="G310" t="s">
        <v>13</v>
      </c>
      <c r="H310">
        <v>200000000</v>
      </c>
      <c r="I310" t="s">
        <v>14</v>
      </c>
      <c r="J310">
        <f t="shared" si="4"/>
        <v>2011</v>
      </c>
    </row>
    <row r="311" spans="1:10" x14ac:dyDescent="0.3">
      <c r="A311" t="s">
        <v>274</v>
      </c>
      <c r="B311" t="s">
        <v>327</v>
      </c>
      <c r="C311" s="1">
        <v>40761</v>
      </c>
      <c r="D311" s="2">
        <v>0.95277777777777772</v>
      </c>
      <c r="E311" t="s">
        <v>332</v>
      </c>
      <c r="F311" t="s">
        <v>363</v>
      </c>
      <c r="G311" t="s">
        <v>13</v>
      </c>
      <c r="H311">
        <v>200000000</v>
      </c>
      <c r="I311" t="s">
        <v>14</v>
      </c>
      <c r="J311">
        <f t="shared" si="4"/>
        <v>2011</v>
      </c>
    </row>
    <row r="312" spans="1:10" x14ac:dyDescent="0.3">
      <c r="A312" t="s">
        <v>274</v>
      </c>
      <c r="B312" t="s">
        <v>327</v>
      </c>
      <c r="C312" s="1">
        <v>40807</v>
      </c>
      <c r="D312" s="2">
        <v>0.90138888888888891</v>
      </c>
      <c r="E312" t="s">
        <v>332</v>
      </c>
      <c r="F312" t="s">
        <v>364</v>
      </c>
      <c r="G312" t="s">
        <v>13</v>
      </c>
      <c r="H312">
        <v>200000000</v>
      </c>
      <c r="I312" t="s">
        <v>14</v>
      </c>
      <c r="J312">
        <f t="shared" si="4"/>
        <v>2011</v>
      </c>
    </row>
    <row r="313" spans="1:10" x14ac:dyDescent="0.3">
      <c r="A313" t="s">
        <v>274</v>
      </c>
      <c r="B313" t="s">
        <v>327</v>
      </c>
      <c r="C313" s="1">
        <v>41044</v>
      </c>
      <c r="D313" s="2">
        <v>0.92569444444444449</v>
      </c>
      <c r="E313" t="s">
        <v>332</v>
      </c>
      <c r="F313" t="s">
        <v>365</v>
      </c>
      <c r="G313" t="s">
        <v>13</v>
      </c>
      <c r="H313">
        <v>200000000</v>
      </c>
      <c r="I313" t="s">
        <v>14</v>
      </c>
      <c r="J313">
        <f t="shared" si="4"/>
        <v>2012</v>
      </c>
    </row>
    <row r="314" spans="1:10" x14ac:dyDescent="0.3">
      <c r="A314" t="s">
        <v>274</v>
      </c>
      <c r="B314" t="s">
        <v>327</v>
      </c>
      <c r="C314" s="1">
        <v>41095</v>
      </c>
      <c r="D314" s="2">
        <v>0.9</v>
      </c>
      <c r="E314" t="s">
        <v>332</v>
      </c>
      <c r="F314" t="s">
        <v>366</v>
      </c>
      <c r="G314" t="s">
        <v>13</v>
      </c>
      <c r="H314">
        <v>200000000</v>
      </c>
      <c r="I314" t="s">
        <v>14</v>
      </c>
      <c r="J314">
        <f t="shared" si="4"/>
        <v>2012</v>
      </c>
    </row>
    <row r="315" spans="1:10" x14ac:dyDescent="0.3">
      <c r="A315" t="s">
        <v>274</v>
      </c>
      <c r="B315" t="s">
        <v>327</v>
      </c>
      <c r="C315" s="1">
        <v>41123</v>
      </c>
      <c r="D315" s="2">
        <v>0.87083333333333335</v>
      </c>
      <c r="E315" t="s">
        <v>332</v>
      </c>
      <c r="F315" t="s">
        <v>367</v>
      </c>
      <c r="G315" t="s">
        <v>13</v>
      </c>
      <c r="H315">
        <v>200000000</v>
      </c>
      <c r="I315" t="s">
        <v>14</v>
      </c>
      <c r="J315">
        <f t="shared" si="4"/>
        <v>2012</v>
      </c>
    </row>
    <row r="316" spans="1:10" x14ac:dyDescent="0.3">
      <c r="A316" t="s">
        <v>274</v>
      </c>
      <c r="B316" t="s">
        <v>327</v>
      </c>
      <c r="C316" s="1">
        <v>41180</v>
      </c>
      <c r="D316" s="2">
        <v>0.88749999999999996</v>
      </c>
      <c r="E316" t="s">
        <v>332</v>
      </c>
      <c r="F316" t="s">
        <v>368</v>
      </c>
      <c r="G316" t="s">
        <v>13</v>
      </c>
      <c r="H316">
        <v>200000000</v>
      </c>
      <c r="I316" t="s">
        <v>14</v>
      </c>
      <c r="J316">
        <f t="shared" si="4"/>
        <v>2012</v>
      </c>
    </row>
    <row r="317" spans="1:10" x14ac:dyDescent="0.3">
      <c r="A317" t="s">
        <v>274</v>
      </c>
      <c r="B317" t="s">
        <v>327</v>
      </c>
      <c r="C317" s="1">
        <v>41223</v>
      </c>
      <c r="D317" s="2">
        <v>0.87847222222222221</v>
      </c>
      <c r="E317" t="s">
        <v>332</v>
      </c>
      <c r="F317" t="s">
        <v>369</v>
      </c>
      <c r="G317" t="s">
        <v>13</v>
      </c>
      <c r="H317">
        <v>200000000</v>
      </c>
      <c r="I317" t="s">
        <v>14</v>
      </c>
      <c r="J317">
        <f t="shared" si="4"/>
        <v>2012</v>
      </c>
    </row>
    <row r="318" spans="1:10" x14ac:dyDescent="0.3">
      <c r="A318" t="s">
        <v>274</v>
      </c>
      <c r="B318" t="s">
        <v>327</v>
      </c>
      <c r="C318" s="1">
        <v>41262</v>
      </c>
      <c r="D318" s="2">
        <v>0.90902777777777777</v>
      </c>
      <c r="E318" t="s">
        <v>332</v>
      </c>
      <c r="F318" t="s">
        <v>370</v>
      </c>
      <c r="G318" t="s">
        <v>13</v>
      </c>
      <c r="H318">
        <v>200000000</v>
      </c>
      <c r="I318" t="s">
        <v>14</v>
      </c>
      <c r="J318">
        <f t="shared" si="4"/>
        <v>2012</v>
      </c>
    </row>
    <row r="319" spans="1:10" x14ac:dyDescent="0.3">
      <c r="A319" t="s">
        <v>274</v>
      </c>
      <c r="B319" t="s">
        <v>327</v>
      </c>
      <c r="C319" s="1">
        <v>41312</v>
      </c>
      <c r="D319" s="2">
        <v>0.9</v>
      </c>
      <c r="E319" t="s">
        <v>332</v>
      </c>
      <c r="F319" t="s">
        <v>371</v>
      </c>
      <c r="G319" t="s">
        <v>13</v>
      </c>
      <c r="H319">
        <v>200000000</v>
      </c>
      <c r="I319" t="s">
        <v>14</v>
      </c>
      <c r="J319">
        <f t="shared" si="4"/>
        <v>2013</v>
      </c>
    </row>
    <row r="320" spans="1:10" x14ac:dyDescent="0.3">
      <c r="A320" t="s">
        <v>274</v>
      </c>
      <c r="B320" t="s">
        <v>327</v>
      </c>
      <c r="C320" s="1">
        <v>41480</v>
      </c>
      <c r="D320" s="2">
        <v>0.82916666666666672</v>
      </c>
      <c r="E320" t="s">
        <v>332</v>
      </c>
      <c r="F320" t="s">
        <v>372</v>
      </c>
      <c r="G320" t="s">
        <v>13</v>
      </c>
      <c r="H320">
        <v>200000000</v>
      </c>
      <c r="I320" t="s">
        <v>14</v>
      </c>
      <c r="J320">
        <f t="shared" si="4"/>
        <v>2013</v>
      </c>
    </row>
    <row r="321" spans="1:10" x14ac:dyDescent="0.3">
      <c r="A321" t="s">
        <v>274</v>
      </c>
      <c r="B321" t="s">
        <v>327</v>
      </c>
      <c r="C321" s="1">
        <v>41515</v>
      </c>
      <c r="D321" s="2">
        <v>0.85416666666666663</v>
      </c>
      <c r="E321" t="s">
        <v>332</v>
      </c>
      <c r="F321" t="s">
        <v>373</v>
      </c>
      <c r="G321" t="s">
        <v>13</v>
      </c>
      <c r="H321">
        <v>200000000</v>
      </c>
      <c r="I321" t="s">
        <v>14</v>
      </c>
      <c r="J321">
        <f t="shared" si="4"/>
        <v>2013</v>
      </c>
    </row>
    <row r="322" spans="1:10" x14ac:dyDescent="0.3">
      <c r="A322" t="s">
        <v>274</v>
      </c>
      <c r="B322" t="s">
        <v>327</v>
      </c>
      <c r="C322" s="1">
        <v>41676</v>
      </c>
      <c r="D322" s="2">
        <v>0.89583333333333337</v>
      </c>
      <c r="E322" t="s">
        <v>332</v>
      </c>
      <c r="F322" t="s">
        <v>374</v>
      </c>
      <c r="G322" t="s">
        <v>13</v>
      </c>
      <c r="H322">
        <v>200000000</v>
      </c>
      <c r="I322" t="s">
        <v>14</v>
      </c>
      <c r="J322">
        <f t="shared" ref="J322:J385" si="5">YEAR(C:C)</f>
        <v>2014</v>
      </c>
    </row>
    <row r="323" spans="1:10" x14ac:dyDescent="0.3">
      <c r="A323" t="s">
        <v>274</v>
      </c>
      <c r="B323" t="s">
        <v>327</v>
      </c>
      <c r="C323" s="1">
        <v>41720</v>
      </c>
      <c r="D323" s="2">
        <v>0.9194444444444444</v>
      </c>
      <c r="E323" t="s">
        <v>332</v>
      </c>
      <c r="F323" t="s">
        <v>375</v>
      </c>
      <c r="G323" t="s">
        <v>13</v>
      </c>
      <c r="H323">
        <v>200000000</v>
      </c>
      <c r="I323" t="s">
        <v>14</v>
      </c>
      <c r="J323">
        <f t="shared" si="5"/>
        <v>2014</v>
      </c>
    </row>
    <row r="324" spans="1:10" x14ac:dyDescent="0.3">
      <c r="A324" t="s">
        <v>274</v>
      </c>
      <c r="B324" t="s">
        <v>327</v>
      </c>
      <c r="C324" s="1">
        <v>41893</v>
      </c>
      <c r="D324" s="2">
        <v>0.92013888888888884</v>
      </c>
      <c r="E324" t="s">
        <v>332</v>
      </c>
      <c r="F324" t="s">
        <v>376</v>
      </c>
      <c r="G324" t="s">
        <v>13</v>
      </c>
      <c r="H324">
        <v>200000000</v>
      </c>
      <c r="I324" t="s">
        <v>14</v>
      </c>
      <c r="J324">
        <f t="shared" si="5"/>
        <v>2014</v>
      </c>
    </row>
    <row r="325" spans="1:10" x14ac:dyDescent="0.3">
      <c r="A325" t="s">
        <v>274</v>
      </c>
      <c r="B325" t="s">
        <v>327</v>
      </c>
      <c r="C325" s="1">
        <v>41928</v>
      </c>
      <c r="D325" s="2">
        <v>0.90486111111111112</v>
      </c>
      <c r="E325" t="s">
        <v>332</v>
      </c>
      <c r="F325" t="s">
        <v>377</v>
      </c>
      <c r="G325" t="s">
        <v>13</v>
      </c>
      <c r="H325">
        <v>200000000</v>
      </c>
      <c r="I325" t="s">
        <v>14</v>
      </c>
      <c r="J325">
        <f t="shared" si="5"/>
        <v>2014</v>
      </c>
    </row>
    <row r="326" spans="1:10" x14ac:dyDescent="0.3">
      <c r="A326" t="s">
        <v>274</v>
      </c>
      <c r="B326" t="s">
        <v>327</v>
      </c>
      <c r="C326" s="1">
        <v>41979</v>
      </c>
      <c r="D326" s="2">
        <v>0.86111111111111116</v>
      </c>
      <c r="E326" t="s">
        <v>332</v>
      </c>
      <c r="F326" t="s">
        <v>378</v>
      </c>
      <c r="G326" t="s">
        <v>13</v>
      </c>
      <c r="H326">
        <v>200000000</v>
      </c>
      <c r="I326" t="s">
        <v>14</v>
      </c>
      <c r="J326">
        <f t="shared" si="5"/>
        <v>2014</v>
      </c>
    </row>
    <row r="327" spans="1:10" x14ac:dyDescent="0.3">
      <c r="A327" t="s">
        <v>274</v>
      </c>
      <c r="B327" t="s">
        <v>327</v>
      </c>
      <c r="C327" s="1">
        <v>42120</v>
      </c>
      <c r="D327" s="2">
        <v>0.83333333333333337</v>
      </c>
      <c r="E327" t="s">
        <v>332</v>
      </c>
      <c r="F327" t="s">
        <v>379</v>
      </c>
      <c r="G327" t="s">
        <v>13</v>
      </c>
      <c r="H327">
        <v>200000000</v>
      </c>
      <c r="I327" t="s">
        <v>14</v>
      </c>
      <c r="J327">
        <f t="shared" si="5"/>
        <v>2015</v>
      </c>
    </row>
    <row r="328" spans="1:10" x14ac:dyDescent="0.3">
      <c r="A328" t="s">
        <v>274</v>
      </c>
      <c r="B328" t="s">
        <v>327</v>
      </c>
      <c r="C328" s="1">
        <v>42151</v>
      </c>
      <c r="D328" s="2">
        <v>0.88611111111111107</v>
      </c>
      <c r="E328" t="s">
        <v>332</v>
      </c>
      <c r="F328" t="s">
        <v>380</v>
      </c>
      <c r="G328" t="s">
        <v>13</v>
      </c>
      <c r="H328">
        <v>200000000</v>
      </c>
      <c r="I328" t="s">
        <v>14</v>
      </c>
      <c r="J328">
        <f t="shared" si="5"/>
        <v>2015</v>
      </c>
    </row>
    <row r="329" spans="1:10" x14ac:dyDescent="0.3">
      <c r="A329" t="s">
        <v>274</v>
      </c>
      <c r="B329" t="s">
        <v>327</v>
      </c>
      <c r="C329" s="1">
        <v>42200</v>
      </c>
      <c r="D329" s="2">
        <v>0.90416666666666667</v>
      </c>
      <c r="E329" t="s">
        <v>332</v>
      </c>
      <c r="F329" t="s">
        <v>381</v>
      </c>
      <c r="G329" t="s">
        <v>13</v>
      </c>
      <c r="H329">
        <v>200000000</v>
      </c>
      <c r="I329" t="s">
        <v>14</v>
      </c>
      <c r="J329">
        <f t="shared" si="5"/>
        <v>2015</v>
      </c>
    </row>
    <row r="330" spans="1:10" x14ac:dyDescent="0.3">
      <c r="A330" t="s">
        <v>274</v>
      </c>
      <c r="B330" t="s">
        <v>327</v>
      </c>
      <c r="C330" s="1">
        <v>42236</v>
      </c>
      <c r="D330" s="2">
        <v>0.8569444444444444</v>
      </c>
      <c r="E330" t="s">
        <v>332</v>
      </c>
      <c r="F330" t="s">
        <v>382</v>
      </c>
      <c r="G330" t="s">
        <v>13</v>
      </c>
      <c r="H330">
        <v>200000000</v>
      </c>
      <c r="I330" t="s">
        <v>14</v>
      </c>
      <c r="J330">
        <f t="shared" si="5"/>
        <v>2015</v>
      </c>
    </row>
    <row r="331" spans="1:10" x14ac:dyDescent="0.3">
      <c r="A331" t="s">
        <v>274</v>
      </c>
      <c r="B331" t="s">
        <v>327</v>
      </c>
      <c r="C331" s="1">
        <v>42277</v>
      </c>
      <c r="D331" s="2">
        <v>0.85416666666666663</v>
      </c>
      <c r="E331" t="s">
        <v>332</v>
      </c>
      <c r="F331" t="s">
        <v>383</v>
      </c>
      <c r="G331" t="s">
        <v>13</v>
      </c>
      <c r="H331">
        <v>200000000</v>
      </c>
      <c r="I331" t="s">
        <v>14</v>
      </c>
      <c r="J331">
        <f t="shared" si="5"/>
        <v>2015</v>
      </c>
    </row>
    <row r="332" spans="1:10" x14ac:dyDescent="0.3">
      <c r="A332" t="s">
        <v>274</v>
      </c>
      <c r="B332" t="s">
        <v>327</v>
      </c>
      <c r="C332" s="1">
        <v>42318</v>
      </c>
      <c r="D332" s="2">
        <v>0.89861111111111114</v>
      </c>
      <c r="E332" t="s">
        <v>332</v>
      </c>
      <c r="F332" t="s">
        <v>384</v>
      </c>
      <c r="G332" t="s">
        <v>13</v>
      </c>
      <c r="H332">
        <v>200000000</v>
      </c>
      <c r="I332" t="s">
        <v>14</v>
      </c>
      <c r="J332">
        <f t="shared" si="5"/>
        <v>2015</v>
      </c>
    </row>
    <row r="333" spans="1:10" x14ac:dyDescent="0.3">
      <c r="A333" t="s">
        <v>274</v>
      </c>
      <c r="B333" t="s">
        <v>327</v>
      </c>
      <c r="C333" s="1">
        <v>42396</v>
      </c>
      <c r="D333" s="2">
        <v>0.97222222222222221</v>
      </c>
      <c r="E333" t="s">
        <v>332</v>
      </c>
      <c r="F333" t="s">
        <v>385</v>
      </c>
      <c r="G333" t="s">
        <v>13</v>
      </c>
      <c r="H333">
        <v>200000000</v>
      </c>
      <c r="I333" t="s">
        <v>14</v>
      </c>
      <c r="J333">
        <f t="shared" si="5"/>
        <v>2016</v>
      </c>
    </row>
    <row r="334" spans="1:10" x14ac:dyDescent="0.3">
      <c r="A334" t="s">
        <v>274</v>
      </c>
      <c r="B334" t="s">
        <v>327</v>
      </c>
      <c r="C334" s="1">
        <v>42438</v>
      </c>
      <c r="D334" s="2">
        <v>0.22222222222222221</v>
      </c>
      <c r="E334" t="s">
        <v>332</v>
      </c>
      <c r="F334" t="s">
        <v>386</v>
      </c>
      <c r="G334" t="s">
        <v>13</v>
      </c>
      <c r="H334">
        <v>200000000</v>
      </c>
      <c r="I334" t="s">
        <v>14</v>
      </c>
      <c r="J334">
        <f t="shared" si="5"/>
        <v>2016</v>
      </c>
    </row>
    <row r="335" spans="1:10" x14ac:dyDescent="0.3">
      <c r="A335" t="s">
        <v>274</v>
      </c>
      <c r="B335" t="s">
        <v>327</v>
      </c>
      <c r="C335" s="1">
        <v>42539</v>
      </c>
      <c r="D335" s="2">
        <v>0.22222222222222221</v>
      </c>
      <c r="E335" t="s">
        <v>332</v>
      </c>
      <c r="F335" t="s">
        <v>387</v>
      </c>
      <c r="G335" t="s">
        <v>13</v>
      </c>
      <c r="H335">
        <v>200000000</v>
      </c>
      <c r="I335" t="s">
        <v>14</v>
      </c>
      <c r="J335">
        <f t="shared" si="5"/>
        <v>2016</v>
      </c>
    </row>
    <row r="336" spans="1:10" x14ac:dyDescent="0.3">
      <c r="A336" t="s">
        <v>274</v>
      </c>
      <c r="B336" t="s">
        <v>327</v>
      </c>
      <c r="C336" s="1">
        <v>42606</v>
      </c>
      <c r="D336" s="2">
        <v>0.92777777777777781</v>
      </c>
      <c r="E336" t="s">
        <v>332</v>
      </c>
      <c r="F336" t="s">
        <v>388</v>
      </c>
      <c r="G336" t="s">
        <v>13</v>
      </c>
      <c r="H336">
        <v>200000000</v>
      </c>
      <c r="I336" t="s">
        <v>14</v>
      </c>
      <c r="J336">
        <f t="shared" si="5"/>
        <v>2016</v>
      </c>
    </row>
    <row r="337" spans="1:10" x14ac:dyDescent="0.3">
      <c r="A337" t="s">
        <v>274</v>
      </c>
      <c r="B337" t="s">
        <v>327</v>
      </c>
      <c r="C337" s="1">
        <v>42648</v>
      </c>
      <c r="D337" s="2">
        <v>0.85416666666666663</v>
      </c>
      <c r="E337" t="s">
        <v>332</v>
      </c>
      <c r="F337" t="s">
        <v>389</v>
      </c>
      <c r="G337" t="s">
        <v>13</v>
      </c>
      <c r="H337">
        <v>200000000</v>
      </c>
      <c r="I337" t="s">
        <v>14</v>
      </c>
      <c r="J337">
        <f t="shared" si="5"/>
        <v>2016</v>
      </c>
    </row>
    <row r="338" spans="1:10" x14ac:dyDescent="0.3">
      <c r="A338" t="s">
        <v>274</v>
      </c>
      <c r="B338" t="s">
        <v>327</v>
      </c>
      <c r="C338" s="1">
        <v>42725</v>
      </c>
      <c r="D338" s="2">
        <v>0.85416666666666663</v>
      </c>
      <c r="E338" t="s">
        <v>332</v>
      </c>
      <c r="F338" t="s">
        <v>390</v>
      </c>
      <c r="G338" t="s">
        <v>13</v>
      </c>
      <c r="H338">
        <v>200000000</v>
      </c>
      <c r="I338" t="s">
        <v>14</v>
      </c>
      <c r="J338">
        <f t="shared" si="5"/>
        <v>2016</v>
      </c>
    </row>
    <row r="339" spans="1:10" x14ac:dyDescent="0.3">
      <c r="A339" t="s">
        <v>274</v>
      </c>
      <c r="B339" t="s">
        <v>327</v>
      </c>
      <c r="C339" s="1">
        <v>42780</v>
      </c>
      <c r="D339" s="2">
        <v>0.90208333333333335</v>
      </c>
      <c r="E339" t="s">
        <v>332</v>
      </c>
      <c r="F339" t="s">
        <v>391</v>
      </c>
      <c r="G339" t="s">
        <v>13</v>
      </c>
      <c r="H339">
        <v>200000000</v>
      </c>
      <c r="I339" t="s">
        <v>14</v>
      </c>
      <c r="J339">
        <f t="shared" si="5"/>
        <v>2017</v>
      </c>
    </row>
    <row r="340" spans="1:10" x14ac:dyDescent="0.3">
      <c r="A340" t="s">
        <v>274</v>
      </c>
      <c r="B340" t="s">
        <v>327</v>
      </c>
      <c r="C340" s="1">
        <v>42859</v>
      </c>
      <c r="D340" s="2">
        <v>0.90972222222222221</v>
      </c>
      <c r="E340" t="s">
        <v>332</v>
      </c>
      <c r="F340" t="s">
        <v>392</v>
      </c>
      <c r="G340" t="s">
        <v>13</v>
      </c>
      <c r="H340">
        <v>200000000</v>
      </c>
      <c r="I340" t="s">
        <v>14</v>
      </c>
      <c r="J340">
        <f t="shared" si="5"/>
        <v>2017</v>
      </c>
    </row>
    <row r="341" spans="1:10" x14ac:dyDescent="0.3">
      <c r="A341" t="s">
        <v>274</v>
      </c>
      <c r="B341" t="s">
        <v>327</v>
      </c>
      <c r="C341" s="1">
        <v>42887</v>
      </c>
      <c r="D341" s="2">
        <v>0.98958333333333337</v>
      </c>
      <c r="E341" t="s">
        <v>332</v>
      </c>
      <c r="F341" t="s">
        <v>393</v>
      </c>
      <c r="G341" t="s">
        <v>13</v>
      </c>
      <c r="H341">
        <v>200000000</v>
      </c>
      <c r="I341" t="s">
        <v>14</v>
      </c>
      <c r="J341">
        <f t="shared" si="5"/>
        <v>2017</v>
      </c>
    </row>
    <row r="342" spans="1:10" x14ac:dyDescent="0.3">
      <c r="A342" t="s">
        <v>274</v>
      </c>
      <c r="B342" t="s">
        <v>327</v>
      </c>
      <c r="C342" s="1">
        <v>42914</v>
      </c>
      <c r="D342" s="2">
        <v>0.88541666666666663</v>
      </c>
      <c r="E342" t="s">
        <v>332</v>
      </c>
      <c r="F342" t="s">
        <v>394</v>
      </c>
      <c r="G342" t="s">
        <v>13</v>
      </c>
      <c r="H342">
        <v>200000000</v>
      </c>
      <c r="I342" t="s">
        <v>14</v>
      </c>
      <c r="J342">
        <f t="shared" si="5"/>
        <v>2017</v>
      </c>
    </row>
    <row r="343" spans="1:10" x14ac:dyDescent="0.3">
      <c r="A343" t="s">
        <v>274</v>
      </c>
      <c r="B343" t="s">
        <v>327</v>
      </c>
      <c r="C343" s="1">
        <v>43007</v>
      </c>
      <c r="D343" s="2">
        <v>0.91388888888888886</v>
      </c>
      <c r="E343" t="s">
        <v>332</v>
      </c>
      <c r="F343" t="s">
        <v>395</v>
      </c>
      <c r="G343" t="s">
        <v>13</v>
      </c>
      <c r="H343">
        <v>200000000</v>
      </c>
      <c r="I343" t="s">
        <v>14</v>
      </c>
      <c r="J343">
        <f t="shared" si="5"/>
        <v>2017</v>
      </c>
    </row>
    <row r="344" spans="1:10" x14ac:dyDescent="0.3">
      <c r="A344" t="s">
        <v>274</v>
      </c>
      <c r="B344" t="s">
        <v>327</v>
      </c>
      <c r="C344" s="1">
        <v>43195</v>
      </c>
      <c r="D344" s="2">
        <v>0.89861111111111114</v>
      </c>
      <c r="E344" t="s">
        <v>332</v>
      </c>
      <c r="F344" t="s">
        <v>396</v>
      </c>
      <c r="G344" t="s">
        <v>13</v>
      </c>
      <c r="H344">
        <v>200000000</v>
      </c>
      <c r="I344" t="s">
        <v>14</v>
      </c>
      <c r="J344">
        <f t="shared" si="5"/>
        <v>2018</v>
      </c>
    </row>
    <row r="345" spans="1:10" x14ac:dyDescent="0.3">
      <c r="A345" t="s">
        <v>274</v>
      </c>
      <c r="B345" t="s">
        <v>327</v>
      </c>
      <c r="C345" s="1">
        <v>43368</v>
      </c>
      <c r="D345" s="2">
        <v>0.94305555555555554</v>
      </c>
      <c r="E345" t="s">
        <v>332</v>
      </c>
      <c r="F345" t="s">
        <v>397</v>
      </c>
      <c r="G345" t="s">
        <v>13</v>
      </c>
      <c r="H345">
        <v>200000000</v>
      </c>
      <c r="I345" t="s">
        <v>14</v>
      </c>
      <c r="J345">
        <f t="shared" si="5"/>
        <v>2018</v>
      </c>
    </row>
    <row r="346" spans="1:10" x14ac:dyDescent="0.3">
      <c r="A346" t="s">
        <v>274</v>
      </c>
      <c r="B346" t="s">
        <v>327</v>
      </c>
      <c r="C346" s="1">
        <v>43393</v>
      </c>
      <c r="D346" s="2">
        <v>7.2916666666666671E-2</v>
      </c>
      <c r="E346" t="s">
        <v>332</v>
      </c>
      <c r="F346" t="s">
        <v>398</v>
      </c>
      <c r="G346" t="s">
        <v>13</v>
      </c>
      <c r="H346">
        <v>200000000</v>
      </c>
      <c r="I346" t="s">
        <v>14</v>
      </c>
      <c r="J346">
        <f t="shared" si="5"/>
        <v>2018</v>
      </c>
    </row>
    <row r="347" spans="1:10" x14ac:dyDescent="0.3">
      <c r="A347" t="s">
        <v>274</v>
      </c>
      <c r="B347" t="s">
        <v>327</v>
      </c>
      <c r="C347" s="1">
        <v>43438</v>
      </c>
      <c r="D347" s="2">
        <v>0.85902777777777772</v>
      </c>
      <c r="E347" t="s">
        <v>332</v>
      </c>
      <c r="F347" t="s">
        <v>399</v>
      </c>
      <c r="G347" t="s">
        <v>13</v>
      </c>
      <c r="H347">
        <v>200000000</v>
      </c>
      <c r="I347" t="s">
        <v>14</v>
      </c>
      <c r="J347">
        <f t="shared" si="5"/>
        <v>2018</v>
      </c>
    </row>
    <row r="348" spans="1:10" x14ac:dyDescent="0.3">
      <c r="A348" t="s">
        <v>274</v>
      </c>
      <c r="B348" t="s">
        <v>327</v>
      </c>
      <c r="C348" s="1">
        <v>43501</v>
      </c>
      <c r="D348" s="2">
        <v>0.87569444444444444</v>
      </c>
      <c r="E348" t="s">
        <v>332</v>
      </c>
      <c r="F348" t="s">
        <v>400</v>
      </c>
      <c r="G348" t="s">
        <v>13</v>
      </c>
      <c r="H348">
        <v>200000000</v>
      </c>
      <c r="I348" t="s">
        <v>14</v>
      </c>
      <c r="J348">
        <f t="shared" si="5"/>
        <v>2019</v>
      </c>
    </row>
    <row r="349" spans="1:10" x14ac:dyDescent="0.3">
      <c r="A349" t="s">
        <v>274</v>
      </c>
      <c r="B349" t="s">
        <v>327</v>
      </c>
      <c r="C349" s="1">
        <v>43636</v>
      </c>
      <c r="D349" s="2">
        <v>0.90486111111111112</v>
      </c>
      <c r="E349" t="s">
        <v>332</v>
      </c>
      <c r="F349" t="s">
        <v>401</v>
      </c>
      <c r="G349" t="s">
        <v>13</v>
      </c>
      <c r="H349">
        <v>200000000</v>
      </c>
      <c r="I349" t="s">
        <v>14</v>
      </c>
      <c r="J349">
        <f t="shared" si="5"/>
        <v>2019</v>
      </c>
    </row>
    <row r="350" spans="1:10" x14ac:dyDescent="0.3">
      <c r="A350" t="s">
        <v>274</v>
      </c>
      <c r="B350" t="s">
        <v>327</v>
      </c>
      <c r="C350" s="1">
        <v>43683</v>
      </c>
      <c r="D350" s="2">
        <v>0.8125</v>
      </c>
      <c r="E350" t="s">
        <v>332</v>
      </c>
      <c r="F350" t="s">
        <v>402</v>
      </c>
      <c r="G350" t="s">
        <v>13</v>
      </c>
      <c r="H350">
        <v>200000000</v>
      </c>
      <c r="I350" t="s">
        <v>14</v>
      </c>
      <c r="J350">
        <f t="shared" si="5"/>
        <v>2019</v>
      </c>
    </row>
    <row r="351" spans="1:10" x14ac:dyDescent="0.3">
      <c r="A351" t="s">
        <v>274</v>
      </c>
      <c r="B351" t="s">
        <v>327</v>
      </c>
      <c r="C351" s="1">
        <v>43795</v>
      </c>
      <c r="D351" s="2">
        <v>0.89097222222222228</v>
      </c>
      <c r="E351" t="s">
        <v>332</v>
      </c>
      <c r="F351" t="s">
        <v>403</v>
      </c>
      <c r="G351" t="s">
        <v>13</v>
      </c>
      <c r="H351">
        <v>200000000</v>
      </c>
      <c r="I351" t="s">
        <v>14</v>
      </c>
      <c r="J351">
        <f t="shared" si="5"/>
        <v>2019</v>
      </c>
    </row>
    <row r="352" spans="1:10" x14ac:dyDescent="0.3">
      <c r="A352" t="s">
        <v>274</v>
      </c>
      <c r="B352" t="s">
        <v>327</v>
      </c>
      <c r="C352" s="1">
        <v>43846</v>
      </c>
      <c r="D352" s="2">
        <v>0.87847222222222221</v>
      </c>
      <c r="E352" t="s">
        <v>332</v>
      </c>
      <c r="F352" t="s">
        <v>404</v>
      </c>
      <c r="G352" t="s">
        <v>13</v>
      </c>
      <c r="H352">
        <v>200000000</v>
      </c>
      <c r="I352" t="s">
        <v>14</v>
      </c>
      <c r="J352">
        <f t="shared" si="5"/>
        <v>2020</v>
      </c>
    </row>
    <row r="353" spans="1:10" x14ac:dyDescent="0.3">
      <c r="A353" t="s">
        <v>274</v>
      </c>
      <c r="B353" t="s">
        <v>327</v>
      </c>
      <c r="C353" s="1">
        <v>43879</v>
      </c>
      <c r="D353" s="2">
        <v>0.9291666666666667</v>
      </c>
      <c r="E353" t="s">
        <v>332</v>
      </c>
      <c r="F353" t="s">
        <v>405</v>
      </c>
      <c r="G353" t="s">
        <v>13</v>
      </c>
      <c r="H353">
        <v>200000000</v>
      </c>
      <c r="I353" t="s">
        <v>14</v>
      </c>
      <c r="J353">
        <f t="shared" si="5"/>
        <v>2020</v>
      </c>
    </row>
    <row r="354" spans="1:10" x14ac:dyDescent="0.3">
      <c r="A354" t="s">
        <v>274</v>
      </c>
      <c r="B354" t="s">
        <v>327</v>
      </c>
      <c r="C354" s="1">
        <v>44058</v>
      </c>
      <c r="D354" s="2">
        <v>0.9194444444444444</v>
      </c>
      <c r="E354" t="s">
        <v>332</v>
      </c>
      <c r="F354" t="s">
        <v>406</v>
      </c>
      <c r="G354" t="s">
        <v>13</v>
      </c>
      <c r="H354">
        <v>200000000</v>
      </c>
      <c r="I354" t="s">
        <v>14</v>
      </c>
      <c r="J354">
        <f t="shared" si="5"/>
        <v>2020</v>
      </c>
    </row>
    <row r="355" spans="1:10" x14ac:dyDescent="0.3">
      <c r="A355" t="s">
        <v>274</v>
      </c>
      <c r="B355" t="s">
        <v>327</v>
      </c>
      <c r="C355" s="1">
        <v>44407</v>
      </c>
      <c r="D355" s="2">
        <v>0.875</v>
      </c>
      <c r="E355" t="s">
        <v>332</v>
      </c>
      <c r="F355" t="s">
        <v>407</v>
      </c>
      <c r="G355" t="s">
        <v>13</v>
      </c>
      <c r="H355">
        <v>200000000</v>
      </c>
      <c r="I355" t="s">
        <v>14</v>
      </c>
      <c r="J355">
        <f t="shared" si="5"/>
        <v>2021</v>
      </c>
    </row>
    <row r="356" spans="1:10" x14ac:dyDescent="0.3">
      <c r="A356" t="s">
        <v>274</v>
      </c>
      <c r="B356" t="s">
        <v>327</v>
      </c>
      <c r="C356" s="1">
        <v>44493</v>
      </c>
      <c r="D356" s="2">
        <v>9.0277777777777776E-2</v>
      </c>
      <c r="E356" t="s">
        <v>332</v>
      </c>
      <c r="F356" t="s">
        <v>408</v>
      </c>
      <c r="G356" t="s">
        <v>13</v>
      </c>
      <c r="H356">
        <v>200000000</v>
      </c>
      <c r="I356" t="s">
        <v>14</v>
      </c>
      <c r="J356">
        <f t="shared" si="5"/>
        <v>2021</v>
      </c>
    </row>
    <row r="357" spans="1:10" x14ac:dyDescent="0.3">
      <c r="A357" t="s">
        <v>274</v>
      </c>
      <c r="B357" t="s">
        <v>327</v>
      </c>
      <c r="C357" s="1">
        <v>44555</v>
      </c>
      <c r="D357" s="2">
        <v>0.51388888888888884</v>
      </c>
      <c r="E357" t="s">
        <v>332</v>
      </c>
      <c r="F357" t="s">
        <v>409</v>
      </c>
      <c r="G357" t="s">
        <v>13</v>
      </c>
      <c r="H357">
        <v>200000000</v>
      </c>
      <c r="I357" t="s">
        <v>14</v>
      </c>
      <c r="J357">
        <f t="shared" si="5"/>
        <v>2021</v>
      </c>
    </row>
    <row r="358" spans="1:10" x14ac:dyDescent="0.3">
      <c r="A358" t="s">
        <v>274</v>
      </c>
      <c r="B358" t="s">
        <v>327</v>
      </c>
      <c r="C358" s="1">
        <v>44734</v>
      </c>
      <c r="D358" s="2">
        <v>0.90972222222222221</v>
      </c>
      <c r="E358" t="s">
        <v>332</v>
      </c>
      <c r="F358" t="s">
        <v>410</v>
      </c>
      <c r="G358" t="s">
        <v>13</v>
      </c>
      <c r="H358">
        <v>200000000</v>
      </c>
      <c r="I358" t="s">
        <v>14</v>
      </c>
      <c r="J358">
        <f t="shared" si="5"/>
        <v>2022</v>
      </c>
    </row>
    <row r="359" spans="1:10" x14ac:dyDescent="0.3">
      <c r="A359" t="s">
        <v>411</v>
      </c>
      <c r="B359" t="s">
        <v>412</v>
      </c>
      <c r="C359" s="1">
        <v>39719</v>
      </c>
      <c r="D359" s="2">
        <v>0.96875</v>
      </c>
      <c r="E359" t="s">
        <v>413</v>
      </c>
      <c r="F359" t="s">
        <v>414</v>
      </c>
      <c r="G359" t="s">
        <v>84</v>
      </c>
      <c r="H359">
        <v>7000000</v>
      </c>
      <c r="I359" t="s">
        <v>14</v>
      </c>
      <c r="J359">
        <f t="shared" si="5"/>
        <v>2008</v>
      </c>
    </row>
    <row r="360" spans="1:10" x14ac:dyDescent="0.3">
      <c r="A360" t="s">
        <v>411</v>
      </c>
      <c r="B360" t="s">
        <v>412</v>
      </c>
      <c r="C360" s="1">
        <v>40008</v>
      </c>
      <c r="D360" s="2">
        <v>0.14930555555555555</v>
      </c>
      <c r="E360" t="s">
        <v>413</v>
      </c>
      <c r="F360" t="s">
        <v>415</v>
      </c>
      <c r="G360" t="s">
        <v>84</v>
      </c>
      <c r="H360">
        <v>7000000</v>
      </c>
      <c r="I360" t="s">
        <v>14</v>
      </c>
      <c r="J360">
        <f t="shared" si="5"/>
        <v>2009</v>
      </c>
    </row>
    <row r="361" spans="1:10" x14ac:dyDescent="0.3">
      <c r="A361" t="s">
        <v>411</v>
      </c>
      <c r="B361" t="s">
        <v>416</v>
      </c>
      <c r="C361" s="1">
        <v>40333</v>
      </c>
      <c r="D361" s="2">
        <v>0.78125</v>
      </c>
      <c r="E361" t="s">
        <v>417</v>
      </c>
      <c r="F361" t="s">
        <v>418</v>
      </c>
      <c r="G361" t="s">
        <v>84</v>
      </c>
      <c r="H361">
        <v>59500000</v>
      </c>
      <c r="I361" t="s">
        <v>14</v>
      </c>
      <c r="J361">
        <f t="shared" si="5"/>
        <v>2010</v>
      </c>
    </row>
    <row r="362" spans="1:10" x14ac:dyDescent="0.3">
      <c r="A362" t="s">
        <v>411</v>
      </c>
      <c r="B362" t="s">
        <v>416</v>
      </c>
      <c r="C362" s="1">
        <v>40520</v>
      </c>
      <c r="D362" s="2">
        <v>0.65486111111111112</v>
      </c>
      <c r="E362" t="s">
        <v>417</v>
      </c>
      <c r="F362" t="s">
        <v>419</v>
      </c>
      <c r="G362" t="s">
        <v>84</v>
      </c>
      <c r="H362">
        <v>59500000</v>
      </c>
      <c r="I362" t="s">
        <v>14</v>
      </c>
      <c r="J362">
        <f t="shared" si="5"/>
        <v>2010</v>
      </c>
    </row>
    <row r="363" spans="1:10" x14ac:dyDescent="0.3">
      <c r="A363" t="s">
        <v>411</v>
      </c>
      <c r="B363" t="s">
        <v>416</v>
      </c>
      <c r="C363" s="1">
        <v>41051</v>
      </c>
      <c r="D363" s="2">
        <v>0.32222222222222224</v>
      </c>
      <c r="E363" t="s">
        <v>417</v>
      </c>
      <c r="F363" t="s">
        <v>420</v>
      </c>
      <c r="G363" t="s">
        <v>84</v>
      </c>
      <c r="H363">
        <v>59500000</v>
      </c>
      <c r="I363" t="s">
        <v>14</v>
      </c>
      <c r="J363">
        <f t="shared" si="5"/>
        <v>2012</v>
      </c>
    </row>
    <row r="364" spans="1:10" x14ac:dyDescent="0.3">
      <c r="A364" t="s">
        <v>411</v>
      </c>
      <c r="B364" t="s">
        <v>416</v>
      </c>
      <c r="C364" s="1">
        <v>41334</v>
      </c>
      <c r="D364" s="2">
        <v>0.63194444444444442</v>
      </c>
      <c r="E364" t="s">
        <v>417</v>
      </c>
      <c r="F364" t="s">
        <v>421</v>
      </c>
      <c r="G364" t="s">
        <v>84</v>
      </c>
      <c r="H364">
        <v>59500000</v>
      </c>
      <c r="I364" t="s">
        <v>14</v>
      </c>
      <c r="J364">
        <f t="shared" si="5"/>
        <v>2013</v>
      </c>
    </row>
    <row r="365" spans="1:10" x14ac:dyDescent="0.3">
      <c r="A365" t="s">
        <v>411</v>
      </c>
      <c r="B365" t="s">
        <v>422</v>
      </c>
      <c r="C365" s="1">
        <v>41546</v>
      </c>
      <c r="D365" s="2">
        <v>0.66666666666666663</v>
      </c>
      <c r="E365" t="s">
        <v>423</v>
      </c>
      <c r="F365" t="s">
        <v>424</v>
      </c>
      <c r="G365" t="s">
        <v>84</v>
      </c>
      <c r="H365">
        <v>56500000</v>
      </c>
      <c r="I365" t="s">
        <v>14</v>
      </c>
      <c r="J365">
        <f t="shared" si="5"/>
        <v>2013</v>
      </c>
    </row>
    <row r="366" spans="1:10" x14ac:dyDescent="0.3">
      <c r="A366" t="s">
        <v>411</v>
      </c>
      <c r="B366" t="s">
        <v>416</v>
      </c>
      <c r="C366" s="1">
        <v>41611</v>
      </c>
      <c r="D366" s="2">
        <v>0.94513888888888886</v>
      </c>
      <c r="E366" t="s">
        <v>423</v>
      </c>
      <c r="F366" t="s">
        <v>425</v>
      </c>
      <c r="G366" t="s">
        <v>84</v>
      </c>
      <c r="H366">
        <v>56500000</v>
      </c>
      <c r="I366" t="s">
        <v>14</v>
      </c>
      <c r="J366">
        <f t="shared" si="5"/>
        <v>2013</v>
      </c>
    </row>
    <row r="367" spans="1:10" x14ac:dyDescent="0.3">
      <c r="A367" t="s">
        <v>411</v>
      </c>
      <c r="B367" t="s">
        <v>416</v>
      </c>
      <c r="C367" s="1">
        <v>41645</v>
      </c>
      <c r="D367" s="2">
        <v>0.92083333333333328</v>
      </c>
      <c r="E367" t="s">
        <v>423</v>
      </c>
      <c r="F367" t="s">
        <v>426</v>
      </c>
      <c r="G367" t="s">
        <v>84</v>
      </c>
      <c r="H367">
        <v>56500000</v>
      </c>
      <c r="I367" t="s">
        <v>14</v>
      </c>
      <c r="J367">
        <f t="shared" si="5"/>
        <v>2014</v>
      </c>
    </row>
    <row r="368" spans="1:10" x14ac:dyDescent="0.3">
      <c r="A368" t="s">
        <v>411</v>
      </c>
      <c r="B368" t="s">
        <v>416</v>
      </c>
      <c r="C368" s="1">
        <v>41747</v>
      </c>
      <c r="D368" s="2">
        <v>0.80902777777777779</v>
      </c>
      <c r="E368" t="s">
        <v>423</v>
      </c>
      <c r="F368" t="s">
        <v>427</v>
      </c>
      <c r="G368" t="s">
        <v>84</v>
      </c>
      <c r="H368">
        <v>56500000</v>
      </c>
      <c r="I368" t="s">
        <v>14</v>
      </c>
      <c r="J368">
        <f t="shared" si="5"/>
        <v>2014</v>
      </c>
    </row>
    <row r="369" spans="1:10" x14ac:dyDescent="0.3">
      <c r="A369" t="s">
        <v>411</v>
      </c>
      <c r="B369" t="s">
        <v>416</v>
      </c>
      <c r="C369" s="1">
        <v>41834</v>
      </c>
      <c r="D369" s="2">
        <v>0.63541666666666663</v>
      </c>
      <c r="E369" t="s">
        <v>423</v>
      </c>
      <c r="F369" t="s">
        <v>428</v>
      </c>
      <c r="G369" t="s">
        <v>84</v>
      </c>
      <c r="H369">
        <v>56500000</v>
      </c>
      <c r="I369" t="s">
        <v>14</v>
      </c>
      <c r="J369">
        <f t="shared" si="5"/>
        <v>2014</v>
      </c>
    </row>
    <row r="370" spans="1:10" x14ac:dyDescent="0.3">
      <c r="A370" t="s">
        <v>411</v>
      </c>
      <c r="B370" t="s">
        <v>416</v>
      </c>
      <c r="C370" s="1">
        <v>41856</v>
      </c>
      <c r="D370" s="2">
        <v>0.33333333333333331</v>
      </c>
      <c r="E370" t="s">
        <v>423</v>
      </c>
      <c r="F370" t="s">
        <v>429</v>
      </c>
      <c r="G370" t="s">
        <v>84</v>
      </c>
      <c r="H370">
        <v>56500000</v>
      </c>
      <c r="I370" t="s">
        <v>14</v>
      </c>
      <c r="J370">
        <f t="shared" si="5"/>
        <v>2014</v>
      </c>
    </row>
    <row r="371" spans="1:10" x14ac:dyDescent="0.3">
      <c r="A371" t="s">
        <v>411</v>
      </c>
      <c r="B371" t="s">
        <v>416</v>
      </c>
      <c r="C371" s="1">
        <v>41889</v>
      </c>
      <c r="D371" s="2">
        <v>0.20833333333333334</v>
      </c>
      <c r="E371" t="s">
        <v>423</v>
      </c>
      <c r="F371" t="s">
        <v>430</v>
      </c>
      <c r="G371" t="s">
        <v>84</v>
      </c>
      <c r="H371">
        <v>56500000</v>
      </c>
      <c r="I371" t="s">
        <v>14</v>
      </c>
      <c r="J371">
        <f t="shared" si="5"/>
        <v>2014</v>
      </c>
    </row>
    <row r="372" spans="1:10" x14ac:dyDescent="0.3">
      <c r="A372" t="s">
        <v>411</v>
      </c>
      <c r="B372" t="s">
        <v>416</v>
      </c>
      <c r="C372" s="1">
        <v>41903</v>
      </c>
      <c r="D372" s="2">
        <v>0.24444444444444444</v>
      </c>
      <c r="E372" t="s">
        <v>423</v>
      </c>
      <c r="F372" t="s">
        <v>431</v>
      </c>
      <c r="G372" t="s">
        <v>84</v>
      </c>
      <c r="H372">
        <v>56500000</v>
      </c>
      <c r="I372" t="s">
        <v>14</v>
      </c>
      <c r="J372">
        <f t="shared" si="5"/>
        <v>2014</v>
      </c>
    </row>
    <row r="373" spans="1:10" x14ac:dyDescent="0.3">
      <c r="A373" t="s">
        <v>411</v>
      </c>
      <c r="B373" t="s">
        <v>416</v>
      </c>
      <c r="C373" s="1">
        <v>42014</v>
      </c>
      <c r="D373" s="2">
        <v>0.40763888888888888</v>
      </c>
      <c r="E373" t="s">
        <v>423</v>
      </c>
      <c r="F373" t="s">
        <v>432</v>
      </c>
      <c r="G373" t="s">
        <v>84</v>
      </c>
      <c r="H373">
        <v>56500000</v>
      </c>
      <c r="I373" t="s">
        <v>14</v>
      </c>
      <c r="J373">
        <f t="shared" si="5"/>
        <v>2015</v>
      </c>
    </row>
    <row r="374" spans="1:10" x14ac:dyDescent="0.3">
      <c r="A374" t="s">
        <v>411</v>
      </c>
      <c r="B374" t="s">
        <v>416</v>
      </c>
      <c r="C374" s="1">
        <v>42046</v>
      </c>
      <c r="D374" s="2">
        <v>0.9604166666666667</v>
      </c>
      <c r="E374" t="s">
        <v>423</v>
      </c>
      <c r="F374" t="s">
        <v>433</v>
      </c>
      <c r="G374" t="s">
        <v>84</v>
      </c>
      <c r="H374">
        <v>56500000</v>
      </c>
      <c r="I374" t="s">
        <v>14</v>
      </c>
      <c r="J374">
        <f t="shared" si="5"/>
        <v>2015</v>
      </c>
    </row>
    <row r="375" spans="1:10" x14ac:dyDescent="0.3">
      <c r="A375" t="s">
        <v>411</v>
      </c>
      <c r="B375" t="s">
        <v>416</v>
      </c>
      <c r="C375" s="1">
        <v>42065</v>
      </c>
      <c r="D375" s="2">
        <v>0.15972222222222221</v>
      </c>
      <c r="E375" t="s">
        <v>423</v>
      </c>
      <c r="F375" t="s">
        <v>434</v>
      </c>
      <c r="G375" t="s">
        <v>84</v>
      </c>
      <c r="H375">
        <v>56500000</v>
      </c>
      <c r="I375" t="s">
        <v>14</v>
      </c>
      <c r="J375">
        <f t="shared" si="5"/>
        <v>2015</v>
      </c>
    </row>
    <row r="376" spans="1:10" x14ac:dyDescent="0.3">
      <c r="A376" t="s">
        <v>411</v>
      </c>
      <c r="B376" t="s">
        <v>416</v>
      </c>
      <c r="C376" s="1">
        <v>42109</v>
      </c>
      <c r="D376" s="2">
        <v>0.84027777777777779</v>
      </c>
      <c r="E376" t="s">
        <v>423</v>
      </c>
      <c r="F376" t="s">
        <v>435</v>
      </c>
      <c r="G376" t="s">
        <v>84</v>
      </c>
      <c r="H376">
        <v>56500000</v>
      </c>
      <c r="I376" t="s">
        <v>14</v>
      </c>
      <c r="J376">
        <f t="shared" si="5"/>
        <v>2015</v>
      </c>
    </row>
    <row r="377" spans="1:10" x14ac:dyDescent="0.3">
      <c r="A377" t="s">
        <v>411</v>
      </c>
      <c r="B377" t="s">
        <v>416</v>
      </c>
      <c r="C377" s="1">
        <v>42121</v>
      </c>
      <c r="D377" s="2">
        <v>0.9604166666666667</v>
      </c>
      <c r="E377" t="s">
        <v>423</v>
      </c>
      <c r="F377" t="s">
        <v>436</v>
      </c>
      <c r="G377" t="s">
        <v>84</v>
      </c>
      <c r="H377">
        <v>56500000</v>
      </c>
      <c r="I377" t="s">
        <v>14</v>
      </c>
      <c r="J377">
        <f t="shared" si="5"/>
        <v>2015</v>
      </c>
    </row>
    <row r="378" spans="1:10" x14ac:dyDescent="0.3">
      <c r="A378" t="s">
        <v>411</v>
      </c>
      <c r="B378" t="s">
        <v>416</v>
      </c>
      <c r="C378" s="1">
        <v>42360</v>
      </c>
      <c r="D378" s="2">
        <v>6.1805555555555558E-2</v>
      </c>
      <c r="E378" t="s">
        <v>437</v>
      </c>
      <c r="F378" t="s">
        <v>438</v>
      </c>
      <c r="G378" t="s">
        <v>84</v>
      </c>
      <c r="H378">
        <v>62000000</v>
      </c>
      <c r="I378" t="s">
        <v>14</v>
      </c>
      <c r="J378">
        <f t="shared" si="5"/>
        <v>2015</v>
      </c>
    </row>
    <row r="379" spans="1:10" x14ac:dyDescent="0.3">
      <c r="A379" t="s">
        <v>411</v>
      </c>
      <c r="B379" t="s">
        <v>422</v>
      </c>
      <c r="C379" s="1">
        <v>42386</v>
      </c>
      <c r="D379" s="2">
        <v>0.77916666666666667</v>
      </c>
      <c r="E379" t="s">
        <v>423</v>
      </c>
      <c r="F379" t="s">
        <v>439</v>
      </c>
      <c r="G379" t="s">
        <v>84</v>
      </c>
      <c r="H379">
        <v>56500000</v>
      </c>
      <c r="I379" t="s">
        <v>14</v>
      </c>
      <c r="J379">
        <f t="shared" si="5"/>
        <v>2016</v>
      </c>
    </row>
    <row r="380" spans="1:10" x14ac:dyDescent="0.3">
      <c r="A380" t="s">
        <v>411</v>
      </c>
      <c r="B380" t="s">
        <v>416</v>
      </c>
      <c r="C380" s="1">
        <v>42433</v>
      </c>
      <c r="D380" s="2">
        <v>0.98263888888888884</v>
      </c>
      <c r="E380" t="s">
        <v>437</v>
      </c>
      <c r="F380" t="s">
        <v>440</v>
      </c>
      <c r="G380" t="s">
        <v>84</v>
      </c>
      <c r="H380">
        <v>62000000</v>
      </c>
      <c r="I380" t="s">
        <v>14</v>
      </c>
      <c r="J380">
        <f t="shared" si="5"/>
        <v>2016</v>
      </c>
    </row>
    <row r="381" spans="1:10" x14ac:dyDescent="0.3">
      <c r="A381" t="s">
        <v>411</v>
      </c>
      <c r="B381" t="s">
        <v>416</v>
      </c>
      <c r="C381" s="1">
        <v>42468</v>
      </c>
      <c r="D381" s="2">
        <v>0.86319444444444449</v>
      </c>
      <c r="E381" t="s">
        <v>437</v>
      </c>
      <c r="F381" t="s">
        <v>441</v>
      </c>
      <c r="G381" t="s">
        <v>84</v>
      </c>
      <c r="H381">
        <v>62000000</v>
      </c>
      <c r="I381" t="s">
        <v>14</v>
      </c>
      <c r="J381">
        <f t="shared" si="5"/>
        <v>2016</v>
      </c>
    </row>
    <row r="382" spans="1:10" x14ac:dyDescent="0.3">
      <c r="A382" t="s">
        <v>411</v>
      </c>
      <c r="B382" t="s">
        <v>416</v>
      </c>
      <c r="C382" s="1">
        <v>42496</v>
      </c>
      <c r="D382" s="2">
        <v>0.22291666666666668</v>
      </c>
      <c r="E382" t="s">
        <v>437</v>
      </c>
      <c r="F382" t="s">
        <v>442</v>
      </c>
      <c r="G382" t="s">
        <v>84</v>
      </c>
      <c r="H382">
        <v>62000000</v>
      </c>
      <c r="I382" t="s">
        <v>14</v>
      </c>
      <c r="J382">
        <f t="shared" si="5"/>
        <v>2016</v>
      </c>
    </row>
    <row r="383" spans="1:10" x14ac:dyDescent="0.3">
      <c r="A383" t="s">
        <v>411</v>
      </c>
      <c r="B383" t="s">
        <v>416</v>
      </c>
      <c r="C383" s="1">
        <v>42517</v>
      </c>
      <c r="D383" s="2">
        <v>0.90208333333333335</v>
      </c>
      <c r="E383" t="s">
        <v>437</v>
      </c>
      <c r="F383" t="s">
        <v>443</v>
      </c>
      <c r="G383" t="s">
        <v>84</v>
      </c>
      <c r="H383">
        <v>62000000</v>
      </c>
      <c r="I383" t="s">
        <v>14</v>
      </c>
      <c r="J383">
        <f t="shared" si="5"/>
        <v>2016</v>
      </c>
    </row>
    <row r="384" spans="1:10" x14ac:dyDescent="0.3">
      <c r="A384" t="s">
        <v>411</v>
      </c>
      <c r="B384" t="s">
        <v>416</v>
      </c>
      <c r="C384" s="1">
        <v>42536</v>
      </c>
      <c r="D384" s="2">
        <v>0.60347222222222219</v>
      </c>
      <c r="E384" t="s">
        <v>437</v>
      </c>
      <c r="F384" t="s">
        <v>444</v>
      </c>
      <c r="G384" t="s">
        <v>84</v>
      </c>
      <c r="H384">
        <v>62000000</v>
      </c>
      <c r="I384" t="s">
        <v>14</v>
      </c>
      <c r="J384">
        <f t="shared" si="5"/>
        <v>2016</v>
      </c>
    </row>
    <row r="385" spans="1:10" x14ac:dyDescent="0.3">
      <c r="A385" t="s">
        <v>411</v>
      </c>
      <c r="B385" t="s">
        <v>416</v>
      </c>
      <c r="C385" s="1">
        <v>42569</v>
      </c>
      <c r="D385" s="2">
        <v>0.19791666666666666</v>
      </c>
      <c r="E385" t="s">
        <v>437</v>
      </c>
      <c r="F385" t="s">
        <v>445</v>
      </c>
      <c r="G385" t="s">
        <v>84</v>
      </c>
      <c r="H385">
        <v>62000000</v>
      </c>
      <c r="I385" t="s">
        <v>14</v>
      </c>
      <c r="J385">
        <f t="shared" si="5"/>
        <v>2016</v>
      </c>
    </row>
    <row r="386" spans="1:10" x14ac:dyDescent="0.3">
      <c r="A386" t="s">
        <v>411</v>
      </c>
      <c r="B386" t="s">
        <v>416</v>
      </c>
      <c r="C386" s="1">
        <v>42596</v>
      </c>
      <c r="D386" s="2">
        <v>0.22638888888888889</v>
      </c>
      <c r="E386" t="s">
        <v>437</v>
      </c>
      <c r="F386" t="s">
        <v>446</v>
      </c>
      <c r="G386" t="s">
        <v>84</v>
      </c>
      <c r="H386">
        <v>62000000</v>
      </c>
      <c r="I386" t="s">
        <v>14</v>
      </c>
      <c r="J386">
        <f t="shared" ref="J386:J449" si="6">YEAR(C:C)</f>
        <v>2016</v>
      </c>
    </row>
    <row r="387" spans="1:10" x14ac:dyDescent="0.3">
      <c r="A387" t="s">
        <v>411</v>
      </c>
      <c r="B387" t="s">
        <v>422</v>
      </c>
      <c r="C387" s="1">
        <v>42749</v>
      </c>
      <c r="D387" s="2">
        <v>0.74583333333333335</v>
      </c>
      <c r="E387" t="s">
        <v>437</v>
      </c>
      <c r="F387" t="s">
        <v>447</v>
      </c>
      <c r="G387" t="s">
        <v>84</v>
      </c>
      <c r="H387">
        <v>62000000</v>
      </c>
      <c r="I387" t="s">
        <v>14</v>
      </c>
      <c r="J387">
        <f t="shared" si="6"/>
        <v>2017</v>
      </c>
    </row>
    <row r="388" spans="1:10" x14ac:dyDescent="0.3">
      <c r="A388" t="s">
        <v>411</v>
      </c>
      <c r="B388" t="s">
        <v>422</v>
      </c>
      <c r="C388" s="1">
        <v>42911</v>
      </c>
      <c r="D388" s="2">
        <v>0.85069444444444442</v>
      </c>
      <c r="E388" t="s">
        <v>437</v>
      </c>
      <c r="F388" t="s">
        <v>448</v>
      </c>
      <c r="G388" t="s">
        <v>84</v>
      </c>
      <c r="H388">
        <v>62000000</v>
      </c>
      <c r="I388" t="s">
        <v>14</v>
      </c>
      <c r="J388">
        <f t="shared" si="6"/>
        <v>2017</v>
      </c>
    </row>
    <row r="389" spans="1:10" x14ac:dyDescent="0.3">
      <c r="A389" t="s">
        <v>411</v>
      </c>
      <c r="B389" t="s">
        <v>422</v>
      </c>
      <c r="C389" s="1">
        <v>42971</v>
      </c>
      <c r="D389" s="2">
        <v>0.78541666666666665</v>
      </c>
      <c r="E389" t="s">
        <v>437</v>
      </c>
      <c r="F389" t="s">
        <v>449</v>
      </c>
      <c r="G389" t="s">
        <v>84</v>
      </c>
      <c r="H389">
        <v>62000000</v>
      </c>
      <c r="I389" t="s">
        <v>14</v>
      </c>
      <c r="J389">
        <f t="shared" si="6"/>
        <v>2017</v>
      </c>
    </row>
    <row r="390" spans="1:10" x14ac:dyDescent="0.3">
      <c r="A390" t="s">
        <v>411</v>
      </c>
      <c r="B390" t="s">
        <v>422</v>
      </c>
      <c r="C390" s="1">
        <v>43017</v>
      </c>
      <c r="D390" s="2">
        <v>0.52569444444444446</v>
      </c>
      <c r="E390" t="s">
        <v>450</v>
      </c>
      <c r="F390" t="s">
        <v>451</v>
      </c>
      <c r="G390" t="s">
        <v>84</v>
      </c>
      <c r="H390">
        <v>62000000</v>
      </c>
      <c r="I390" t="s">
        <v>14</v>
      </c>
      <c r="J390">
        <f t="shared" si="6"/>
        <v>2017</v>
      </c>
    </row>
    <row r="391" spans="1:10" x14ac:dyDescent="0.3">
      <c r="A391" t="s">
        <v>411</v>
      </c>
      <c r="B391" t="s">
        <v>416</v>
      </c>
      <c r="C391" s="1">
        <v>43084</v>
      </c>
      <c r="D391" s="2">
        <v>0.65</v>
      </c>
      <c r="E391" t="s">
        <v>437</v>
      </c>
      <c r="F391" t="s">
        <v>452</v>
      </c>
      <c r="G391" t="s">
        <v>84</v>
      </c>
      <c r="H391">
        <v>62000000</v>
      </c>
      <c r="I391" t="s">
        <v>14</v>
      </c>
      <c r="J391">
        <f t="shared" si="6"/>
        <v>2017</v>
      </c>
    </row>
    <row r="392" spans="1:10" x14ac:dyDescent="0.3">
      <c r="A392" t="s">
        <v>411</v>
      </c>
      <c r="B392" t="s">
        <v>422</v>
      </c>
      <c r="C392" s="1">
        <v>43092</v>
      </c>
      <c r="D392" s="2">
        <v>6.0416666666666667E-2</v>
      </c>
      <c r="E392" t="s">
        <v>437</v>
      </c>
      <c r="F392" t="s">
        <v>453</v>
      </c>
      <c r="G392" t="s">
        <v>84</v>
      </c>
      <c r="H392">
        <v>62000000</v>
      </c>
      <c r="I392" t="s">
        <v>14</v>
      </c>
      <c r="J392">
        <f t="shared" si="6"/>
        <v>2017</v>
      </c>
    </row>
    <row r="393" spans="1:10" x14ac:dyDescent="0.3">
      <c r="A393" t="s">
        <v>411</v>
      </c>
      <c r="B393" t="s">
        <v>416</v>
      </c>
      <c r="C393" s="1">
        <v>43108</v>
      </c>
      <c r="D393" s="2">
        <v>4.1666666666666664E-2</v>
      </c>
      <c r="E393" t="s">
        <v>450</v>
      </c>
      <c r="F393" t="s">
        <v>454</v>
      </c>
      <c r="G393" t="s">
        <v>84</v>
      </c>
      <c r="H393">
        <v>62000000</v>
      </c>
      <c r="I393" t="s">
        <v>14</v>
      </c>
      <c r="J393">
        <f t="shared" si="6"/>
        <v>2018</v>
      </c>
    </row>
    <row r="394" spans="1:10" x14ac:dyDescent="0.3">
      <c r="A394" t="s">
        <v>411</v>
      </c>
      <c r="B394" t="s">
        <v>416</v>
      </c>
      <c r="C394" s="1">
        <v>43131</v>
      </c>
      <c r="D394" s="2">
        <v>0.89236111111111116</v>
      </c>
      <c r="E394" t="s">
        <v>437</v>
      </c>
      <c r="F394" t="s">
        <v>455</v>
      </c>
      <c r="G394" t="s">
        <v>84</v>
      </c>
      <c r="H394">
        <v>62000000</v>
      </c>
      <c r="I394" t="s">
        <v>14</v>
      </c>
      <c r="J394">
        <f t="shared" si="6"/>
        <v>2018</v>
      </c>
    </row>
    <row r="395" spans="1:10" x14ac:dyDescent="0.3">
      <c r="A395" t="s">
        <v>411</v>
      </c>
      <c r="B395" t="s">
        <v>422</v>
      </c>
      <c r="C395" s="1">
        <v>43153</v>
      </c>
      <c r="D395" s="2">
        <v>0.59513888888888888</v>
      </c>
      <c r="E395" t="s">
        <v>437</v>
      </c>
      <c r="F395" t="s">
        <v>456</v>
      </c>
      <c r="G395" t="s">
        <v>84</v>
      </c>
      <c r="H395">
        <v>62000000</v>
      </c>
      <c r="I395" t="s">
        <v>14</v>
      </c>
      <c r="J395">
        <f t="shared" si="6"/>
        <v>2018</v>
      </c>
    </row>
    <row r="396" spans="1:10" x14ac:dyDescent="0.3">
      <c r="A396" t="s">
        <v>411</v>
      </c>
      <c r="B396" t="s">
        <v>416</v>
      </c>
      <c r="C396" s="1">
        <v>43165</v>
      </c>
      <c r="D396" s="2">
        <v>0.23125000000000001</v>
      </c>
      <c r="E396" t="s">
        <v>450</v>
      </c>
      <c r="F396" t="s">
        <v>457</v>
      </c>
      <c r="G396" t="s">
        <v>84</v>
      </c>
      <c r="H396">
        <v>62000000</v>
      </c>
      <c r="I396" t="s">
        <v>14</v>
      </c>
      <c r="J396">
        <f t="shared" si="6"/>
        <v>2018</v>
      </c>
    </row>
    <row r="397" spans="1:10" x14ac:dyDescent="0.3">
      <c r="A397" t="s">
        <v>411</v>
      </c>
      <c r="B397" t="s">
        <v>422</v>
      </c>
      <c r="C397" s="1">
        <v>43189</v>
      </c>
      <c r="D397" s="2">
        <v>0.59305555555555556</v>
      </c>
      <c r="E397" t="s">
        <v>450</v>
      </c>
      <c r="F397" t="s">
        <v>458</v>
      </c>
      <c r="G397" t="s">
        <v>84</v>
      </c>
      <c r="H397">
        <v>62000000</v>
      </c>
      <c r="I397" t="s">
        <v>14</v>
      </c>
      <c r="J397">
        <f t="shared" si="6"/>
        <v>2018</v>
      </c>
    </row>
    <row r="398" spans="1:10" x14ac:dyDescent="0.3">
      <c r="A398" t="s">
        <v>411</v>
      </c>
      <c r="B398" t="s">
        <v>416</v>
      </c>
      <c r="C398" s="1">
        <v>43192</v>
      </c>
      <c r="D398" s="2">
        <v>0.85416666666666663</v>
      </c>
      <c r="E398" t="s">
        <v>450</v>
      </c>
      <c r="F398" t="s">
        <v>459</v>
      </c>
      <c r="G398" t="s">
        <v>84</v>
      </c>
      <c r="H398">
        <v>62000000</v>
      </c>
      <c r="I398" t="s">
        <v>14</v>
      </c>
      <c r="J398">
        <f t="shared" si="6"/>
        <v>2018</v>
      </c>
    </row>
    <row r="399" spans="1:10" x14ac:dyDescent="0.3">
      <c r="A399" t="s">
        <v>411</v>
      </c>
      <c r="B399" t="s">
        <v>416</v>
      </c>
      <c r="C399" s="1">
        <v>43208</v>
      </c>
      <c r="D399" s="2">
        <v>0.95208333333333328</v>
      </c>
      <c r="E399" t="s">
        <v>450</v>
      </c>
      <c r="F399" t="s">
        <v>460</v>
      </c>
      <c r="G399" t="s">
        <v>84</v>
      </c>
      <c r="H399">
        <v>62000000</v>
      </c>
      <c r="I399" t="s">
        <v>14</v>
      </c>
      <c r="J399">
        <f t="shared" si="6"/>
        <v>2018</v>
      </c>
    </row>
    <row r="400" spans="1:10" x14ac:dyDescent="0.3">
      <c r="A400" t="s">
        <v>411</v>
      </c>
      <c r="B400" t="s">
        <v>422</v>
      </c>
      <c r="C400" s="1">
        <v>43242</v>
      </c>
      <c r="D400" s="2">
        <v>0.82430555555555551</v>
      </c>
      <c r="E400" t="s">
        <v>450</v>
      </c>
      <c r="F400" t="s">
        <v>461</v>
      </c>
      <c r="G400" t="s">
        <v>84</v>
      </c>
      <c r="H400">
        <v>62000000</v>
      </c>
      <c r="I400" t="s">
        <v>14</v>
      </c>
      <c r="J400">
        <f t="shared" si="6"/>
        <v>2018</v>
      </c>
    </row>
    <row r="401" spans="1:10" x14ac:dyDescent="0.3">
      <c r="A401" t="s">
        <v>411</v>
      </c>
      <c r="B401" t="s">
        <v>416</v>
      </c>
      <c r="C401" s="1">
        <v>43255</v>
      </c>
      <c r="D401" s="2">
        <v>0.18680555555555556</v>
      </c>
      <c r="E401" t="s">
        <v>450</v>
      </c>
      <c r="F401" t="s">
        <v>462</v>
      </c>
      <c r="G401" t="s">
        <v>84</v>
      </c>
      <c r="H401">
        <v>62000000</v>
      </c>
      <c r="I401" t="s">
        <v>14</v>
      </c>
      <c r="J401">
        <f t="shared" si="6"/>
        <v>2018</v>
      </c>
    </row>
    <row r="402" spans="1:10" x14ac:dyDescent="0.3">
      <c r="A402" t="s">
        <v>411</v>
      </c>
      <c r="B402" t="s">
        <v>416</v>
      </c>
      <c r="C402" s="1">
        <v>43280</v>
      </c>
      <c r="D402" s="2">
        <v>0.40416666666666667</v>
      </c>
      <c r="E402" t="s">
        <v>450</v>
      </c>
      <c r="F402" t="s">
        <v>463</v>
      </c>
      <c r="G402" t="s">
        <v>84</v>
      </c>
      <c r="H402">
        <v>62000000</v>
      </c>
      <c r="I402" t="s">
        <v>14</v>
      </c>
      <c r="J402">
        <f t="shared" si="6"/>
        <v>2018</v>
      </c>
    </row>
    <row r="403" spans="1:10" x14ac:dyDescent="0.3">
      <c r="A403" t="s">
        <v>411</v>
      </c>
      <c r="B403" t="s">
        <v>416</v>
      </c>
      <c r="C403" s="1">
        <v>43303</v>
      </c>
      <c r="D403" s="2">
        <v>0.24305555555555555</v>
      </c>
      <c r="E403" t="s">
        <v>464</v>
      </c>
      <c r="F403" t="s">
        <v>465</v>
      </c>
      <c r="G403" t="s">
        <v>13</v>
      </c>
      <c r="H403">
        <v>67000000</v>
      </c>
      <c r="I403" t="s">
        <v>14</v>
      </c>
      <c r="J403">
        <f t="shared" si="6"/>
        <v>2018</v>
      </c>
    </row>
    <row r="404" spans="1:10" x14ac:dyDescent="0.3">
      <c r="A404" t="s">
        <v>411</v>
      </c>
      <c r="B404" t="s">
        <v>422</v>
      </c>
      <c r="C404" s="1">
        <v>43306</v>
      </c>
      <c r="D404" s="2">
        <v>0.48541666666666666</v>
      </c>
      <c r="E404" t="s">
        <v>464</v>
      </c>
      <c r="F404" t="s">
        <v>466</v>
      </c>
      <c r="G404" t="s">
        <v>13</v>
      </c>
      <c r="H404">
        <v>67000000</v>
      </c>
      <c r="I404" t="s">
        <v>14</v>
      </c>
      <c r="J404">
        <f t="shared" si="6"/>
        <v>2018</v>
      </c>
    </row>
    <row r="405" spans="1:10" x14ac:dyDescent="0.3">
      <c r="A405" t="s">
        <v>411</v>
      </c>
      <c r="B405" t="s">
        <v>416</v>
      </c>
      <c r="C405" s="1">
        <v>43319</v>
      </c>
      <c r="D405" s="2">
        <v>0.22083333333333333</v>
      </c>
      <c r="E405" t="s">
        <v>464</v>
      </c>
      <c r="F405" t="s">
        <v>467</v>
      </c>
      <c r="G405" t="s">
        <v>13</v>
      </c>
      <c r="H405">
        <v>67000000</v>
      </c>
      <c r="I405" t="s">
        <v>14</v>
      </c>
      <c r="J405">
        <f t="shared" si="6"/>
        <v>2018</v>
      </c>
    </row>
    <row r="406" spans="1:10" x14ac:dyDescent="0.3">
      <c r="A406" t="s">
        <v>411</v>
      </c>
      <c r="B406" t="s">
        <v>416</v>
      </c>
      <c r="C406" s="1">
        <v>43353</v>
      </c>
      <c r="D406" s="2">
        <v>0.19791666666666666</v>
      </c>
      <c r="E406" t="s">
        <v>464</v>
      </c>
      <c r="F406" t="s">
        <v>468</v>
      </c>
      <c r="G406" t="s">
        <v>13</v>
      </c>
      <c r="H406">
        <v>67000000</v>
      </c>
      <c r="I406" t="s">
        <v>14</v>
      </c>
      <c r="J406">
        <f t="shared" si="6"/>
        <v>2018</v>
      </c>
    </row>
    <row r="407" spans="1:10" x14ac:dyDescent="0.3">
      <c r="A407" t="s">
        <v>411</v>
      </c>
      <c r="B407" t="s">
        <v>422</v>
      </c>
      <c r="C407" s="1">
        <v>43381</v>
      </c>
      <c r="D407" s="2">
        <v>9.7916666666666666E-2</v>
      </c>
      <c r="E407" t="s">
        <v>464</v>
      </c>
      <c r="F407" t="s">
        <v>469</v>
      </c>
      <c r="G407" t="s">
        <v>13</v>
      </c>
      <c r="H407">
        <v>67000000</v>
      </c>
      <c r="I407" t="s">
        <v>14</v>
      </c>
      <c r="J407">
        <f t="shared" si="6"/>
        <v>2018</v>
      </c>
    </row>
    <row r="408" spans="1:10" x14ac:dyDescent="0.3">
      <c r="A408" t="s">
        <v>411</v>
      </c>
      <c r="B408" t="s">
        <v>422</v>
      </c>
      <c r="C408" s="1">
        <v>43437</v>
      </c>
      <c r="D408" s="2">
        <v>0.77361111111111114</v>
      </c>
      <c r="E408" t="s">
        <v>464</v>
      </c>
      <c r="F408" t="s">
        <v>470</v>
      </c>
      <c r="G408" t="s">
        <v>13</v>
      </c>
      <c r="H408">
        <v>67000000</v>
      </c>
      <c r="I408" t="s">
        <v>14</v>
      </c>
      <c r="J408">
        <f t="shared" si="6"/>
        <v>2018</v>
      </c>
    </row>
    <row r="409" spans="1:10" x14ac:dyDescent="0.3">
      <c r="A409" t="s">
        <v>411</v>
      </c>
      <c r="B409" t="s">
        <v>416</v>
      </c>
      <c r="C409" s="1">
        <v>43439</v>
      </c>
      <c r="D409" s="2">
        <v>0.76111111111111107</v>
      </c>
      <c r="E409" t="s">
        <v>464</v>
      </c>
      <c r="F409" t="s">
        <v>471</v>
      </c>
      <c r="G409" t="s">
        <v>13</v>
      </c>
      <c r="H409">
        <v>67000000</v>
      </c>
      <c r="I409" t="s">
        <v>14</v>
      </c>
      <c r="J409">
        <f t="shared" si="6"/>
        <v>2018</v>
      </c>
    </row>
    <row r="410" spans="1:10" x14ac:dyDescent="0.3">
      <c r="A410" t="s">
        <v>411</v>
      </c>
      <c r="B410" t="s">
        <v>416</v>
      </c>
      <c r="C410" s="1">
        <v>43457</v>
      </c>
      <c r="D410" s="2">
        <v>0.57708333333333328</v>
      </c>
      <c r="E410" t="s">
        <v>464</v>
      </c>
      <c r="F410" t="s">
        <v>472</v>
      </c>
      <c r="G410" t="s">
        <v>13</v>
      </c>
      <c r="H410">
        <v>67000000</v>
      </c>
      <c r="I410" t="s">
        <v>14</v>
      </c>
      <c r="J410">
        <f t="shared" si="6"/>
        <v>2018</v>
      </c>
    </row>
    <row r="411" spans="1:10" x14ac:dyDescent="0.3">
      <c r="A411" t="s">
        <v>411</v>
      </c>
      <c r="B411" t="s">
        <v>422</v>
      </c>
      <c r="C411" s="1">
        <v>43476</v>
      </c>
      <c r="D411" s="2">
        <v>0.64652777777777781</v>
      </c>
      <c r="E411" t="s">
        <v>464</v>
      </c>
      <c r="F411" t="s">
        <v>473</v>
      </c>
      <c r="G411" t="s">
        <v>13</v>
      </c>
      <c r="H411">
        <v>67000000</v>
      </c>
      <c r="I411" t="s">
        <v>14</v>
      </c>
      <c r="J411">
        <f t="shared" si="6"/>
        <v>2019</v>
      </c>
    </row>
    <row r="412" spans="1:10" x14ac:dyDescent="0.3">
      <c r="A412" t="s">
        <v>411</v>
      </c>
      <c r="B412" t="s">
        <v>416</v>
      </c>
      <c r="C412" s="1">
        <v>43518</v>
      </c>
      <c r="D412" s="2">
        <v>7.2916666666666671E-2</v>
      </c>
      <c r="E412" t="s">
        <v>464</v>
      </c>
      <c r="F412" t="s">
        <v>474</v>
      </c>
      <c r="G412" t="s">
        <v>13</v>
      </c>
      <c r="H412">
        <v>67000000</v>
      </c>
      <c r="I412" t="s">
        <v>14</v>
      </c>
      <c r="J412">
        <f t="shared" si="6"/>
        <v>2019</v>
      </c>
    </row>
    <row r="413" spans="1:10" x14ac:dyDescent="0.3">
      <c r="A413" t="s">
        <v>411</v>
      </c>
      <c r="B413" t="s">
        <v>416</v>
      </c>
      <c r="C413" s="1">
        <v>43589</v>
      </c>
      <c r="D413" s="2">
        <v>0.28333333333333333</v>
      </c>
      <c r="E413" t="s">
        <v>464</v>
      </c>
      <c r="F413" t="s">
        <v>475</v>
      </c>
      <c r="G413" t="s">
        <v>13</v>
      </c>
      <c r="H413">
        <v>67000000</v>
      </c>
      <c r="I413" t="s">
        <v>14</v>
      </c>
      <c r="J413">
        <f t="shared" si="6"/>
        <v>2019</v>
      </c>
    </row>
    <row r="414" spans="1:10" x14ac:dyDescent="0.3">
      <c r="A414" t="s">
        <v>411</v>
      </c>
      <c r="B414" t="s">
        <v>416</v>
      </c>
      <c r="C414" s="1">
        <v>43609</v>
      </c>
      <c r="D414" s="2">
        <v>0.10416666666666667</v>
      </c>
      <c r="E414" t="s">
        <v>464</v>
      </c>
      <c r="F414" t="s">
        <v>476</v>
      </c>
      <c r="G414" t="s">
        <v>13</v>
      </c>
      <c r="H414">
        <v>67000000</v>
      </c>
      <c r="I414" t="s">
        <v>14</v>
      </c>
      <c r="J414">
        <f t="shared" si="6"/>
        <v>2019</v>
      </c>
    </row>
    <row r="415" spans="1:10" x14ac:dyDescent="0.3">
      <c r="A415" t="s">
        <v>411</v>
      </c>
      <c r="B415" t="s">
        <v>422</v>
      </c>
      <c r="C415" s="1">
        <v>43628</v>
      </c>
      <c r="D415" s="2">
        <v>0.59513888888888888</v>
      </c>
      <c r="E415" t="s">
        <v>464</v>
      </c>
      <c r="F415" t="s">
        <v>477</v>
      </c>
      <c r="G415" t="s">
        <v>13</v>
      </c>
      <c r="H415">
        <v>67000000</v>
      </c>
      <c r="I415" t="s">
        <v>14</v>
      </c>
      <c r="J415">
        <f t="shared" si="6"/>
        <v>2019</v>
      </c>
    </row>
    <row r="416" spans="1:10" x14ac:dyDescent="0.3">
      <c r="A416" t="s">
        <v>411</v>
      </c>
      <c r="B416" t="s">
        <v>416</v>
      </c>
      <c r="C416" s="1">
        <v>43671</v>
      </c>
      <c r="D416" s="2">
        <v>0.91736111111111107</v>
      </c>
      <c r="E416" t="s">
        <v>464</v>
      </c>
      <c r="F416" t="s">
        <v>478</v>
      </c>
      <c r="G416" t="s">
        <v>13</v>
      </c>
      <c r="H416">
        <v>67000000</v>
      </c>
      <c r="I416" t="s">
        <v>14</v>
      </c>
      <c r="J416">
        <f t="shared" si="6"/>
        <v>2019</v>
      </c>
    </row>
    <row r="417" spans="1:10" x14ac:dyDescent="0.3">
      <c r="A417" t="s">
        <v>411</v>
      </c>
      <c r="B417" t="s">
        <v>416</v>
      </c>
      <c r="C417" s="1">
        <v>43683</v>
      </c>
      <c r="D417" s="2">
        <v>0.97430555555555554</v>
      </c>
      <c r="E417" t="s">
        <v>464</v>
      </c>
      <c r="F417" t="s">
        <v>479</v>
      </c>
      <c r="G417" t="s">
        <v>13</v>
      </c>
      <c r="H417">
        <v>67000000</v>
      </c>
      <c r="I417" t="s">
        <v>14</v>
      </c>
      <c r="J417">
        <f t="shared" si="6"/>
        <v>2019</v>
      </c>
    </row>
    <row r="418" spans="1:10" x14ac:dyDescent="0.3">
      <c r="A418" t="s">
        <v>411</v>
      </c>
      <c r="B418" t="s">
        <v>416</v>
      </c>
      <c r="C418" s="1">
        <v>43780</v>
      </c>
      <c r="D418" s="2">
        <v>0.62222222222222223</v>
      </c>
      <c r="E418" t="s">
        <v>464</v>
      </c>
      <c r="F418" t="s">
        <v>480</v>
      </c>
      <c r="G418" t="s">
        <v>13</v>
      </c>
      <c r="H418">
        <v>67000000</v>
      </c>
      <c r="I418" t="s">
        <v>14</v>
      </c>
      <c r="J418">
        <f t="shared" si="6"/>
        <v>2019</v>
      </c>
    </row>
    <row r="419" spans="1:10" x14ac:dyDescent="0.3">
      <c r="A419" t="s">
        <v>411</v>
      </c>
      <c r="B419" t="s">
        <v>416</v>
      </c>
      <c r="C419" s="1">
        <v>43804</v>
      </c>
      <c r="D419" s="2">
        <v>0.72847222222222219</v>
      </c>
      <c r="E419" t="s">
        <v>464</v>
      </c>
      <c r="F419" t="s">
        <v>481</v>
      </c>
      <c r="G419" t="s">
        <v>13</v>
      </c>
      <c r="H419">
        <v>67000000</v>
      </c>
      <c r="I419" t="s">
        <v>14</v>
      </c>
      <c r="J419">
        <f t="shared" si="6"/>
        <v>2019</v>
      </c>
    </row>
    <row r="420" spans="1:10" x14ac:dyDescent="0.3">
      <c r="A420" t="s">
        <v>411</v>
      </c>
      <c r="B420" t="s">
        <v>416</v>
      </c>
      <c r="C420" s="1">
        <v>43816</v>
      </c>
      <c r="D420" s="2">
        <v>6.9444444444444441E-3</v>
      </c>
      <c r="E420" t="s">
        <v>464</v>
      </c>
      <c r="F420" t="s">
        <v>482</v>
      </c>
      <c r="G420" t="s">
        <v>13</v>
      </c>
      <c r="H420">
        <v>67000000</v>
      </c>
      <c r="I420" t="s">
        <v>14</v>
      </c>
      <c r="J420">
        <f t="shared" si="6"/>
        <v>2019</v>
      </c>
    </row>
    <row r="421" spans="1:10" x14ac:dyDescent="0.3">
      <c r="A421" t="s">
        <v>411</v>
      </c>
      <c r="B421" t="s">
        <v>416</v>
      </c>
      <c r="C421" s="1">
        <v>43837</v>
      </c>
      <c r="D421" s="2">
        <v>9.6527777777777782E-2</v>
      </c>
      <c r="E421" t="s">
        <v>464</v>
      </c>
      <c r="F421" t="s">
        <v>483</v>
      </c>
      <c r="G421" t="s">
        <v>13</v>
      </c>
      <c r="H421">
        <v>67000000</v>
      </c>
      <c r="I421" t="s">
        <v>14</v>
      </c>
      <c r="J421">
        <f t="shared" si="6"/>
        <v>2020</v>
      </c>
    </row>
    <row r="422" spans="1:10" x14ac:dyDescent="0.3">
      <c r="A422" t="s">
        <v>411</v>
      </c>
      <c r="B422" t="s">
        <v>416</v>
      </c>
      <c r="C422" s="1">
        <v>43859</v>
      </c>
      <c r="D422" s="2">
        <v>0.58750000000000002</v>
      </c>
      <c r="E422" t="s">
        <v>464</v>
      </c>
      <c r="F422" t="s">
        <v>484</v>
      </c>
      <c r="G422" t="s">
        <v>13</v>
      </c>
      <c r="H422">
        <v>67000000</v>
      </c>
      <c r="I422" t="s">
        <v>14</v>
      </c>
      <c r="J422">
        <f t="shared" si="6"/>
        <v>2020</v>
      </c>
    </row>
    <row r="423" spans="1:10" x14ac:dyDescent="0.3">
      <c r="A423" t="s">
        <v>411</v>
      </c>
      <c r="B423" t="s">
        <v>416</v>
      </c>
      <c r="C423" s="1">
        <v>43878</v>
      </c>
      <c r="D423" s="2">
        <v>0.62847222222222221</v>
      </c>
      <c r="E423" t="s">
        <v>464</v>
      </c>
      <c r="F423" t="s">
        <v>485</v>
      </c>
      <c r="G423" t="s">
        <v>13</v>
      </c>
      <c r="H423">
        <v>67000000</v>
      </c>
      <c r="I423" t="s">
        <v>14</v>
      </c>
      <c r="J423">
        <f t="shared" si="6"/>
        <v>2020</v>
      </c>
    </row>
    <row r="424" spans="1:10" x14ac:dyDescent="0.3">
      <c r="A424" t="s">
        <v>411</v>
      </c>
      <c r="B424" t="s">
        <v>416</v>
      </c>
      <c r="C424" s="1">
        <v>43897</v>
      </c>
      <c r="D424" s="2">
        <v>0.2013888888888889</v>
      </c>
      <c r="E424" t="s">
        <v>464</v>
      </c>
      <c r="F424" t="s">
        <v>486</v>
      </c>
      <c r="G424" t="s">
        <v>13</v>
      </c>
      <c r="H424">
        <v>67000000</v>
      </c>
      <c r="I424" t="s">
        <v>14</v>
      </c>
      <c r="J424">
        <f t="shared" si="6"/>
        <v>2020</v>
      </c>
    </row>
    <row r="425" spans="1:10" x14ac:dyDescent="0.3">
      <c r="A425" t="s">
        <v>411</v>
      </c>
      <c r="B425" t="s">
        <v>416</v>
      </c>
      <c r="C425" s="1">
        <v>43986</v>
      </c>
      <c r="D425" s="2">
        <v>5.9027777777777776E-2</v>
      </c>
      <c r="E425" t="s">
        <v>464</v>
      </c>
      <c r="F425" t="s">
        <v>487</v>
      </c>
      <c r="G425" t="s">
        <v>13</v>
      </c>
      <c r="H425">
        <v>67000000</v>
      </c>
      <c r="I425" t="s">
        <v>14</v>
      </c>
      <c r="J425">
        <f t="shared" si="6"/>
        <v>2020</v>
      </c>
    </row>
    <row r="426" spans="1:10" x14ac:dyDescent="0.3">
      <c r="A426" t="s">
        <v>411</v>
      </c>
      <c r="B426" t="s">
        <v>416</v>
      </c>
      <c r="C426" s="1">
        <v>43995</v>
      </c>
      <c r="D426" s="2">
        <v>0.38958333333333334</v>
      </c>
      <c r="E426" t="s">
        <v>464</v>
      </c>
      <c r="F426" t="s">
        <v>488</v>
      </c>
      <c r="G426" t="s">
        <v>13</v>
      </c>
      <c r="H426">
        <v>67000000</v>
      </c>
      <c r="I426" t="s">
        <v>14</v>
      </c>
      <c r="J426">
        <f t="shared" si="6"/>
        <v>2020</v>
      </c>
    </row>
    <row r="427" spans="1:10" x14ac:dyDescent="0.3">
      <c r="A427" t="s">
        <v>411</v>
      </c>
      <c r="B427" t="s">
        <v>416</v>
      </c>
      <c r="C427" s="1">
        <v>44012</v>
      </c>
      <c r="D427" s="2">
        <v>0.84027777777777779</v>
      </c>
      <c r="E427" t="s">
        <v>464</v>
      </c>
      <c r="F427" t="s">
        <v>489</v>
      </c>
      <c r="G427" t="s">
        <v>13</v>
      </c>
      <c r="H427">
        <v>67000000</v>
      </c>
      <c r="I427" t="s">
        <v>14</v>
      </c>
      <c r="J427">
        <f t="shared" si="6"/>
        <v>2020</v>
      </c>
    </row>
    <row r="428" spans="1:10" x14ac:dyDescent="0.3">
      <c r="A428" t="s">
        <v>411</v>
      </c>
      <c r="B428" t="s">
        <v>416</v>
      </c>
      <c r="C428" s="1">
        <v>44032</v>
      </c>
      <c r="D428" s="2">
        <v>0.89583333333333337</v>
      </c>
      <c r="E428" t="s">
        <v>464</v>
      </c>
      <c r="F428" t="s">
        <v>490</v>
      </c>
      <c r="G428" t="s">
        <v>13</v>
      </c>
      <c r="H428">
        <v>67000000</v>
      </c>
      <c r="I428" t="s">
        <v>14</v>
      </c>
      <c r="J428">
        <f t="shared" si="6"/>
        <v>2020</v>
      </c>
    </row>
    <row r="429" spans="1:10" x14ac:dyDescent="0.3">
      <c r="A429" t="s">
        <v>411</v>
      </c>
      <c r="B429" t="s">
        <v>491</v>
      </c>
      <c r="C429" s="1">
        <v>44061</v>
      </c>
      <c r="D429" s="2">
        <v>0.60486111111111107</v>
      </c>
      <c r="E429" t="s">
        <v>464</v>
      </c>
      <c r="F429" t="s">
        <v>492</v>
      </c>
      <c r="G429" t="s">
        <v>13</v>
      </c>
      <c r="H429">
        <v>67000000</v>
      </c>
      <c r="I429" t="s">
        <v>14</v>
      </c>
      <c r="J429">
        <f t="shared" si="6"/>
        <v>2020</v>
      </c>
    </row>
    <row r="430" spans="1:10" x14ac:dyDescent="0.3">
      <c r="A430" t="s">
        <v>411</v>
      </c>
      <c r="B430" t="s">
        <v>491</v>
      </c>
      <c r="C430" s="1">
        <v>44073</v>
      </c>
      <c r="D430" s="2">
        <v>0.97083333333333333</v>
      </c>
      <c r="E430" t="s">
        <v>464</v>
      </c>
      <c r="F430" t="s">
        <v>493</v>
      </c>
      <c r="G430" t="s">
        <v>13</v>
      </c>
      <c r="H430">
        <v>67000000</v>
      </c>
      <c r="I430" t="s">
        <v>14</v>
      </c>
      <c r="J430">
        <f t="shared" si="6"/>
        <v>2020</v>
      </c>
    </row>
    <row r="431" spans="1:10" x14ac:dyDescent="0.3">
      <c r="A431" t="s">
        <v>411</v>
      </c>
      <c r="B431" t="s">
        <v>491</v>
      </c>
      <c r="C431" s="1">
        <v>44128</v>
      </c>
      <c r="D431" s="2">
        <v>0.64652777777777781</v>
      </c>
      <c r="E431" t="s">
        <v>464</v>
      </c>
      <c r="F431" t="s">
        <v>494</v>
      </c>
      <c r="G431" t="s">
        <v>13</v>
      </c>
      <c r="H431">
        <v>67000000</v>
      </c>
      <c r="I431" t="s">
        <v>14</v>
      </c>
      <c r="J431">
        <f t="shared" si="6"/>
        <v>2020</v>
      </c>
    </row>
    <row r="432" spans="1:10" x14ac:dyDescent="0.3">
      <c r="A432" t="s">
        <v>411</v>
      </c>
      <c r="B432" t="s">
        <v>491</v>
      </c>
      <c r="C432" s="1">
        <v>44140</v>
      </c>
      <c r="D432" s="2">
        <v>0.97499999999999998</v>
      </c>
      <c r="E432" t="s">
        <v>464</v>
      </c>
      <c r="F432" t="s">
        <v>495</v>
      </c>
      <c r="G432" t="s">
        <v>13</v>
      </c>
      <c r="H432">
        <v>67000000</v>
      </c>
      <c r="I432" t="s">
        <v>14</v>
      </c>
      <c r="J432">
        <f t="shared" si="6"/>
        <v>2020</v>
      </c>
    </row>
    <row r="433" spans="1:10" x14ac:dyDescent="0.3">
      <c r="A433" t="s">
        <v>411</v>
      </c>
      <c r="B433" t="s">
        <v>496</v>
      </c>
      <c r="C433" s="1">
        <v>44156</v>
      </c>
      <c r="D433" s="2">
        <v>0.72013888888888888</v>
      </c>
      <c r="E433" t="s">
        <v>464</v>
      </c>
      <c r="F433" t="s">
        <v>497</v>
      </c>
      <c r="G433" t="s">
        <v>13</v>
      </c>
      <c r="H433">
        <v>67000000</v>
      </c>
      <c r="I433" t="s">
        <v>14</v>
      </c>
      <c r="J433">
        <f t="shared" si="6"/>
        <v>2020</v>
      </c>
    </row>
    <row r="434" spans="1:10" x14ac:dyDescent="0.3">
      <c r="A434" t="s">
        <v>411</v>
      </c>
      <c r="B434" t="s">
        <v>491</v>
      </c>
      <c r="C434" s="1">
        <v>44160</v>
      </c>
      <c r="D434" s="2">
        <v>9.2361111111111116E-2</v>
      </c>
      <c r="E434" t="s">
        <v>464</v>
      </c>
      <c r="F434" t="s">
        <v>498</v>
      </c>
      <c r="G434" t="s">
        <v>13</v>
      </c>
      <c r="H434">
        <v>67000000</v>
      </c>
      <c r="I434" t="s">
        <v>14</v>
      </c>
      <c r="J434">
        <f t="shared" si="6"/>
        <v>2020</v>
      </c>
    </row>
    <row r="435" spans="1:10" x14ac:dyDescent="0.3">
      <c r="A435" t="s">
        <v>411</v>
      </c>
      <c r="B435" t="s">
        <v>491</v>
      </c>
      <c r="C435" s="1">
        <v>44178</v>
      </c>
      <c r="D435" s="2">
        <v>0.72916666666666663</v>
      </c>
      <c r="E435" t="s">
        <v>464</v>
      </c>
      <c r="F435" t="s">
        <v>499</v>
      </c>
      <c r="G435" t="s">
        <v>13</v>
      </c>
      <c r="H435">
        <v>67000000</v>
      </c>
      <c r="I435" t="s">
        <v>14</v>
      </c>
      <c r="J435">
        <f t="shared" si="6"/>
        <v>2020</v>
      </c>
    </row>
    <row r="436" spans="1:10" x14ac:dyDescent="0.3">
      <c r="A436" t="s">
        <v>411</v>
      </c>
      <c r="B436" t="s">
        <v>491</v>
      </c>
      <c r="C436" s="1">
        <v>44204</v>
      </c>
      <c r="D436" s="2">
        <v>9.375E-2</v>
      </c>
      <c r="E436" t="s">
        <v>464</v>
      </c>
      <c r="F436" t="s">
        <v>500</v>
      </c>
      <c r="G436" t="s">
        <v>13</v>
      </c>
      <c r="H436">
        <v>67000000</v>
      </c>
      <c r="I436" t="s">
        <v>14</v>
      </c>
      <c r="J436">
        <f t="shared" si="6"/>
        <v>2021</v>
      </c>
    </row>
    <row r="437" spans="1:10" x14ac:dyDescent="0.3">
      <c r="A437" t="s">
        <v>411</v>
      </c>
      <c r="B437" t="s">
        <v>491</v>
      </c>
      <c r="C437" s="1">
        <v>44220</v>
      </c>
      <c r="D437" s="2">
        <v>0.625</v>
      </c>
      <c r="E437" t="s">
        <v>464</v>
      </c>
      <c r="F437" t="s">
        <v>501</v>
      </c>
      <c r="G437" t="s">
        <v>13</v>
      </c>
      <c r="H437">
        <v>67000000</v>
      </c>
      <c r="I437" t="s">
        <v>14</v>
      </c>
      <c r="J437">
        <f t="shared" si="6"/>
        <v>2021</v>
      </c>
    </row>
    <row r="438" spans="1:10" x14ac:dyDescent="0.3">
      <c r="A438" t="s">
        <v>411</v>
      </c>
      <c r="B438" t="s">
        <v>491</v>
      </c>
      <c r="C438" s="1">
        <v>44231</v>
      </c>
      <c r="D438" s="2">
        <v>0.26319444444444445</v>
      </c>
      <c r="E438" t="s">
        <v>464</v>
      </c>
      <c r="F438" t="s">
        <v>502</v>
      </c>
      <c r="G438" t="s">
        <v>13</v>
      </c>
      <c r="H438">
        <v>67000000</v>
      </c>
      <c r="I438" t="s">
        <v>14</v>
      </c>
      <c r="J438">
        <f t="shared" si="6"/>
        <v>2021</v>
      </c>
    </row>
    <row r="439" spans="1:10" x14ac:dyDescent="0.3">
      <c r="A439" t="s">
        <v>411</v>
      </c>
      <c r="B439" t="s">
        <v>491</v>
      </c>
      <c r="C439" s="1">
        <v>44243</v>
      </c>
      <c r="D439" s="2">
        <v>0.16597222222222222</v>
      </c>
      <c r="E439" t="s">
        <v>464</v>
      </c>
      <c r="F439" t="s">
        <v>503</v>
      </c>
      <c r="G439" t="s">
        <v>13</v>
      </c>
      <c r="H439">
        <v>67000000</v>
      </c>
      <c r="I439" t="s">
        <v>14</v>
      </c>
      <c r="J439">
        <f t="shared" si="6"/>
        <v>2021</v>
      </c>
    </row>
    <row r="440" spans="1:10" x14ac:dyDescent="0.3">
      <c r="A440" t="s">
        <v>411</v>
      </c>
      <c r="B440" t="s">
        <v>491</v>
      </c>
      <c r="C440" s="1">
        <v>44266</v>
      </c>
      <c r="D440" s="2">
        <v>0.34236111111111112</v>
      </c>
      <c r="E440" t="s">
        <v>464</v>
      </c>
      <c r="F440" t="s">
        <v>504</v>
      </c>
      <c r="G440" t="s">
        <v>13</v>
      </c>
      <c r="H440">
        <v>67000000</v>
      </c>
      <c r="I440" t="s">
        <v>14</v>
      </c>
      <c r="J440">
        <f t="shared" si="6"/>
        <v>2021</v>
      </c>
    </row>
    <row r="441" spans="1:10" x14ac:dyDescent="0.3">
      <c r="A441" t="s">
        <v>411</v>
      </c>
      <c r="B441" t="s">
        <v>491</v>
      </c>
      <c r="C441" s="1">
        <v>44279</v>
      </c>
      <c r="D441" s="2">
        <v>0.3527777777777778</v>
      </c>
      <c r="E441" t="s">
        <v>464</v>
      </c>
      <c r="F441" t="s">
        <v>505</v>
      </c>
      <c r="G441" t="s">
        <v>13</v>
      </c>
      <c r="H441">
        <v>67000000</v>
      </c>
      <c r="I441" t="s">
        <v>14</v>
      </c>
      <c r="J441">
        <f t="shared" si="6"/>
        <v>2021</v>
      </c>
    </row>
    <row r="442" spans="1:10" x14ac:dyDescent="0.3">
      <c r="A442" t="s">
        <v>411</v>
      </c>
      <c r="B442" t="s">
        <v>491</v>
      </c>
      <c r="C442" s="1">
        <v>44293</v>
      </c>
      <c r="D442" s="2">
        <v>0.69027777777777777</v>
      </c>
      <c r="E442" t="s">
        <v>464</v>
      </c>
      <c r="F442" t="s">
        <v>506</v>
      </c>
      <c r="G442" t="s">
        <v>13</v>
      </c>
      <c r="H442">
        <v>67000000</v>
      </c>
      <c r="I442" t="s">
        <v>14</v>
      </c>
      <c r="J442">
        <f t="shared" si="6"/>
        <v>2021</v>
      </c>
    </row>
    <row r="443" spans="1:10" x14ac:dyDescent="0.3">
      <c r="A443" t="s">
        <v>411</v>
      </c>
      <c r="B443" t="s">
        <v>491</v>
      </c>
      <c r="C443" s="1">
        <v>44315</v>
      </c>
      <c r="D443" s="2">
        <v>0.15555555555555556</v>
      </c>
      <c r="E443" t="s">
        <v>464</v>
      </c>
      <c r="F443" t="s">
        <v>507</v>
      </c>
      <c r="G443" t="s">
        <v>13</v>
      </c>
      <c r="H443">
        <v>67000000</v>
      </c>
      <c r="I443" t="s">
        <v>14</v>
      </c>
      <c r="J443">
        <f t="shared" si="6"/>
        <v>2021</v>
      </c>
    </row>
    <row r="444" spans="1:10" x14ac:dyDescent="0.3">
      <c r="A444" t="s">
        <v>411</v>
      </c>
      <c r="B444" t="s">
        <v>491</v>
      </c>
      <c r="C444" s="1">
        <v>44325</v>
      </c>
      <c r="D444" s="2">
        <v>0.27916666666666667</v>
      </c>
      <c r="E444" t="s">
        <v>464</v>
      </c>
      <c r="F444" t="s">
        <v>508</v>
      </c>
      <c r="G444" t="s">
        <v>13</v>
      </c>
      <c r="H444">
        <v>67000000</v>
      </c>
      <c r="I444" t="s">
        <v>14</v>
      </c>
      <c r="J444">
        <f t="shared" si="6"/>
        <v>2021</v>
      </c>
    </row>
    <row r="445" spans="1:10" x14ac:dyDescent="0.3">
      <c r="A445" t="s">
        <v>411</v>
      </c>
      <c r="B445" t="s">
        <v>491</v>
      </c>
      <c r="C445" s="1">
        <v>44342</v>
      </c>
      <c r="D445" s="2">
        <v>0.79097222222222219</v>
      </c>
      <c r="E445" t="s">
        <v>464</v>
      </c>
      <c r="F445" t="s">
        <v>509</v>
      </c>
      <c r="G445" t="s">
        <v>13</v>
      </c>
      <c r="H445">
        <v>67000000</v>
      </c>
      <c r="I445" t="s">
        <v>14</v>
      </c>
      <c r="J445">
        <f t="shared" si="6"/>
        <v>2021</v>
      </c>
    </row>
    <row r="446" spans="1:10" x14ac:dyDescent="0.3">
      <c r="A446" t="s">
        <v>411</v>
      </c>
      <c r="B446" t="s">
        <v>491</v>
      </c>
      <c r="C446" s="1">
        <v>44353</v>
      </c>
      <c r="D446" s="2">
        <v>0.18472222222222223</v>
      </c>
      <c r="E446" t="s">
        <v>464</v>
      </c>
      <c r="F446" t="s">
        <v>510</v>
      </c>
      <c r="G446" t="s">
        <v>13</v>
      </c>
      <c r="H446">
        <v>67000000</v>
      </c>
      <c r="I446" t="s">
        <v>14</v>
      </c>
      <c r="J446">
        <f t="shared" si="6"/>
        <v>2021</v>
      </c>
    </row>
    <row r="447" spans="1:10" x14ac:dyDescent="0.3">
      <c r="A447" t="s">
        <v>411</v>
      </c>
      <c r="B447" t="s">
        <v>491</v>
      </c>
      <c r="C447" s="1">
        <v>44364</v>
      </c>
      <c r="D447" s="2">
        <v>0.67291666666666672</v>
      </c>
      <c r="E447" t="s">
        <v>464</v>
      </c>
      <c r="F447" t="s">
        <v>511</v>
      </c>
      <c r="G447" t="s">
        <v>13</v>
      </c>
      <c r="H447">
        <v>67000000</v>
      </c>
      <c r="I447" t="s">
        <v>14</v>
      </c>
      <c r="J447">
        <f t="shared" si="6"/>
        <v>2021</v>
      </c>
    </row>
    <row r="448" spans="1:10" x14ac:dyDescent="0.3">
      <c r="A448" t="s">
        <v>411</v>
      </c>
      <c r="B448" t="s">
        <v>491</v>
      </c>
      <c r="C448" s="1">
        <v>44377</v>
      </c>
      <c r="D448" s="2">
        <v>0.81319444444444444</v>
      </c>
      <c r="E448" t="s">
        <v>464</v>
      </c>
      <c r="F448" t="s">
        <v>512</v>
      </c>
      <c r="G448" t="s">
        <v>13</v>
      </c>
      <c r="H448">
        <v>67000000</v>
      </c>
      <c r="I448" t="s">
        <v>14</v>
      </c>
      <c r="J448">
        <f t="shared" si="6"/>
        <v>2021</v>
      </c>
    </row>
    <row r="449" spans="1:10" x14ac:dyDescent="0.3">
      <c r="A449" t="s">
        <v>411</v>
      </c>
      <c r="B449" t="s">
        <v>496</v>
      </c>
      <c r="C449" s="1">
        <v>44453</v>
      </c>
      <c r="D449" s="2">
        <v>0.16319444444444445</v>
      </c>
      <c r="E449" t="s">
        <v>464</v>
      </c>
      <c r="F449" t="s">
        <v>513</v>
      </c>
      <c r="G449" t="s">
        <v>13</v>
      </c>
      <c r="H449">
        <v>67000000</v>
      </c>
      <c r="I449" t="s">
        <v>14</v>
      </c>
      <c r="J449">
        <f t="shared" si="6"/>
        <v>2021</v>
      </c>
    </row>
    <row r="450" spans="1:10" x14ac:dyDescent="0.3">
      <c r="A450" t="s">
        <v>411</v>
      </c>
      <c r="B450" t="s">
        <v>491</v>
      </c>
      <c r="C450" s="1">
        <v>44513</v>
      </c>
      <c r="D450" s="2">
        <v>0.5131944444444444</v>
      </c>
      <c r="E450" t="s">
        <v>464</v>
      </c>
      <c r="F450" t="s">
        <v>514</v>
      </c>
      <c r="G450" t="s">
        <v>13</v>
      </c>
      <c r="H450">
        <v>67000000</v>
      </c>
      <c r="I450" t="s">
        <v>14</v>
      </c>
      <c r="J450">
        <f t="shared" ref="J450:J513" si="7">YEAR(C:C)</f>
        <v>2021</v>
      </c>
    </row>
    <row r="451" spans="1:10" x14ac:dyDescent="0.3">
      <c r="A451" t="s">
        <v>411</v>
      </c>
      <c r="B451" t="s">
        <v>496</v>
      </c>
      <c r="C451" s="1">
        <v>44524</v>
      </c>
      <c r="D451" s="2">
        <v>0.26458333333333334</v>
      </c>
      <c r="E451" t="s">
        <v>464</v>
      </c>
      <c r="F451" t="s">
        <v>515</v>
      </c>
      <c r="G451" t="s">
        <v>13</v>
      </c>
      <c r="H451">
        <v>67000000</v>
      </c>
      <c r="I451" t="s">
        <v>14</v>
      </c>
      <c r="J451">
        <f t="shared" si="7"/>
        <v>2021</v>
      </c>
    </row>
    <row r="452" spans="1:10" x14ac:dyDescent="0.3">
      <c r="A452" t="s">
        <v>411</v>
      </c>
      <c r="B452" t="s">
        <v>491</v>
      </c>
      <c r="C452" s="1">
        <v>44532</v>
      </c>
      <c r="D452" s="2">
        <v>0.96666666666666667</v>
      </c>
      <c r="E452" t="s">
        <v>464</v>
      </c>
      <c r="F452" t="s">
        <v>516</v>
      </c>
      <c r="G452" t="s">
        <v>13</v>
      </c>
      <c r="H452">
        <v>67000000</v>
      </c>
      <c r="I452" t="s">
        <v>14</v>
      </c>
      <c r="J452">
        <f t="shared" si="7"/>
        <v>2021</v>
      </c>
    </row>
    <row r="453" spans="1:10" x14ac:dyDescent="0.3">
      <c r="A453" t="s">
        <v>411</v>
      </c>
      <c r="B453" t="s">
        <v>496</v>
      </c>
      <c r="C453" s="1">
        <v>44548</v>
      </c>
      <c r="D453" s="2">
        <v>0.52847222222222223</v>
      </c>
      <c r="E453" t="s">
        <v>464</v>
      </c>
      <c r="F453" t="s">
        <v>517</v>
      </c>
      <c r="G453" t="s">
        <v>13</v>
      </c>
      <c r="H453">
        <v>67000000</v>
      </c>
      <c r="I453" t="s">
        <v>14</v>
      </c>
      <c r="J453">
        <f t="shared" si="7"/>
        <v>2021</v>
      </c>
    </row>
    <row r="454" spans="1:10" x14ac:dyDescent="0.3">
      <c r="A454" t="s">
        <v>411</v>
      </c>
      <c r="B454" t="s">
        <v>491</v>
      </c>
      <c r="C454" s="1">
        <v>44549</v>
      </c>
      <c r="D454" s="2">
        <v>0.16527777777777777</v>
      </c>
      <c r="E454" t="s">
        <v>464</v>
      </c>
      <c r="F454" t="s">
        <v>518</v>
      </c>
      <c r="G454" t="s">
        <v>13</v>
      </c>
      <c r="H454">
        <v>67000000</v>
      </c>
      <c r="I454" t="s">
        <v>14</v>
      </c>
      <c r="J454">
        <f t="shared" si="7"/>
        <v>2021</v>
      </c>
    </row>
    <row r="455" spans="1:10" x14ac:dyDescent="0.3">
      <c r="A455" t="s">
        <v>411</v>
      </c>
      <c r="B455" t="s">
        <v>491</v>
      </c>
      <c r="C455" s="1">
        <v>44574</v>
      </c>
      <c r="D455" s="2">
        <v>0.64236111111111116</v>
      </c>
      <c r="E455" t="s">
        <v>464</v>
      </c>
      <c r="F455" t="s">
        <v>519</v>
      </c>
      <c r="G455" t="s">
        <v>13</v>
      </c>
      <c r="H455">
        <v>67000000</v>
      </c>
      <c r="I455" t="s">
        <v>14</v>
      </c>
      <c r="J455">
        <f t="shared" si="7"/>
        <v>2022</v>
      </c>
    </row>
    <row r="456" spans="1:10" x14ac:dyDescent="0.3">
      <c r="A456" t="s">
        <v>411</v>
      </c>
      <c r="B456" t="s">
        <v>491</v>
      </c>
      <c r="C456" s="1">
        <v>44592</v>
      </c>
      <c r="D456" s="2">
        <v>0.96597222222222223</v>
      </c>
      <c r="E456" t="s">
        <v>464</v>
      </c>
      <c r="F456" t="s">
        <v>520</v>
      </c>
      <c r="G456" t="s">
        <v>13</v>
      </c>
      <c r="H456">
        <v>67000000</v>
      </c>
      <c r="I456" t="s">
        <v>14</v>
      </c>
      <c r="J456">
        <f t="shared" si="7"/>
        <v>2022</v>
      </c>
    </row>
    <row r="457" spans="1:10" x14ac:dyDescent="0.3">
      <c r="A457" t="s">
        <v>411</v>
      </c>
      <c r="B457" t="s">
        <v>496</v>
      </c>
      <c r="C457" s="1">
        <v>44594</v>
      </c>
      <c r="D457" s="2">
        <v>0.8520833333333333</v>
      </c>
      <c r="E457" t="s">
        <v>464</v>
      </c>
      <c r="F457" t="s">
        <v>521</v>
      </c>
      <c r="G457" t="s">
        <v>13</v>
      </c>
      <c r="H457">
        <v>67000000</v>
      </c>
      <c r="I457" t="s">
        <v>14</v>
      </c>
      <c r="J457">
        <f t="shared" si="7"/>
        <v>2022</v>
      </c>
    </row>
    <row r="458" spans="1:10" x14ac:dyDescent="0.3">
      <c r="A458" t="s">
        <v>411</v>
      </c>
      <c r="B458" t="s">
        <v>491</v>
      </c>
      <c r="C458" s="1">
        <v>44613</v>
      </c>
      <c r="D458" s="2">
        <v>0.61388888888888893</v>
      </c>
      <c r="E458" t="s">
        <v>464</v>
      </c>
      <c r="F458" t="s">
        <v>522</v>
      </c>
      <c r="G458" t="s">
        <v>13</v>
      </c>
      <c r="H458">
        <v>67000000</v>
      </c>
      <c r="I458" t="s">
        <v>14</v>
      </c>
      <c r="J458">
        <f t="shared" si="7"/>
        <v>2022</v>
      </c>
    </row>
    <row r="459" spans="1:10" x14ac:dyDescent="0.3">
      <c r="A459" t="s">
        <v>411</v>
      </c>
      <c r="B459" t="s">
        <v>496</v>
      </c>
      <c r="C459" s="1">
        <v>44617</v>
      </c>
      <c r="D459" s="2">
        <v>0.71666666666666667</v>
      </c>
      <c r="E459" t="s">
        <v>464</v>
      </c>
      <c r="F459" t="s">
        <v>523</v>
      </c>
      <c r="G459" t="s">
        <v>13</v>
      </c>
      <c r="H459">
        <v>67000000</v>
      </c>
      <c r="I459" t="s">
        <v>14</v>
      </c>
      <c r="J459">
        <f t="shared" si="7"/>
        <v>2022</v>
      </c>
    </row>
    <row r="460" spans="1:10" x14ac:dyDescent="0.3">
      <c r="A460" t="s">
        <v>411</v>
      </c>
      <c r="B460" t="s">
        <v>491</v>
      </c>
      <c r="C460" s="1">
        <v>44629</v>
      </c>
      <c r="D460" s="2">
        <v>0.57291666666666663</v>
      </c>
      <c r="E460" t="s">
        <v>464</v>
      </c>
      <c r="F460" t="s">
        <v>524</v>
      </c>
      <c r="G460" t="s">
        <v>13</v>
      </c>
      <c r="H460">
        <v>67000000</v>
      </c>
      <c r="I460" t="s">
        <v>14</v>
      </c>
      <c r="J460">
        <f t="shared" si="7"/>
        <v>2022</v>
      </c>
    </row>
    <row r="461" spans="1:10" x14ac:dyDescent="0.3">
      <c r="A461" t="s">
        <v>411</v>
      </c>
      <c r="B461" t="s">
        <v>491</v>
      </c>
      <c r="C461" s="1">
        <v>44639</v>
      </c>
      <c r="D461" s="2">
        <v>0.19583333333333333</v>
      </c>
      <c r="E461" t="s">
        <v>464</v>
      </c>
      <c r="F461" t="s">
        <v>525</v>
      </c>
      <c r="G461" t="s">
        <v>13</v>
      </c>
      <c r="H461">
        <v>67000000</v>
      </c>
      <c r="I461" t="s">
        <v>14</v>
      </c>
      <c r="J461">
        <f t="shared" si="7"/>
        <v>2022</v>
      </c>
    </row>
    <row r="462" spans="1:10" x14ac:dyDescent="0.3">
      <c r="A462" t="s">
        <v>411</v>
      </c>
      <c r="B462" t="s">
        <v>491</v>
      </c>
      <c r="C462" s="1">
        <v>44652</v>
      </c>
      <c r="D462" s="2">
        <v>0.68333333333333335</v>
      </c>
      <c r="E462" t="s">
        <v>464</v>
      </c>
      <c r="F462" t="s">
        <v>526</v>
      </c>
      <c r="G462" t="s">
        <v>13</v>
      </c>
      <c r="H462">
        <v>67000000</v>
      </c>
      <c r="I462" t="s">
        <v>14</v>
      </c>
      <c r="J462">
        <f t="shared" si="7"/>
        <v>2022</v>
      </c>
    </row>
    <row r="463" spans="1:10" x14ac:dyDescent="0.3">
      <c r="A463" t="s">
        <v>411</v>
      </c>
      <c r="B463" t="s">
        <v>496</v>
      </c>
      <c r="C463" s="1">
        <v>44668</v>
      </c>
      <c r="D463" s="2">
        <v>0.55069444444444449</v>
      </c>
      <c r="E463" t="s">
        <v>464</v>
      </c>
      <c r="F463" t="s">
        <v>527</v>
      </c>
      <c r="G463" t="s">
        <v>13</v>
      </c>
      <c r="H463">
        <v>67000000</v>
      </c>
      <c r="I463" t="s">
        <v>14</v>
      </c>
      <c r="J463">
        <f t="shared" si="7"/>
        <v>2022</v>
      </c>
    </row>
    <row r="464" spans="1:10" x14ac:dyDescent="0.3">
      <c r="A464" t="s">
        <v>411</v>
      </c>
      <c r="B464" t="s">
        <v>491</v>
      </c>
      <c r="C464" s="1">
        <v>44672</v>
      </c>
      <c r="D464" s="2">
        <v>0.74375000000000002</v>
      </c>
      <c r="E464" t="s">
        <v>464</v>
      </c>
      <c r="F464" t="s">
        <v>528</v>
      </c>
      <c r="G464" t="s">
        <v>13</v>
      </c>
      <c r="H464">
        <v>67000000</v>
      </c>
      <c r="I464" t="s">
        <v>14</v>
      </c>
      <c r="J464">
        <f t="shared" si="7"/>
        <v>2022</v>
      </c>
    </row>
    <row r="465" spans="1:10" x14ac:dyDescent="0.3">
      <c r="A465" t="s">
        <v>411</v>
      </c>
      <c r="B465" t="s">
        <v>491</v>
      </c>
      <c r="C465" s="1">
        <v>44680</v>
      </c>
      <c r="D465" s="2">
        <v>0.89375000000000004</v>
      </c>
      <c r="E465" t="s">
        <v>464</v>
      </c>
      <c r="F465" t="s">
        <v>529</v>
      </c>
      <c r="G465" t="s">
        <v>13</v>
      </c>
      <c r="H465">
        <v>67000000</v>
      </c>
      <c r="I465" t="s">
        <v>14</v>
      </c>
      <c r="J465">
        <f t="shared" si="7"/>
        <v>2022</v>
      </c>
    </row>
    <row r="466" spans="1:10" x14ac:dyDescent="0.3">
      <c r="A466" t="s">
        <v>411</v>
      </c>
      <c r="B466" t="s">
        <v>496</v>
      </c>
      <c r="C466" s="1">
        <v>44694</v>
      </c>
      <c r="D466" s="2">
        <v>0.92152777777777772</v>
      </c>
      <c r="E466" t="s">
        <v>464</v>
      </c>
      <c r="F466" t="s">
        <v>530</v>
      </c>
      <c r="G466" t="s">
        <v>13</v>
      </c>
      <c r="H466">
        <v>67000000</v>
      </c>
      <c r="I466" t="s">
        <v>14</v>
      </c>
      <c r="J466">
        <f t="shared" si="7"/>
        <v>2022</v>
      </c>
    </row>
    <row r="467" spans="1:10" x14ac:dyDescent="0.3">
      <c r="A467" t="s">
        <v>411</v>
      </c>
      <c r="B467" t="s">
        <v>491</v>
      </c>
      <c r="C467" s="1">
        <v>44695</v>
      </c>
      <c r="D467" s="2">
        <v>0.86111111111111116</v>
      </c>
      <c r="E467" t="s">
        <v>464</v>
      </c>
      <c r="F467" t="s">
        <v>531</v>
      </c>
      <c r="G467" t="s">
        <v>13</v>
      </c>
      <c r="H467">
        <v>67000000</v>
      </c>
      <c r="I467" t="s">
        <v>14</v>
      </c>
      <c r="J467">
        <f t="shared" si="7"/>
        <v>2022</v>
      </c>
    </row>
    <row r="468" spans="1:10" x14ac:dyDescent="0.3">
      <c r="A468" t="s">
        <v>411</v>
      </c>
      <c r="B468" t="s">
        <v>491</v>
      </c>
      <c r="C468" s="1">
        <v>44706</v>
      </c>
      <c r="D468" s="2">
        <v>0.77430555555555558</v>
      </c>
      <c r="E468" t="s">
        <v>464</v>
      </c>
      <c r="F468" t="s">
        <v>532</v>
      </c>
      <c r="G468" t="s">
        <v>13</v>
      </c>
      <c r="H468">
        <v>67000000</v>
      </c>
      <c r="I468" t="s">
        <v>14</v>
      </c>
      <c r="J468">
        <f t="shared" si="7"/>
        <v>2022</v>
      </c>
    </row>
    <row r="469" spans="1:10" x14ac:dyDescent="0.3">
      <c r="A469" t="s">
        <v>411</v>
      </c>
      <c r="B469" t="s">
        <v>491</v>
      </c>
      <c r="C469" s="1">
        <v>44720</v>
      </c>
      <c r="D469" s="2">
        <v>0.87777777777777777</v>
      </c>
      <c r="E469" t="s">
        <v>464</v>
      </c>
      <c r="F469" t="s">
        <v>533</v>
      </c>
      <c r="G469" t="s">
        <v>13</v>
      </c>
      <c r="H469">
        <v>67000000</v>
      </c>
      <c r="I469" t="s">
        <v>14</v>
      </c>
      <c r="J469">
        <f t="shared" si="7"/>
        <v>2022</v>
      </c>
    </row>
    <row r="470" spans="1:10" x14ac:dyDescent="0.3">
      <c r="A470" t="s">
        <v>411</v>
      </c>
      <c r="B470" t="s">
        <v>496</v>
      </c>
      <c r="C470" s="1">
        <v>44730</v>
      </c>
      <c r="D470" s="2">
        <v>0.59652777777777777</v>
      </c>
      <c r="E470" t="s">
        <v>464</v>
      </c>
      <c r="F470" t="s">
        <v>534</v>
      </c>
      <c r="G470" t="s">
        <v>13</v>
      </c>
      <c r="H470">
        <v>67000000</v>
      </c>
      <c r="I470" t="s">
        <v>14</v>
      </c>
      <c r="J470">
        <f t="shared" si="7"/>
        <v>2022</v>
      </c>
    </row>
    <row r="471" spans="1:10" x14ac:dyDescent="0.3">
      <c r="A471" t="s">
        <v>411</v>
      </c>
      <c r="B471" t="s">
        <v>491</v>
      </c>
      <c r="C471" s="1">
        <v>44731</v>
      </c>
      <c r="D471" s="2">
        <v>0.18541666666666667</v>
      </c>
      <c r="E471" t="s">
        <v>464</v>
      </c>
      <c r="F471" t="s">
        <v>535</v>
      </c>
      <c r="G471" t="s">
        <v>13</v>
      </c>
      <c r="H471">
        <v>67000000</v>
      </c>
      <c r="I471" t="s">
        <v>14</v>
      </c>
      <c r="J471">
        <f t="shared" si="7"/>
        <v>2022</v>
      </c>
    </row>
    <row r="472" spans="1:10" x14ac:dyDescent="0.3">
      <c r="A472" t="s">
        <v>411</v>
      </c>
      <c r="B472" t="s">
        <v>491</v>
      </c>
      <c r="C472" s="1">
        <v>44741</v>
      </c>
      <c r="D472" s="2">
        <v>0.87777777777777777</v>
      </c>
      <c r="E472" t="s">
        <v>464</v>
      </c>
      <c r="F472" t="s">
        <v>536</v>
      </c>
      <c r="G472" t="s">
        <v>13</v>
      </c>
      <c r="H472">
        <v>67000000</v>
      </c>
      <c r="I472" t="s">
        <v>14</v>
      </c>
      <c r="J472">
        <f t="shared" si="7"/>
        <v>2022</v>
      </c>
    </row>
    <row r="473" spans="1:10" x14ac:dyDescent="0.3">
      <c r="A473" t="s">
        <v>411</v>
      </c>
      <c r="B473" t="s">
        <v>491</v>
      </c>
      <c r="C473" s="1">
        <v>44749</v>
      </c>
      <c r="D473" s="2">
        <v>0.5493055555555556</v>
      </c>
      <c r="E473" t="s">
        <v>464</v>
      </c>
      <c r="F473" t="s">
        <v>537</v>
      </c>
      <c r="G473" t="s">
        <v>13</v>
      </c>
      <c r="H473">
        <v>67000000</v>
      </c>
      <c r="I473" t="s">
        <v>14</v>
      </c>
      <c r="J473">
        <f t="shared" si="7"/>
        <v>2022</v>
      </c>
    </row>
    <row r="474" spans="1:10" x14ac:dyDescent="0.3">
      <c r="A474" t="s">
        <v>411</v>
      </c>
      <c r="B474" t="s">
        <v>496</v>
      </c>
      <c r="C474" s="1">
        <v>44753</v>
      </c>
      <c r="D474" s="2">
        <v>6.8750000000000006E-2</v>
      </c>
      <c r="E474" t="s">
        <v>464</v>
      </c>
      <c r="F474" t="s">
        <v>538</v>
      </c>
      <c r="G474" t="s">
        <v>13</v>
      </c>
      <c r="H474">
        <v>67000000</v>
      </c>
      <c r="I474" t="s">
        <v>14</v>
      </c>
      <c r="J474">
        <f t="shared" si="7"/>
        <v>2022</v>
      </c>
    </row>
    <row r="475" spans="1:10" x14ac:dyDescent="0.3">
      <c r="A475" t="s">
        <v>411</v>
      </c>
      <c r="B475" t="s">
        <v>491</v>
      </c>
      <c r="C475" s="1">
        <v>44759</v>
      </c>
      <c r="D475" s="2">
        <v>0.59722222222222221</v>
      </c>
      <c r="E475" t="s">
        <v>464</v>
      </c>
      <c r="F475" t="s">
        <v>539</v>
      </c>
      <c r="G475" t="s">
        <v>13</v>
      </c>
      <c r="H475">
        <v>67000000</v>
      </c>
      <c r="I475" t="s">
        <v>14</v>
      </c>
      <c r="J475">
        <f t="shared" si="7"/>
        <v>2022</v>
      </c>
    </row>
    <row r="476" spans="1:10" x14ac:dyDescent="0.3">
      <c r="A476" t="s">
        <v>411</v>
      </c>
      <c r="B476" t="s">
        <v>496</v>
      </c>
      <c r="C476" s="1">
        <v>44764</v>
      </c>
      <c r="D476" s="2">
        <v>0.73541666666666672</v>
      </c>
      <c r="E476" t="s">
        <v>464</v>
      </c>
      <c r="F476" t="s">
        <v>540</v>
      </c>
      <c r="G476" t="s">
        <v>13</v>
      </c>
      <c r="H476">
        <v>67000000</v>
      </c>
      <c r="I476" t="s">
        <v>14</v>
      </c>
      <c r="J476">
        <f t="shared" si="7"/>
        <v>2022</v>
      </c>
    </row>
    <row r="477" spans="1:10" x14ac:dyDescent="0.3">
      <c r="A477" t="s">
        <v>541</v>
      </c>
      <c r="B477" t="s">
        <v>542</v>
      </c>
      <c r="C477" s="1">
        <v>39150</v>
      </c>
      <c r="D477" s="2">
        <v>0.13194444444444445</v>
      </c>
      <c r="E477" t="s">
        <v>543</v>
      </c>
      <c r="F477" t="s">
        <v>544</v>
      </c>
      <c r="G477" t="s">
        <v>13</v>
      </c>
      <c r="H477">
        <v>109000000</v>
      </c>
      <c r="I477" t="s">
        <v>14</v>
      </c>
      <c r="J477">
        <f t="shared" si="7"/>
        <v>2007</v>
      </c>
    </row>
    <row r="478" spans="1:10" x14ac:dyDescent="0.3">
      <c r="A478" t="s">
        <v>541</v>
      </c>
      <c r="B478" t="s">
        <v>542</v>
      </c>
      <c r="C478" s="1">
        <v>39366</v>
      </c>
      <c r="D478" s="2">
        <v>1.5277777777777777E-2</v>
      </c>
      <c r="E478" t="s">
        <v>545</v>
      </c>
      <c r="F478" t="s">
        <v>546</v>
      </c>
      <c r="G478" t="s">
        <v>13</v>
      </c>
      <c r="H478">
        <v>123000000</v>
      </c>
      <c r="I478" t="s">
        <v>14</v>
      </c>
      <c r="J478">
        <f t="shared" si="7"/>
        <v>2007</v>
      </c>
    </row>
    <row r="479" spans="1:10" x14ac:dyDescent="0.3">
      <c r="A479" t="s">
        <v>541</v>
      </c>
      <c r="B479" t="s">
        <v>547</v>
      </c>
      <c r="C479" s="1">
        <v>39397</v>
      </c>
      <c r="D479" s="2">
        <v>7.6388888888888895E-2</v>
      </c>
      <c r="E479" t="s">
        <v>548</v>
      </c>
      <c r="F479" t="s">
        <v>549</v>
      </c>
      <c r="G479" t="s">
        <v>13</v>
      </c>
      <c r="H479">
        <v>350000000</v>
      </c>
      <c r="I479" t="s">
        <v>14</v>
      </c>
      <c r="J479">
        <f t="shared" si="7"/>
        <v>2007</v>
      </c>
    </row>
    <row r="480" spans="1:10" x14ac:dyDescent="0.3">
      <c r="A480" t="s">
        <v>541</v>
      </c>
      <c r="B480" t="s">
        <v>542</v>
      </c>
      <c r="C480" s="1">
        <v>39426</v>
      </c>
      <c r="D480" s="2">
        <v>0.92013888888888884</v>
      </c>
      <c r="E480" t="s">
        <v>543</v>
      </c>
      <c r="F480" t="s">
        <v>550</v>
      </c>
      <c r="G480" t="s">
        <v>13</v>
      </c>
      <c r="H480">
        <v>109000000</v>
      </c>
      <c r="I480" t="s">
        <v>14</v>
      </c>
      <c r="J480">
        <f t="shared" si="7"/>
        <v>2007</v>
      </c>
    </row>
    <row r="481" spans="1:10" x14ac:dyDescent="0.3">
      <c r="A481" t="s">
        <v>541</v>
      </c>
      <c r="B481" t="s">
        <v>551</v>
      </c>
      <c r="C481" s="1">
        <v>39520</v>
      </c>
      <c r="D481" s="2">
        <v>0.41805555555555557</v>
      </c>
      <c r="E481" t="s">
        <v>552</v>
      </c>
      <c r="F481" t="s">
        <v>553</v>
      </c>
      <c r="G481" t="s">
        <v>84</v>
      </c>
      <c r="H481">
        <v>115000000</v>
      </c>
      <c r="I481" t="s">
        <v>14</v>
      </c>
      <c r="J481">
        <f t="shared" si="7"/>
        <v>2008</v>
      </c>
    </row>
    <row r="482" spans="1:10" x14ac:dyDescent="0.3">
      <c r="A482" t="s">
        <v>541</v>
      </c>
      <c r="B482" t="s">
        <v>542</v>
      </c>
      <c r="C482" s="1">
        <v>39552</v>
      </c>
      <c r="D482" s="2">
        <v>0.84166666666666667</v>
      </c>
      <c r="E482" t="s">
        <v>545</v>
      </c>
      <c r="F482" t="s">
        <v>554</v>
      </c>
      <c r="G482" t="s">
        <v>13</v>
      </c>
      <c r="H482">
        <v>123000000</v>
      </c>
      <c r="I482" t="s">
        <v>14</v>
      </c>
      <c r="J482">
        <f t="shared" si="7"/>
        <v>2008</v>
      </c>
    </row>
    <row r="483" spans="1:10" x14ac:dyDescent="0.3">
      <c r="A483" t="s">
        <v>541</v>
      </c>
      <c r="B483" t="s">
        <v>547</v>
      </c>
      <c r="C483" s="1">
        <v>39831</v>
      </c>
      <c r="D483" s="2">
        <v>0.11597222222222223</v>
      </c>
      <c r="E483" t="s">
        <v>548</v>
      </c>
      <c r="F483" t="s">
        <v>555</v>
      </c>
      <c r="G483" t="s">
        <v>13</v>
      </c>
      <c r="H483">
        <v>350000000</v>
      </c>
      <c r="I483" t="s">
        <v>14</v>
      </c>
      <c r="J483">
        <f t="shared" si="7"/>
        <v>2009</v>
      </c>
    </row>
    <row r="484" spans="1:10" x14ac:dyDescent="0.3">
      <c r="A484" t="s">
        <v>541</v>
      </c>
      <c r="B484" t="s">
        <v>542</v>
      </c>
      <c r="C484" s="1">
        <v>39907</v>
      </c>
      <c r="D484" s="2">
        <v>2.1527777777777778E-2</v>
      </c>
      <c r="E484" t="s">
        <v>545</v>
      </c>
      <c r="F484" t="s">
        <v>556</v>
      </c>
      <c r="G484" t="s">
        <v>13</v>
      </c>
      <c r="H484">
        <v>123000000</v>
      </c>
      <c r="I484" t="s">
        <v>14</v>
      </c>
      <c r="J484">
        <f t="shared" si="7"/>
        <v>2009</v>
      </c>
    </row>
    <row r="485" spans="1:10" x14ac:dyDescent="0.3">
      <c r="A485" t="s">
        <v>541</v>
      </c>
      <c r="B485" t="s">
        <v>542</v>
      </c>
      <c r="C485" s="1">
        <v>39982</v>
      </c>
      <c r="D485" s="2">
        <v>0.73055555555555551</v>
      </c>
      <c r="E485" t="s">
        <v>545</v>
      </c>
      <c r="F485" t="s">
        <v>557</v>
      </c>
      <c r="G485" t="s">
        <v>13</v>
      </c>
      <c r="H485">
        <v>123000000</v>
      </c>
      <c r="I485" t="s">
        <v>14</v>
      </c>
      <c r="J485">
        <f t="shared" si="7"/>
        <v>2009</v>
      </c>
    </row>
    <row r="486" spans="1:10" x14ac:dyDescent="0.3">
      <c r="A486" t="s">
        <v>541</v>
      </c>
      <c r="B486" t="s">
        <v>547</v>
      </c>
      <c r="C486" s="1">
        <v>39991</v>
      </c>
      <c r="D486" s="2">
        <v>0.95208333333333328</v>
      </c>
      <c r="E486" t="s">
        <v>558</v>
      </c>
      <c r="F486" t="s">
        <v>559</v>
      </c>
      <c r="G486" t="s">
        <v>84</v>
      </c>
      <c r="H486">
        <v>164000000</v>
      </c>
      <c r="I486" t="s">
        <v>14</v>
      </c>
      <c r="J486">
        <f t="shared" si="7"/>
        <v>2009</v>
      </c>
    </row>
    <row r="487" spans="1:10" x14ac:dyDescent="0.3">
      <c r="A487" t="s">
        <v>541</v>
      </c>
      <c r="B487" t="s">
        <v>542</v>
      </c>
      <c r="C487" s="1">
        <v>40064</v>
      </c>
      <c r="D487" s="2">
        <v>0.89930555555555558</v>
      </c>
      <c r="E487" t="s">
        <v>543</v>
      </c>
      <c r="F487" t="s">
        <v>560</v>
      </c>
      <c r="G487" t="s">
        <v>13</v>
      </c>
      <c r="H487">
        <v>109000000</v>
      </c>
      <c r="I487" t="s">
        <v>14</v>
      </c>
      <c r="J487">
        <f t="shared" si="7"/>
        <v>2009</v>
      </c>
    </row>
    <row r="488" spans="1:10" x14ac:dyDescent="0.3">
      <c r="A488" t="s">
        <v>541</v>
      </c>
      <c r="B488" t="s">
        <v>551</v>
      </c>
      <c r="C488" s="1">
        <v>40104</v>
      </c>
      <c r="D488" s="2">
        <v>0.67500000000000004</v>
      </c>
      <c r="E488" t="s">
        <v>543</v>
      </c>
      <c r="F488" t="s">
        <v>561</v>
      </c>
      <c r="G488" t="s">
        <v>13</v>
      </c>
      <c r="H488">
        <v>109000000</v>
      </c>
      <c r="I488" t="s">
        <v>14</v>
      </c>
      <c r="J488">
        <f t="shared" si="7"/>
        <v>2009</v>
      </c>
    </row>
    <row r="489" spans="1:10" x14ac:dyDescent="0.3">
      <c r="A489" t="s">
        <v>541</v>
      </c>
      <c r="B489" t="s">
        <v>542</v>
      </c>
      <c r="C489" s="1">
        <v>40140</v>
      </c>
      <c r="D489" s="2">
        <v>0.28819444444444442</v>
      </c>
      <c r="E489" t="s">
        <v>562</v>
      </c>
      <c r="F489" t="s">
        <v>563</v>
      </c>
      <c r="G489" t="s">
        <v>84</v>
      </c>
      <c r="H489">
        <v>130000000</v>
      </c>
      <c r="I489" t="s">
        <v>14</v>
      </c>
      <c r="J489">
        <f t="shared" si="7"/>
        <v>2009</v>
      </c>
    </row>
    <row r="490" spans="1:10" x14ac:dyDescent="0.3">
      <c r="A490" t="s">
        <v>541</v>
      </c>
      <c r="B490" t="s">
        <v>542</v>
      </c>
      <c r="C490" s="1">
        <v>40220</v>
      </c>
      <c r="D490" s="2">
        <v>0.64097222222222228</v>
      </c>
      <c r="E490" t="s">
        <v>543</v>
      </c>
      <c r="F490" t="s">
        <v>564</v>
      </c>
      <c r="G490" t="s">
        <v>13</v>
      </c>
      <c r="H490">
        <v>109000000</v>
      </c>
      <c r="I490" t="s">
        <v>14</v>
      </c>
      <c r="J490">
        <f t="shared" si="7"/>
        <v>2010</v>
      </c>
    </row>
    <row r="491" spans="1:10" x14ac:dyDescent="0.3">
      <c r="A491" t="s">
        <v>541</v>
      </c>
      <c r="B491" t="s">
        <v>547</v>
      </c>
      <c r="C491" s="1">
        <v>40241</v>
      </c>
      <c r="D491" s="2">
        <v>0.99791666666666667</v>
      </c>
      <c r="E491" t="s">
        <v>558</v>
      </c>
      <c r="F491" t="s">
        <v>565</v>
      </c>
      <c r="G491" t="s">
        <v>84</v>
      </c>
      <c r="H491">
        <v>164000000</v>
      </c>
      <c r="I491" t="s">
        <v>14</v>
      </c>
      <c r="J491">
        <f t="shared" si="7"/>
        <v>2010</v>
      </c>
    </row>
    <row r="492" spans="1:10" x14ac:dyDescent="0.3">
      <c r="A492" t="s">
        <v>541</v>
      </c>
      <c r="B492" t="s">
        <v>542</v>
      </c>
      <c r="C492" s="1">
        <v>40290</v>
      </c>
      <c r="D492" s="2">
        <v>0.99444444444444446</v>
      </c>
      <c r="E492" t="s">
        <v>566</v>
      </c>
      <c r="F492" t="s">
        <v>567</v>
      </c>
      <c r="G492" t="s">
        <v>84</v>
      </c>
      <c r="H492">
        <v>120000000</v>
      </c>
      <c r="I492" t="s">
        <v>14</v>
      </c>
      <c r="J492">
        <f t="shared" si="7"/>
        <v>2010</v>
      </c>
    </row>
    <row r="493" spans="1:10" x14ac:dyDescent="0.3">
      <c r="A493" t="s">
        <v>541</v>
      </c>
      <c r="B493" t="s">
        <v>547</v>
      </c>
      <c r="C493" s="1">
        <v>40326</v>
      </c>
      <c r="D493" s="2">
        <v>0.125</v>
      </c>
      <c r="E493" t="s">
        <v>558</v>
      </c>
      <c r="F493" t="s">
        <v>568</v>
      </c>
      <c r="G493" t="s">
        <v>84</v>
      </c>
      <c r="H493">
        <v>164000000</v>
      </c>
      <c r="I493" t="s">
        <v>14</v>
      </c>
      <c r="J493">
        <f t="shared" si="7"/>
        <v>2010</v>
      </c>
    </row>
    <row r="494" spans="1:10" x14ac:dyDescent="0.3">
      <c r="A494" t="s">
        <v>541</v>
      </c>
      <c r="B494" t="s">
        <v>542</v>
      </c>
      <c r="C494" s="1">
        <v>40404</v>
      </c>
      <c r="D494" s="2">
        <v>0.46319444444444446</v>
      </c>
      <c r="E494" t="s">
        <v>569</v>
      </c>
      <c r="F494" t="s">
        <v>570</v>
      </c>
      <c r="G494" t="s">
        <v>13</v>
      </c>
      <c r="H494">
        <v>140000000</v>
      </c>
      <c r="I494" t="s">
        <v>14</v>
      </c>
      <c r="J494">
        <f t="shared" si="7"/>
        <v>2010</v>
      </c>
    </row>
    <row r="495" spans="1:10" x14ac:dyDescent="0.3">
      <c r="A495" t="s">
        <v>541</v>
      </c>
      <c r="B495" t="s">
        <v>551</v>
      </c>
      <c r="C495" s="1">
        <v>40442</v>
      </c>
      <c r="D495" s="2">
        <v>0.16875000000000001</v>
      </c>
      <c r="E495" t="s">
        <v>566</v>
      </c>
      <c r="F495" t="s">
        <v>571</v>
      </c>
      <c r="G495" t="s">
        <v>84</v>
      </c>
      <c r="H495">
        <v>120000000</v>
      </c>
      <c r="I495" t="s">
        <v>14</v>
      </c>
      <c r="J495">
        <f t="shared" si="7"/>
        <v>2010</v>
      </c>
    </row>
    <row r="496" spans="1:10" x14ac:dyDescent="0.3">
      <c r="A496" t="s">
        <v>541</v>
      </c>
      <c r="B496" t="s">
        <v>547</v>
      </c>
      <c r="C496" s="1">
        <v>40503</v>
      </c>
      <c r="D496" s="2">
        <v>0.95694444444444449</v>
      </c>
      <c r="E496" t="s">
        <v>548</v>
      </c>
      <c r="F496" t="s">
        <v>572</v>
      </c>
      <c r="G496" t="s">
        <v>13</v>
      </c>
      <c r="H496">
        <v>350000000</v>
      </c>
      <c r="I496" t="s">
        <v>14</v>
      </c>
      <c r="J496">
        <f t="shared" si="7"/>
        <v>2010</v>
      </c>
    </row>
    <row r="497" spans="1:10" x14ac:dyDescent="0.3">
      <c r="A497" t="s">
        <v>541</v>
      </c>
      <c r="B497" t="s">
        <v>573</v>
      </c>
      <c r="C497" s="1">
        <v>40563</v>
      </c>
      <c r="D497" s="2">
        <v>0.88194444444444442</v>
      </c>
      <c r="E497" t="s">
        <v>548</v>
      </c>
      <c r="F497" t="s">
        <v>574</v>
      </c>
      <c r="G497" t="s">
        <v>13</v>
      </c>
      <c r="H497">
        <v>350000000</v>
      </c>
      <c r="I497" t="s">
        <v>14</v>
      </c>
      <c r="J497">
        <f t="shared" si="7"/>
        <v>2011</v>
      </c>
    </row>
    <row r="498" spans="1:10" x14ac:dyDescent="0.3">
      <c r="A498" t="s">
        <v>541</v>
      </c>
      <c r="B498" t="s">
        <v>542</v>
      </c>
      <c r="C498" s="1">
        <v>40607</v>
      </c>
      <c r="D498" s="2">
        <v>0.94861111111111107</v>
      </c>
      <c r="E498" t="s">
        <v>566</v>
      </c>
      <c r="F498" t="s">
        <v>575</v>
      </c>
      <c r="G498" t="s">
        <v>84</v>
      </c>
      <c r="H498">
        <v>120000000</v>
      </c>
      <c r="I498" t="s">
        <v>14</v>
      </c>
      <c r="J498">
        <f t="shared" si="7"/>
        <v>2011</v>
      </c>
    </row>
    <row r="499" spans="1:10" x14ac:dyDescent="0.3">
      <c r="A499" t="s">
        <v>541</v>
      </c>
      <c r="B499" t="s">
        <v>547</v>
      </c>
      <c r="C499" s="1">
        <v>40613</v>
      </c>
      <c r="D499" s="2">
        <v>0.94305555555555554</v>
      </c>
      <c r="E499" t="s">
        <v>558</v>
      </c>
      <c r="F499" t="s">
        <v>576</v>
      </c>
      <c r="G499" t="s">
        <v>84</v>
      </c>
      <c r="H499">
        <v>164000000</v>
      </c>
      <c r="I499" t="s">
        <v>14</v>
      </c>
      <c r="J499">
        <f t="shared" si="7"/>
        <v>2011</v>
      </c>
    </row>
    <row r="500" spans="1:10" x14ac:dyDescent="0.3">
      <c r="A500" t="s">
        <v>541</v>
      </c>
      <c r="B500" t="s">
        <v>551</v>
      </c>
      <c r="C500" s="1">
        <v>40648</v>
      </c>
      <c r="D500" s="2">
        <v>0.18333333333333332</v>
      </c>
      <c r="E500" t="s">
        <v>552</v>
      </c>
      <c r="F500" t="s">
        <v>577</v>
      </c>
      <c r="G500" t="s">
        <v>84</v>
      </c>
      <c r="H500">
        <v>115000000</v>
      </c>
      <c r="I500" t="s">
        <v>14</v>
      </c>
      <c r="J500">
        <f t="shared" si="7"/>
        <v>2011</v>
      </c>
    </row>
    <row r="501" spans="1:10" x14ac:dyDescent="0.3">
      <c r="A501" t="s">
        <v>541</v>
      </c>
      <c r="B501" t="s">
        <v>542</v>
      </c>
      <c r="C501" s="1">
        <v>40670</v>
      </c>
      <c r="D501" s="2">
        <v>0.75694444444444442</v>
      </c>
      <c r="E501" t="s">
        <v>543</v>
      </c>
      <c r="F501" t="s">
        <v>578</v>
      </c>
      <c r="G501" t="s">
        <v>13</v>
      </c>
      <c r="H501">
        <v>109000000</v>
      </c>
      <c r="I501" t="s">
        <v>14</v>
      </c>
      <c r="J501">
        <f t="shared" si="7"/>
        <v>2011</v>
      </c>
    </row>
    <row r="502" spans="1:10" x14ac:dyDescent="0.3">
      <c r="A502" t="s">
        <v>541</v>
      </c>
      <c r="B502" t="s">
        <v>547</v>
      </c>
      <c r="C502" s="1">
        <v>40740</v>
      </c>
      <c r="D502" s="2">
        <v>0.27847222222222223</v>
      </c>
      <c r="E502" t="s">
        <v>558</v>
      </c>
      <c r="F502" t="s">
        <v>579</v>
      </c>
      <c r="G502" t="s">
        <v>84</v>
      </c>
      <c r="H502">
        <v>164000000</v>
      </c>
      <c r="I502" t="s">
        <v>14</v>
      </c>
      <c r="J502">
        <f t="shared" si="7"/>
        <v>2011</v>
      </c>
    </row>
    <row r="503" spans="1:10" x14ac:dyDescent="0.3">
      <c r="A503" t="s">
        <v>541</v>
      </c>
      <c r="B503" t="s">
        <v>542</v>
      </c>
      <c r="C503" s="1">
        <v>40760</v>
      </c>
      <c r="D503" s="2">
        <v>0.68402777777777779</v>
      </c>
      <c r="E503" t="s">
        <v>580</v>
      </c>
      <c r="F503" t="s">
        <v>581</v>
      </c>
      <c r="G503" t="s">
        <v>13</v>
      </c>
      <c r="H503">
        <v>153000000</v>
      </c>
      <c r="I503" t="s">
        <v>14</v>
      </c>
      <c r="J503">
        <f t="shared" si="7"/>
        <v>2011</v>
      </c>
    </row>
    <row r="504" spans="1:10" x14ac:dyDescent="0.3">
      <c r="A504" t="s">
        <v>541</v>
      </c>
      <c r="B504" t="s">
        <v>542</v>
      </c>
      <c r="C504" s="1">
        <v>40873</v>
      </c>
      <c r="D504" s="2">
        <v>0.62638888888888888</v>
      </c>
      <c r="E504" t="s">
        <v>582</v>
      </c>
      <c r="F504" t="s">
        <v>583</v>
      </c>
      <c r="G504" t="s">
        <v>13</v>
      </c>
      <c r="H504">
        <v>145000000</v>
      </c>
      <c r="I504" t="s">
        <v>14</v>
      </c>
      <c r="J504">
        <f t="shared" si="7"/>
        <v>2011</v>
      </c>
    </row>
    <row r="505" spans="1:10" x14ac:dyDescent="0.3">
      <c r="A505" t="s">
        <v>541</v>
      </c>
      <c r="B505" t="s">
        <v>542</v>
      </c>
      <c r="C505" s="1">
        <v>40963</v>
      </c>
      <c r="D505" s="2">
        <v>0.92708333333333337</v>
      </c>
      <c r="E505" t="s">
        <v>580</v>
      </c>
      <c r="F505" t="s">
        <v>584</v>
      </c>
      <c r="G505" t="s">
        <v>13</v>
      </c>
      <c r="H505">
        <v>153000000</v>
      </c>
      <c r="I505" t="s">
        <v>14</v>
      </c>
      <c r="J505">
        <f t="shared" si="7"/>
        <v>2012</v>
      </c>
    </row>
    <row r="506" spans="1:10" x14ac:dyDescent="0.3">
      <c r="A506" t="s">
        <v>541</v>
      </c>
      <c r="B506" t="s">
        <v>542</v>
      </c>
      <c r="C506" s="1">
        <v>41033</v>
      </c>
      <c r="D506" s="2">
        <v>0.77916666666666667</v>
      </c>
      <c r="E506" t="s">
        <v>569</v>
      </c>
      <c r="F506" t="s">
        <v>585</v>
      </c>
      <c r="G506" t="s">
        <v>13</v>
      </c>
      <c r="H506">
        <v>140000000</v>
      </c>
      <c r="I506" t="s">
        <v>14</v>
      </c>
      <c r="J506">
        <f t="shared" si="7"/>
        <v>2012</v>
      </c>
    </row>
    <row r="507" spans="1:10" x14ac:dyDescent="0.3">
      <c r="A507" t="s">
        <v>541</v>
      </c>
      <c r="B507" t="s">
        <v>542</v>
      </c>
      <c r="C507" s="1">
        <v>41080</v>
      </c>
      <c r="D507" s="2">
        <v>0.51944444444444449</v>
      </c>
      <c r="E507" t="s">
        <v>543</v>
      </c>
      <c r="F507" t="s">
        <v>586</v>
      </c>
      <c r="G507" t="s">
        <v>13</v>
      </c>
      <c r="H507">
        <v>109000000</v>
      </c>
      <c r="I507" t="s">
        <v>14</v>
      </c>
      <c r="J507">
        <f t="shared" si="7"/>
        <v>2012</v>
      </c>
    </row>
    <row r="508" spans="1:10" x14ac:dyDescent="0.3">
      <c r="A508" t="s">
        <v>541</v>
      </c>
      <c r="B508" t="s">
        <v>547</v>
      </c>
      <c r="C508" s="1">
        <v>41089</v>
      </c>
      <c r="D508" s="2">
        <v>0.55208333333333337</v>
      </c>
      <c r="E508" t="s">
        <v>548</v>
      </c>
      <c r="F508" t="s">
        <v>587</v>
      </c>
      <c r="G508" t="s">
        <v>13</v>
      </c>
      <c r="H508">
        <v>350000000</v>
      </c>
      <c r="I508" t="s">
        <v>14</v>
      </c>
      <c r="J508">
        <f t="shared" si="7"/>
        <v>2012</v>
      </c>
    </row>
    <row r="509" spans="1:10" x14ac:dyDescent="0.3">
      <c r="A509" t="s">
        <v>541</v>
      </c>
      <c r="B509" t="s">
        <v>542</v>
      </c>
      <c r="C509" s="1">
        <v>41151</v>
      </c>
      <c r="D509" s="2">
        <v>0.33680555555555558</v>
      </c>
      <c r="E509" t="s">
        <v>543</v>
      </c>
      <c r="F509" t="s">
        <v>588</v>
      </c>
      <c r="G509" t="s">
        <v>13</v>
      </c>
      <c r="H509">
        <v>109000000</v>
      </c>
      <c r="I509" t="s">
        <v>14</v>
      </c>
      <c r="J509">
        <f t="shared" si="7"/>
        <v>2012</v>
      </c>
    </row>
    <row r="510" spans="1:10" x14ac:dyDescent="0.3">
      <c r="A510" t="s">
        <v>541</v>
      </c>
      <c r="B510" t="s">
        <v>551</v>
      </c>
      <c r="C510" s="1">
        <v>41165</v>
      </c>
      <c r="D510" s="2">
        <v>0.90208333333333335</v>
      </c>
      <c r="E510" t="s">
        <v>543</v>
      </c>
      <c r="F510" t="s">
        <v>589</v>
      </c>
      <c r="G510" t="s">
        <v>13</v>
      </c>
      <c r="H510">
        <v>109000000</v>
      </c>
      <c r="I510" t="s">
        <v>14</v>
      </c>
      <c r="J510">
        <f t="shared" si="7"/>
        <v>2012</v>
      </c>
    </row>
    <row r="511" spans="1:10" x14ac:dyDescent="0.3">
      <c r="A511" t="s">
        <v>541</v>
      </c>
      <c r="B511" t="s">
        <v>547</v>
      </c>
      <c r="C511" s="1">
        <v>41186</v>
      </c>
      <c r="D511" s="2">
        <v>0.50694444444444442</v>
      </c>
      <c r="E511" t="s">
        <v>558</v>
      </c>
      <c r="F511" t="s">
        <v>590</v>
      </c>
      <c r="G511" t="s">
        <v>84</v>
      </c>
      <c r="H511">
        <v>164000000</v>
      </c>
      <c r="I511" t="s">
        <v>14</v>
      </c>
      <c r="J511">
        <f t="shared" si="7"/>
        <v>2012</v>
      </c>
    </row>
    <row r="512" spans="1:10" x14ac:dyDescent="0.3">
      <c r="A512" t="s">
        <v>541</v>
      </c>
      <c r="B512" t="s">
        <v>542</v>
      </c>
      <c r="C512" s="1">
        <v>41254</v>
      </c>
      <c r="D512" s="2">
        <v>0.75208333333333333</v>
      </c>
      <c r="E512" t="s">
        <v>566</v>
      </c>
      <c r="F512" t="s">
        <v>591</v>
      </c>
      <c r="G512" t="s">
        <v>84</v>
      </c>
      <c r="H512">
        <v>120000000</v>
      </c>
      <c r="I512" t="s">
        <v>14</v>
      </c>
      <c r="J512">
        <f t="shared" si="7"/>
        <v>2012</v>
      </c>
    </row>
    <row r="513" spans="1:10" x14ac:dyDescent="0.3">
      <c r="A513" t="s">
        <v>541</v>
      </c>
      <c r="B513" t="s">
        <v>542</v>
      </c>
      <c r="C513" s="1">
        <v>41305</v>
      </c>
      <c r="D513" s="2">
        <v>7.4999999999999997E-2</v>
      </c>
      <c r="E513" t="s">
        <v>543</v>
      </c>
      <c r="F513" t="s">
        <v>592</v>
      </c>
      <c r="G513" t="s">
        <v>13</v>
      </c>
      <c r="H513">
        <v>109000000</v>
      </c>
      <c r="I513" t="s">
        <v>14</v>
      </c>
      <c r="J513">
        <f t="shared" si="7"/>
        <v>2013</v>
      </c>
    </row>
    <row r="514" spans="1:10" x14ac:dyDescent="0.3">
      <c r="A514" t="s">
        <v>541</v>
      </c>
      <c r="B514" t="s">
        <v>551</v>
      </c>
      <c r="C514" s="1">
        <v>41316</v>
      </c>
      <c r="D514" s="2">
        <v>0.75138888888888888</v>
      </c>
      <c r="E514" t="s">
        <v>543</v>
      </c>
      <c r="F514" t="s">
        <v>593</v>
      </c>
      <c r="G514" t="s">
        <v>13</v>
      </c>
      <c r="H514">
        <v>109000000</v>
      </c>
      <c r="I514" t="s">
        <v>14</v>
      </c>
      <c r="J514">
        <f t="shared" ref="J514:J577" si="8">YEAR(C:C)</f>
        <v>2013</v>
      </c>
    </row>
    <row r="515" spans="1:10" x14ac:dyDescent="0.3">
      <c r="A515" t="s">
        <v>541</v>
      </c>
      <c r="B515" t="s">
        <v>542</v>
      </c>
      <c r="C515" s="1">
        <v>41352</v>
      </c>
      <c r="D515" s="2">
        <v>0.88958333333333328</v>
      </c>
      <c r="E515" t="s">
        <v>543</v>
      </c>
      <c r="F515" t="s">
        <v>594</v>
      </c>
      <c r="G515" t="s">
        <v>13</v>
      </c>
      <c r="H515">
        <v>109000000</v>
      </c>
      <c r="I515" t="s">
        <v>14</v>
      </c>
      <c r="J515">
        <f t="shared" si="8"/>
        <v>2013</v>
      </c>
    </row>
    <row r="516" spans="1:10" x14ac:dyDescent="0.3">
      <c r="A516" t="s">
        <v>541</v>
      </c>
      <c r="B516" t="s">
        <v>542</v>
      </c>
      <c r="C516" s="1">
        <v>41409</v>
      </c>
      <c r="D516" s="2">
        <v>0.90138888888888891</v>
      </c>
      <c r="E516" t="s">
        <v>543</v>
      </c>
      <c r="F516" t="s">
        <v>595</v>
      </c>
      <c r="G516" t="s">
        <v>13</v>
      </c>
      <c r="H516">
        <v>109000000</v>
      </c>
      <c r="I516" t="s">
        <v>14</v>
      </c>
      <c r="J516">
        <f t="shared" si="8"/>
        <v>2013</v>
      </c>
    </row>
    <row r="517" spans="1:10" x14ac:dyDescent="0.3">
      <c r="A517" t="s">
        <v>541</v>
      </c>
      <c r="B517" t="s">
        <v>542</v>
      </c>
      <c r="C517" s="1">
        <v>41474</v>
      </c>
      <c r="D517" s="2">
        <v>0.54166666666666663</v>
      </c>
      <c r="E517" t="s">
        <v>580</v>
      </c>
      <c r="F517" t="s">
        <v>596</v>
      </c>
      <c r="G517" t="s">
        <v>13</v>
      </c>
      <c r="H517">
        <v>153000000</v>
      </c>
      <c r="I517" t="s">
        <v>14</v>
      </c>
      <c r="J517">
        <f t="shared" si="8"/>
        <v>2013</v>
      </c>
    </row>
    <row r="518" spans="1:10" x14ac:dyDescent="0.3">
      <c r="A518" t="s">
        <v>541</v>
      </c>
      <c r="B518" t="s">
        <v>573</v>
      </c>
      <c r="C518" s="1">
        <v>41514</v>
      </c>
      <c r="D518" s="2">
        <v>0.75208333333333333</v>
      </c>
      <c r="E518" t="s">
        <v>548</v>
      </c>
      <c r="F518" t="s">
        <v>597</v>
      </c>
      <c r="G518" t="s">
        <v>13</v>
      </c>
      <c r="H518">
        <v>350000000</v>
      </c>
      <c r="I518" t="s">
        <v>14</v>
      </c>
      <c r="J518">
        <f t="shared" si="8"/>
        <v>2013</v>
      </c>
    </row>
    <row r="519" spans="1:10" x14ac:dyDescent="0.3">
      <c r="A519" t="s">
        <v>541</v>
      </c>
      <c r="B519" t="s">
        <v>542</v>
      </c>
      <c r="C519" s="1">
        <v>41535</v>
      </c>
      <c r="D519" s="2">
        <v>0.34027777777777779</v>
      </c>
      <c r="E519" t="s">
        <v>569</v>
      </c>
      <c r="F519" t="s">
        <v>598</v>
      </c>
      <c r="G519" t="s">
        <v>13</v>
      </c>
      <c r="H519">
        <v>140000000</v>
      </c>
      <c r="I519" t="s">
        <v>14</v>
      </c>
      <c r="J519">
        <f t="shared" si="8"/>
        <v>2013</v>
      </c>
    </row>
    <row r="520" spans="1:10" x14ac:dyDescent="0.3">
      <c r="A520" t="s">
        <v>541</v>
      </c>
      <c r="B520" t="s">
        <v>542</v>
      </c>
      <c r="C520" s="1">
        <v>41596</v>
      </c>
      <c r="D520" s="2">
        <v>0.76944444444444449</v>
      </c>
      <c r="E520" t="s">
        <v>543</v>
      </c>
      <c r="F520" t="s">
        <v>599</v>
      </c>
      <c r="G520" t="s">
        <v>13</v>
      </c>
      <c r="H520">
        <v>109000000</v>
      </c>
      <c r="I520" t="s">
        <v>14</v>
      </c>
      <c r="J520">
        <f t="shared" si="8"/>
        <v>2013</v>
      </c>
    </row>
    <row r="521" spans="1:10" x14ac:dyDescent="0.3">
      <c r="A521" t="s">
        <v>541</v>
      </c>
      <c r="B521" t="s">
        <v>551</v>
      </c>
      <c r="C521" s="1">
        <v>41614</v>
      </c>
      <c r="D521" s="2">
        <v>0.30138888888888887</v>
      </c>
      <c r="E521" t="s">
        <v>566</v>
      </c>
      <c r="F521" t="s">
        <v>600</v>
      </c>
      <c r="G521" t="s">
        <v>84</v>
      </c>
      <c r="H521">
        <v>120000000</v>
      </c>
      <c r="I521" t="s">
        <v>14</v>
      </c>
      <c r="J521">
        <f t="shared" si="8"/>
        <v>2013</v>
      </c>
    </row>
    <row r="522" spans="1:10" x14ac:dyDescent="0.3">
      <c r="A522" t="s">
        <v>541</v>
      </c>
      <c r="B522" t="s">
        <v>542</v>
      </c>
      <c r="C522" s="1">
        <v>41663</v>
      </c>
      <c r="D522" s="2">
        <v>0.10625</v>
      </c>
      <c r="E522" t="s">
        <v>543</v>
      </c>
      <c r="F522" t="s">
        <v>601</v>
      </c>
      <c r="G522" t="s">
        <v>13</v>
      </c>
      <c r="H522">
        <v>109000000</v>
      </c>
      <c r="I522" t="s">
        <v>14</v>
      </c>
      <c r="J522">
        <f t="shared" si="8"/>
        <v>2014</v>
      </c>
    </row>
    <row r="523" spans="1:10" x14ac:dyDescent="0.3">
      <c r="A523" t="s">
        <v>541</v>
      </c>
      <c r="B523" t="s">
        <v>547</v>
      </c>
      <c r="C523" s="1">
        <v>41691</v>
      </c>
      <c r="D523" s="2">
        <v>8.2638888888888887E-2</v>
      </c>
      <c r="E523" t="s">
        <v>558</v>
      </c>
      <c r="F523" t="s">
        <v>602</v>
      </c>
      <c r="G523" t="s">
        <v>84</v>
      </c>
      <c r="H523">
        <v>164000000</v>
      </c>
      <c r="I523" t="s">
        <v>14</v>
      </c>
      <c r="J523">
        <f t="shared" si="8"/>
        <v>2014</v>
      </c>
    </row>
    <row r="524" spans="1:10" x14ac:dyDescent="0.3">
      <c r="A524" t="s">
        <v>541</v>
      </c>
      <c r="B524" t="s">
        <v>551</v>
      </c>
      <c r="C524" s="1">
        <v>41732</v>
      </c>
      <c r="D524" s="2">
        <v>0.61527777777777781</v>
      </c>
      <c r="E524" t="s">
        <v>543</v>
      </c>
      <c r="F524" t="s">
        <v>603</v>
      </c>
      <c r="G524" t="s">
        <v>13</v>
      </c>
      <c r="H524">
        <v>109000000</v>
      </c>
      <c r="I524" t="s">
        <v>14</v>
      </c>
      <c r="J524">
        <f t="shared" si="8"/>
        <v>2014</v>
      </c>
    </row>
    <row r="525" spans="1:10" x14ac:dyDescent="0.3">
      <c r="A525" t="s">
        <v>541</v>
      </c>
      <c r="B525" t="s">
        <v>542</v>
      </c>
      <c r="C525" s="1">
        <v>41739</v>
      </c>
      <c r="D525" s="2">
        <v>0.73958333333333337</v>
      </c>
      <c r="E525" t="s">
        <v>582</v>
      </c>
      <c r="F525" t="s">
        <v>604</v>
      </c>
      <c r="G525" t="s">
        <v>13</v>
      </c>
      <c r="H525">
        <v>145000000</v>
      </c>
      <c r="I525" t="s">
        <v>14</v>
      </c>
      <c r="J525">
        <f t="shared" si="8"/>
        <v>2014</v>
      </c>
    </row>
    <row r="526" spans="1:10" x14ac:dyDescent="0.3">
      <c r="A526" t="s">
        <v>541</v>
      </c>
      <c r="B526" t="s">
        <v>547</v>
      </c>
      <c r="C526" s="1">
        <v>41776</v>
      </c>
      <c r="D526" s="2">
        <v>2.0833333333333333E-3</v>
      </c>
      <c r="E526" t="s">
        <v>558</v>
      </c>
      <c r="F526" t="s">
        <v>605</v>
      </c>
      <c r="G526" t="s">
        <v>84</v>
      </c>
      <c r="H526">
        <v>164000000</v>
      </c>
      <c r="I526" t="s">
        <v>14</v>
      </c>
      <c r="J526">
        <f t="shared" si="8"/>
        <v>2014</v>
      </c>
    </row>
    <row r="527" spans="1:10" x14ac:dyDescent="0.3">
      <c r="A527" t="s">
        <v>541</v>
      </c>
      <c r="B527" t="s">
        <v>542</v>
      </c>
      <c r="C527" s="1">
        <v>41781</v>
      </c>
      <c r="D527" s="2">
        <v>0.54791666666666672</v>
      </c>
      <c r="E527" t="s">
        <v>543</v>
      </c>
      <c r="F527" t="s">
        <v>606</v>
      </c>
      <c r="G527" t="s">
        <v>13</v>
      </c>
      <c r="H527">
        <v>109000000</v>
      </c>
      <c r="I527" t="s">
        <v>14</v>
      </c>
      <c r="J527">
        <f t="shared" si="8"/>
        <v>2014</v>
      </c>
    </row>
    <row r="528" spans="1:10" x14ac:dyDescent="0.3">
      <c r="A528" t="s">
        <v>541</v>
      </c>
      <c r="B528" t="s">
        <v>547</v>
      </c>
      <c r="C528" s="1">
        <v>41848</v>
      </c>
      <c r="D528" s="2">
        <v>0.97777777777777775</v>
      </c>
      <c r="E528" t="s">
        <v>558</v>
      </c>
      <c r="F528" t="s">
        <v>607</v>
      </c>
      <c r="G528" t="s">
        <v>84</v>
      </c>
      <c r="H528">
        <v>164000000</v>
      </c>
      <c r="I528" t="s">
        <v>14</v>
      </c>
      <c r="J528">
        <f t="shared" si="8"/>
        <v>2014</v>
      </c>
    </row>
    <row r="529" spans="1:10" x14ac:dyDescent="0.3">
      <c r="A529" t="s">
        <v>541</v>
      </c>
      <c r="B529" t="s">
        <v>542</v>
      </c>
      <c r="C529" s="1">
        <v>41853</v>
      </c>
      <c r="D529" s="2">
        <v>0.14097222222222222</v>
      </c>
      <c r="E529" t="s">
        <v>543</v>
      </c>
      <c r="F529" t="s">
        <v>608</v>
      </c>
      <c r="G529" t="s">
        <v>13</v>
      </c>
      <c r="H529">
        <v>109000000</v>
      </c>
      <c r="I529" t="s">
        <v>14</v>
      </c>
      <c r="J529">
        <f t="shared" si="8"/>
        <v>2014</v>
      </c>
    </row>
    <row r="530" spans="1:10" x14ac:dyDescent="0.3">
      <c r="A530" t="s">
        <v>541</v>
      </c>
      <c r="B530" t="s">
        <v>551</v>
      </c>
      <c r="C530" s="1">
        <v>41864</v>
      </c>
      <c r="D530" s="2">
        <v>0.77083333333333337</v>
      </c>
      <c r="E530" t="s">
        <v>543</v>
      </c>
      <c r="F530" t="s">
        <v>609</v>
      </c>
      <c r="G530" t="s">
        <v>13</v>
      </c>
      <c r="H530">
        <v>109000000</v>
      </c>
      <c r="I530" t="s">
        <v>14</v>
      </c>
      <c r="J530">
        <f t="shared" si="8"/>
        <v>2014</v>
      </c>
    </row>
    <row r="531" spans="1:10" x14ac:dyDescent="0.3">
      <c r="A531" t="s">
        <v>541</v>
      </c>
      <c r="B531" t="s">
        <v>542</v>
      </c>
      <c r="C531" s="1">
        <v>41899</v>
      </c>
      <c r="D531" s="2">
        <v>6.9444444444444441E-3</v>
      </c>
      <c r="E531" t="s">
        <v>543</v>
      </c>
      <c r="F531" t="s">
        <v>610</v>
      </c>
      <c r="G531" t="s">
        <v>13</v>
      </c>
      <c r="H531">
        <v>109000000</v>
      </c>
      <c r="I531" t="s">
        <v>14</v>
      </c>
      <c r="J531">
        <f t="shared" si="8"/>
        <v>2014</v>
      </c>
    </row>
    <row r="532" spans="1:10" x14ac:dyDescent="0.3">
      <c r="A532" t="s">
        <v>541</v>
      </c>
      <c r="B532" t="s">
        <v>542</v>
      </c>
      <c r="C532" s="1">
        <v>41941</v>
      </c>
      <c r="D532" s="2">
        <v>0.72291666666666665</v>
      </c>
      <c r="E532" t="s">
        <v>543</v>
      </c>
      <c r="F532" t="s">
        <v>611</v>
      </c>
      <c r="G532" t="s">
        <v>13</v>
      </c>
      <c r="H532">
        <v>109000000</v>
      </c>
      <c r="I532" t="s">
        <v>14</v>
      </c>
      <c r="J532">
        <f t="shared" si="8"/>
        <v>2014</v>
      </c>
    </row>
    <row r="533" spans="1:10" x14ac:dyDescent="0.3">
      <c r="A533" t="s">
        <v>541</v>
      </c>
      <c r="B533" t="s">
        <v>547</v>
      </c>
      <c r="C533" s="1">
        <v>41978</v>
      </c>
      <c r="D533" s="2">
        <v>0.50347222222222221</v>
      </c>
      <c r="E533" t="s">
        <v>548</v>
      </c>
      <c r="F533" t="s">
        <v>612</v>
      </c>
      <c r="G533" t="s">
        <v>13</v>
      </c>
      <c r="H533">
        <v>350000000</v>
      </c>
      <c r="I533" t="s">
        <v>14</v>
      </c>
      <c r="J533">
        <f t="shared" si="8"/>
        <v>2014</v>
      </c>
    </row>
    <row r="534" spans="1:10" x14ac:dyDescent="0.3">
      <c r="A534" t="s">
        <v>541</v>
      </c>
      <c r="B534" t="s">
        <v>551</v>
      </c>
      <c r="C534" s="1">
        <v>41986</v>
      </c>
      <c r="D534" s="2">
        <v>0.13819444444444445</v>
      </c>
      <c r="E534" t="s">
        <v>582</v>
      </c>
      <c r="F534" t="s">
        <v>613</v>
      </c>
      <c r="G534" t="s">
        <v>13</v>
      </c>
      <c r="H534">
        <v>145000000</v>
      </c>
      <c r="I534" t="s">
        <v>14</v>
      </c>
      <c r="J534">
        <f t="shared" si="8"/>
        <v>2014</v>
      </c>
    </row>
    <row r="535" spans="1:10" x14ac:dyDescent="0.3">
      <c r="A535" t="s">
        <v>541</v>
      </c>
      <c r="B535" t="s">
        <v>542</v>
      </c>
      <c r="C535" s="1">
        <v>42025</v>
      </c>
      <c r="D535" s="2">
        <v>4.4444444444444446E-2</v>
      </c>
      <c r="E535" t="s">
        <v>580</v>
      </c>
      <c r="F535" t="s">
        <v>614</v>
      </c>
      <c r="G535" t="s">
        <v>13</v>
      </c>
      <c r="H535">
        <v>153000000</v>
      </c>
      <c r="I535" t="s">
        <v>14</v>
      </c>
      <c r="J535">
        <f t="shared" si="8"/>
        <v>2015</v>
      </c>
    </row>
    <row r="536" spans="1:10" x14ac:dyDescent="0.3">
      <c r="A536" t="s">
        <v>541</v>
      </c>
      <c r="B536" t="s">
        <v>542</v>
      </c>
      <c r="C536" s="1">
        <v>42076</v>
      </c>
      <c r="D536" s="2">
        <v>0.11388888888888889</v>
      </c>
      <c r="E536" t="s">
        <v>545</v>
      </c>
      <c r="F536" t="s">
        <v>615</v>
      </c>
      <c r="G536" t="s">
        <v>13</v>
      </c>
      <c r="H536">
        <v>123000000</v>
      </c>
      <c r="I536" t="s">
        <v>14</v>
      </c>
      <c r="J536">
        <f t="shared" si="8"/>
        <v>2015</v>
      </c>
    </row>
    <row r="537" spans="1:10" x14ac:dyDescent="0.3">
      <c r="A537" t="s">
        <v>541</v>
      </c>
      <c r="B537" t="s">
        <v>547</v>
      </c>
      <c r="C537" s="1">
        <v>42088</v>
      </c>
      <c r="D537" s="2">
        <v>0.77500000000000002</v>
      </c>
      <c r="E537" t="s">
        <v>558</v>
      </c>
      <c r="F537" t="s">
        <v>616</v>
      </c>
      <c r="G537" t="s">
        <v>84</v>
      </c>
      <c r="H537">
        <v>164000000</v>
      </c>
      <c r="I537" t="s">
        <v>14</v>
      </c>
      <c r="J537">
        <f t="shared" si="8"/>
        <v>2015</v>
      </c>
    </row>
    <row r="538" spans="1:10" x14ac:dyDescent="0.3">
      <c r="A538" t="s">
        <v>541</v>
      </c>
      <c r="B538" t="s">
        <v>542</v>
      </c>
      <c r="C538" s="1">
        <v>42144</v>
      </c>
      <c r="D538" s="2">
        <v>0.62847222222222221</v>
      </c>
      <c r="E538" t="s">
        <v>566</v>
      </c>
      <c r="F538" t="s">
        <v>617</v>
      </c>
      <c r="G538" t="s">
        <v>84</v>
      </c>
      <c r="H538">
        <v>120000000</v>
      </c>
      <c r="I538" t="s">
        <v>14</v>
      </c>
      <c r="J538">
        <f t="shared" si="8"/>
        <v>2015</v>
      </c>
    </row>
    <row r="539" spans="1:10" x14ac:dyDescent="0.3">
      <c r="A539" t="s">
        <v>541</v>
      </c>
      <c r="B539" t="s">
        <v>542</v>
      </c>
      <c r="C539" s="1">
        <v>42200</v>
      </c>
      <c r="D539" s="2">
        <v>0.65</v>
      </c>
      <c r="E539" t="s">
        <v>543</v>
      </c>
      <c r="F539" t="s">
        <v>618</v>
      </c>
      <c r="G539" t="s">
        <v>13</v>
      </c>
      <c r="H539">
        <v>109000000</v>
      </c>
      <c r="I539" t="s">
        <v>14</v>
      </c>
      <c r="J539">
        <f t="shared" si="8"/>
        <v>2015</v>
      </c>
    </row>
    <row r="540" spans="1:10" x14ac:dyDescent="0.3">
      <c r="A540" t="s">
        <v>541</v>
      </c>
      <c r="B540" t="s">
        <v>542</v>
      </c>
      <c r="C540" s="1">
        <v>42249</v>
      </c>
      <c r="D540" s="2">
        <v>0.42916666666666664</v>
      </c>
      <c r="E540" t="s">
        <v>580</v>
      </c>
      <c r="F540" t="s">
        <v>619</v>
      </c>
      <c r="G540" t="s">
        <v>13</v>
      </c>
      <c r="H540">
        <v>153000000</v>
      </c>
      <c r="I540" t="s">
        <v>14</v>
      </c>
      <c r="J540">
        <f t="shared" si="8"/>
        <v>2015</v>
      </c>
    </row>
    <row r="541" spans="1:10" x14ac:dyDescent="0.3">
      <c r="A541" t="s">
        <v>541</v>
      </c>
      <c r="B541" t="s">
        <v>542</v>
      </c>
      <c r="C541" s="1">
        <v>42279</v>
      </c>
      <c r="D541" s="2">
        <v>0.43611111111111112</v>
      </c>
      <c r="E541" t="s">
        <v>545</v>
      </c>
      <c r="F541" t="s">
        <v>620</v>
      </c>
      <c r="G541" t="s">
        <v>13</v>
      </c>
      <c r="H541">
        <v>123000000</v>
      </c>
      <c r="I541" t="s">
        <v>14</v>
      </c>
      <c r="J541">
        <f t="shared" si="8"/>
        <v>2015</v>
      </c>
    </row>
    <row r="542" spans="1:10" x14ac:dyDescent="0.3">
      <c r="A542" t="s">
        <v>541</v>
      </c>
      <c r="B542" t="s">
        <v>551</v>
      </c>
      <c r="C542" s="1">
        <v>42285</v>
      </c>
      <c r="D542" s="2">
        <v>0.53402777777777777</v>
      </c>
      <c r="E542" t="s">
        <v>543</v>
      </c>
      <c r="F542" t="s">
        <v>621</v>
      </c>
      <c r="G542" t="s">
        <v>13</v>
      </c>
      <c r="H542">
        <v>109000000</v>
      </c>
      <c r="I542" t="s">
        <v>14</v>
      </c>
      <c r="J542">
        <f t="shared" si="8"/>
        <v>2015</v>
      </c>
    </row>
    <row r="543" spans="1:10" x14ac:dyDescent="0.3">
      <c r="A543" t="s">
        <v>541</v>
      </c>
      <c r="B543" t="s">
        <v>542</v>
      </c>
      <c r="C543" s="1">
        <v>42308</v>
      </c>
      <c r="D543" s="2">
        <v>0.67569444444444449</v>
      </c>
      <c r="E543" t="s">
        <v>543</v>
      </c>
      <c r="F543" t="s">
        <v>622</v>
      </c>
      <c r="G543" t="s">
        <v>13</v>
      </c>
      <c r="H543">
        <v>109000000</v>
      </c>
      <c r="I543" t="s">
        <v>14</v>
      </c>
      <c r="J543">
        <f t="shared" si="8"/>
        <v>2015</v>
      </c>
    </row>
    <row r="544" spans="1:10" x14ac:dyDescent="0.3">
      <c r="A544" t="s">
        <v>541</v>
      </c>
      <c r="B544" t="s">
        <v>542</v>
      </c>
      <c r="C544" s="1">
        <v>42344</v>
      </c>
      <c r="D544" s="2">
        <v>0.90555555555555556</v>
      </c>
      <c r="E544" t="s">
        <v>543</v>
      </c>
      <c r="F544" t="s">
        <v>623</v>
      </c>
      <c r="G544" t="s">
        <v>13</v>
      </c>
      <c r="H544">
        <v>109000000</v>
      </c>
      <c r="I544" t="s">
        <v>14</v>
      </c>
      <c r="J544">
        <f t="shared" si="8"/>
        <v>2015</v>
      </c>
    </row>
    <row r="545" spans="1:10" x14ac:dyDescent="0.3">
      <c r="A545" t="s">
        <v>541</v>
      </c>
      <c r="B545" t="s">
        <v>542</v>
      </c>
      <c r="C545" s="1">
        <v>42405</v>
      </c>
      <c r="D545" s="2">
        <v>0.56805555555555554</v>
      </c>
      <c r="E545" t="s">
        <v>543</v>
      </c>
      <c r="F545" t="s">
        <v>624</v>
      </c>
      <c r="G545" t="s">
        <v>13</v>
      </c>
      <c r="H545">
        <v>109000000</v>
      </c>
      <c r="I545" t="s">
        <v>14</v>
      </c>
      <c r="J545">
        <f t="shared" si="8"/>
        <v>2016</v>
      </c>
    </row>
    <row r="546" spans="1:10" x14ac:dyDescent="0.3">
      <c r="A546" t="s">
        <v>541</v>
      </c>
      <c r="B546" t="s">
        <v>542</v>
      </c>
      <c r="C546" s="1">
        <v>42452</v>
      </c>
      <c r="D546" s="2">
        <v>0.12847222222222221</v>
      </c>
      <c r="E546" t="s">
        <v>543</v>
      </c>
      <c r="F546" t="s">
        <v>625</v>
      </c>
      <c r="G546" t="s">
        <v>13</v>
      </c>
      <c r="H546">
        <v>109000000</v>
      </c>
      <c r="I546" t="s">
        <v>14</v>
      </c>
      <c r="J546">
        <f t="shared" si="8"/>
        <v>2016</v>
      </c>
    </row>
    <row r="547" spans="1:10" x14ac:dyDescent="0.3">
      <c r="A547" t="s">
        <v>541</v>
      </c>
      <c r="B547" t="s">
        <v>547</v>
      </c>
      <c r="C547" s="1">
        <v>42532</v>
      </c>
      <c r="D547" s="2">
        <v>0.74375000000000002</v>
      </c>
      <c r="E547" t="s">
        <v>548</v>
      </c>
      <c r="F547" t="s">
        <v>626</v>
      </c>
      <c r="G547" t="s">
        <v>13</v>
      </c>
      <c r="H547">
        <v>350000000</v>
      </c>
      <c r="I547" t="s">
        <v>14</v>
      </c>
      <c r="J547">
        <f t="shared" si="8"/>
        <v>2016</v>
      </c>
    </row>
    <row r="548" spans="1:10" x14ac:dyDescent="0.3">
      <c r="A548" t="s">
        <v>541</v>
      </c>
      <c r="B548" t="s">
        <v>542</v>
      </c>
      <c r="C548" s="1">
        <v>42545</v>
      </c>
      <c r="D548" s="2">
        <v>0.60416666666666663</v>
      </c>
      <c r="E548" t="s">
        <v>580</v>
      </c>
      <c r="F548" t="s">
        <v>627</v>
      </c>
      <c r="G548" t="s">
        <v>13</v>
      </c>
      <c r="H548">
        <v>153000000</v>
      </c>
      <c r="I548" t="s">
        <v>14</v>
      </c>
      <c r="J548">
        <f t="shared" si="8"/>
        <v>2016</v>
      </c>
    </row>
    <row r="549" spans="1:10" x14ac:dyDescent="0.3">
      <c r="A549" t="s">
        <v>541</v>
      </c>
      <c r="B549" t="s">
        <v>542</v>
      </c>
      <c r="C549" s="1">
        <v>42579</v>
      </c>
      <c r="D549" s="2">
        <v>0.52569444444444446</v>
      </c>
      <c r="E549" t="s">
        <v>545</v>
      </c>
      <c r="F549" t="s">
        <v>628</v>
      </c>
      <c r="G549" t="s">
        <v>13</v>
      </c>
      <c r="H549">
        <v>123000000</v>
      </c>
      <c r="I549" t="s">
        <v>14</v>
      </c>
      <c r="J549">
        <f t="shared" si="8"/>
        <v>2016</v>
      </c>
    </row>
    <row r="550" spans="1:10" x14ac:dyDescent="0.3">
      <c r="A550" t="s">
        <v>541</v>
      </c>
      <c r="B550" t="s">
        <v>547</v>
      </c>
      <c r="C550" s="1">
        <v>42601</v>
      </c>
      <c r="D550" s="2">
        <v>0.20277777777777778</v>
      </c>
      <c r="E550" t="s">
        <v>558</v>
      </c>
      <c r="F550" t="s">
        <v>629</v>
      </c>
      <c r="G550" t="s">
        <v>84</v>
      </c>
      <c r="H550">
        <v>164000000</v>
      </c>
      <c r="I550" t="s">
        <v>14</v>
      </c>
      <c r="J550">
        <f t="shared" si="8"/>
        <v>2016</v>
      </c>
    </row>
    <row r="551" spans="1:10" x14ac:dyDescent="0.3">
      <c r="A551" t="s">
        <v>541</v>
      </c>
      <c r="B551" t="s">
        <v>542</v>
      </c>
      <c r="C551" s="1">
        <v>42621</v>
      </c>
      <c r="D551" s="2">
        <v>0.96180555555555558</v>
      </c>
      <c r="E551" t="s">
        <v>552</v>
      </c>
      <c r="F551" t="s">
        <v>630</v>
      </c>
      <c r="G551" t="s">
        <v>84</v>
      </c>
      <c r="H551">
        <v>115000000</v>
      </c>
      <c r="I551" t="s">
        <v>14</v>
      </c>
      <c r="J551">
        <f t="shared" si="8"/>
        <v>2016</v>
      </c>
    </row>
    <row r="552" spans="1:10" x14ac:dyDescent="0.3">
      <c r="A552" t="s">
        <v>541</v>
      </c>
      <c r="B552" t="s">
        <v>551</v>
      </c>
      <c r="C552" s="1">
        <v>42685</v>
      </c>
      <c r="D552" s="2">
        <v>0.77083333333333337</v>
      </c>
      <c r="E552" t="s">
        <v>543</v>
      </c>
      <c r="F552" t="s">
        <v>631</v>
      </c>
      <c r="G552" t="s">
        <v>13</v>
      </c>
      <c r="H552">
        <v>109000000</v>
      </c>
      <c r="I552" t="s">
        <v>14</v>
      </c>
      <c r="J552">
        <f t="shared" si="8"/>
        <v>2016</v>
      </c>
    </row>
    <row r="553" spans="1:10" x14ac:dyDescent="0.3">
      <c r="A553" t="s">
        <v>541</v>
      </c>
      <c r="B553" t="s">
        <v>542</v>
      </c>
      <c r="C553" s="1">
        <v>42693</v>
      </c>
      <c r="D553" s="2">
        <v>0.98750000000000004</v>
      </c>
      <c r="E553" t="s">
        <v>582</v>
      </c>
      <c r="F553" t="s">
        <v>632</v>
      </c>
      <c r="G553" t="s">
        <v>13</v>
      </c>
      <c r="H553">
        <v>145000000</v>
      </c>
      <c r="I553" t="s">
        <v>14</v>
      </c>
      <c r="J553">
        <f t="shared" si="8"/>
        <v>2016</v>
      </c>
    </row>
    <row r="554" spans="1:10" x14ac:dyDescent="0.3">
      <c r="A554" t="s">
        <v>541</v>
      </c>
      <c r="B554" t="s">
        <v>542</v>
      </c>
      <c r="C554" s="1">
        <v>42722</v>
      </c>
      <c r="D554" s="2">
        <v>0.80069444444444449</v>
      </c>
      <c r="E554" t="s">
        <v>562</v>
      </c>
      <c r="F554" t="s">
        <v>633</v>
      </c>
      <c r="G554" t="s">
        <v>84</v>
      </c>
      <c r="H554">
        <v>130000000</v>
      </c>
      <c r="I554" t="s">
        <v>14</v>
      </c>
      <c r="J554">
        <f t="shared" si="8"/>
        <v>2016</v>
      </c>
    </row>
    <row r="555" spans="1:10" x14ac:dyDescent="0.3">
      <c r="A555" t="s">
        <v>541</v>
      </c>
      <c r="B555" t="s">
        <v>542</v>
      </c>
      <c r="C555" s="1">
        <v>42756</v>
      </c>
      <c r="D555" s="2">
        <v>2.9166666666666667E-2</v>
      </c>
      <c r="E555" t="s">
        <v>543</v>
      </c>
      <c r="F555" t="s">
        <v>634</v>
      </c>
      <c r="G555" t="s">
        <v>13</v>
      </c>
      <c r="H555">
        <v>109000000</v>
      </c>
      <c r="I555" t="s">
        <v>14</v>
      </c>
      <c r="J555">
        <f t="shared" si="8"/>
        <v>2017</v>
      </c>
    </row>
    <row r="556" spans="1:10" x14ac:dyDescent="0.3">
      <c r="A556" t="s">
        <v>541</v>
      </c>
      <c r="B556" t="s">
        <v>551</v>
      </c>
      <c r="C556" s="1">
        <v>42795</v>
      </c>
      <c r="D556" s="2">
        <v>0.74236111111111114</v>
      </c>
      <c r="E556" t="s">
        <v>543</v>
      </c>
      <c r="F556" t="s">
        <v>635</v>
      </c>
      <c r="G556" t="s">
        <v>13</v>
      </c>
      <c r="H556">
        <v>109000000</v>
      </c>
      <c r="I556" t="s">
        <v>14</v>
      </c>
      <c r="J556">
        <f t="shared" si="8"/>
        <v>2017</v>
      </c>
    </row>
    <row r="557" spans="1:10" x14ac:dyDescent="0.3">
      <c r="A557" t="s">
        <v>541</v>
      </c>
      <c r="B557" t="s">
        <v>542</v>
      </c>
      <c r="C557" s="1">
        <v>42843</v>
      </c>
      <c r="D557" s="2">
        <v>0.63263888888888886</v>
      </c>
      <c r="E557" t="s">
        <v>543</v>
      </c>
      <c r="F557" t="s">
        <v>636</v>
      </c>
      <c r="G557" t="s">
        <v>13</v>
      </c>
      <c r="H557">
        <v>109000000</v>
      </c>
      <c r="I557" t="s">
        <v>14</v>
      </c>
      <c r="J557">
        <f t="shared" si="8"/>
        <v>2017</v>
      </c>
    </row>
    <row r="558" spans="1:10" x14ac:dyDescent="0.3">
      <c r="A558" t="s">
        <v>541</v>
      </c>
      <c r="B558" t="s">
        <v>542</v>
      </c>
      <c r="C558" s="1">
        <v>42965</v>
      </c>
      <c r="D558" s="2">
        <v>0.52013888888888893</v>
      </c>
      <c r="E558" t="s">
        <v>543</v>
      </c>
      <c r="F558" t="s">
        <v>637</v>
      </c>
      <c r="G558" t="s">
        <v>13</v>
      </c>
      <c r="H558">
        <v>109000000</v>
      </c>
      <c r="I558" t="s">
        <v>14</v>
      </c>
      <c r="J558">
        <f t="shared" si="8"/>
        <v>2017</v>
      </c>
    </row>
    <row r="559" spans="1:10" x14ac:dyDescent="0.3">
      <c r="A559" t="s">
        <v>541</v>
      </c>
      <c r="B559" t="s">
        <v>551</v>
      </c>
      <c r="C559" s="1">
        <v>43002</v>
      </c>
      <c r="D559" s="2">
        <v>0.24236111111111111</v>
      </c>
      <c r="E559" t="s">
        <v>582</v>
      </c>
      <c r="F559" t="s">
        <v>638</v>
      </c>
      <c r="G559" t="s">
        <v>13</v>
      </c>
      <c r="H559">
        <v>145000000</v>
      </c>
      <c r="I559" t="s">
        <v>14</v>
      </c>
      <c r="J559">
        <f t="shared" si="8"/>
        <v>2017</v>
      </c>
    </row>
    <row r="560" spans="1:10" x14ac:dyDescent="0.3">
      <c r="A560" t="s">
        <v>541</v>
      </c>
      <c r="B560" t="s">
        <v>542</v>
      </c>
      <c r="C560" s="1">
        <v>43023</v>
      </c>
      <c r="D560" s="2">
        <v>0.31111111111111112</v>
      </c>
      <c r="E560" t="s">
        <v>545</v>
      </c>
      <c r="F560" t="s">
        <v>639</v>
      </c>
      <c r="G560" t="s">
        <v>13</v>
      </c>
      <c r="H560">
        <v>123000000</v>
      </c>
      <c r="I560" t="s">
        <v>14</v>
      </c>
      <c r="J560">
        <f t="shared" si="8"/>
        <v>2017</v>
      </c>
    </row>
    <row r="561" spans="1:10" x14ac:dyDescent="0.3">
      <c r="A561" t="s">
        <v>541</v>
      </c>
      <c r="B561" t="s">
        <v>542</v>
      </c>
      <c r="C561" s="1">
        <v>43120</v>
      </c>
      <c r="D561" s="2">
        <v>3.3333333333333333E-2</v>
      </c>
      <c r="E561" t="s">
        <v>552</v>
      </c>
      <c r="F561" t="s">
        <v>640</v>
      </c>
      <c r="G561" t="s">
        <v>84</v>
      </c>
      <c r="H561">
        <v>115000000</v>
      </c>
      <c r="I561" t="s">
        <v>14</v>
      </c>
      <c r="J561">
        <f t="shared" si="8"/>
        <v>2018</v>
      </c>
    </row>
    <row r="562" spans="1:10" x14ac:dyDescent="0.3">
      <c r="A562" t="s">
        <v>541</v>
      </c>
      <c r="B562" t="s">
        <v>542</v>
      </c>
      <c r="C562" s="1">
        <v>43160</v>
      </c>
      <c r="D562" s="2">
        <v>0.91805555555555551</v>
      </c>
      <c r="E562" t="s">
        <v>582</v>
      </c>
      <c r="F562" t="s">
        <v>641</v>
      </c>
      <c r="G562" t="s">
        <v>13</v>
      </c>
      <c r="H562">
        <v>145000000</v>
      </c>
      <c r="I562" t="s">
        <v>14</v>
      </c>
      <c r="J562">
        <f t="shared" si="8"/>
        <v>2018</v>
      </c>
    </row>
    <row r="563" spans="1:10" x14ac:dyDescent="0.3">
      <c r="A563" t="s">
        <v>541</v>
      </c>
      <c r="B563" t="s">
        <v>542</v>
      </c>
      <c r="C563" s="1">
        <v>43204</v>
      </c>
      <c r="D563" s="2">
        <v>0.96736111111111112</v>
      </c>
      <c r="E563" t="s">
        <v>580</v>
      </c>
      <c r="F563" t="s">
        <v>642</v>
      </c>
      <c r="G563" t="s">
        <v>13</v>
      </c>
      <c r="H563">
        <v>153000000</v>
      </c>
      <c r="I563" t="s">
        <v>14</v>
      </c>
      <c r="J563">
        <f t="shared" si="8"/>
        <v>2018</v>
      </c>
    </row>
    <row r="564" spans="1:10" x14ac:dyDescent="0.3">
      <c r="A564" t="s">
        <v>541</v>
      </c>
      <c r="B564" t="s">
        <v>551</v>
      </c>
      <c r="C564" s="1">
        <v>43225</v>
      </c>
      <c r="D564" s="2">
        <v>0.46180555555555558</v>
      </c>
      <c r="E564" t="s">
        <v>543</v>
      </c>
      <c r="F564" t="s">
        <v>643</v>
      </c>
      <c r="G564" t="s">
        <v>13</v>
      </c>
      <c r="H564">
        <v>109000000</v>
      </c>
      <c r="I564" t="s">
        <v>14</v>
      </c>
      <c r="J564">
        <f t="shared" si="8"/>
        <v>2018</v>
      </c>
    </row>
    <row r="565" spans="1:10" x14ac:dyDescent="0.3">
      <c r="A565" t="s">
        <v>541</v>
      </c>
      <c r="B565" t="s">
        <v>547</v>
      </c>
      <c r="C565" s="1">
        <v>43324</v>
      </c>
      <c r="D565" s="2">
        <v>0.31319444444444444</v>
      </c>
      <c r="E565" t="s">
        <v>548</v>
      </c>
      <c r="F565" t="s">
        <v>644</v>
      </c>
      <c r="G565" t="s">
        <v>13</v>
      </c>
      <c r="H565">
        <v>350000000</v>
      </c>
      <c r="I565" t="s">
        <v>14</v>
      </c>
      <c r="J565">
        <f t="shared" si="8"/>
        <v>2018</v>
      </c>
    </row>
    <row r="566" spans="1:10" x14ac:dyDescent="0.3">
      <c r="A566" t="s">
        <v>541</v>
      </c>
      <c r="B566" t="s">
        <v>542</v>
      </c>
      <c r="C566" s="1">
        <v>43390</v>
      </c>
      <c r="D566" s="2">
        <v>0.17708333333333334</v>
      </c>
      <c r="E566" t="s">
        <v>580</v>
      </c>
      <c r="F566" t="s">
        <v>645</v>
      </c>
      <c r="G566" t="s">
        <v>13</v>
      </c>
      <c r="H566">
        <v>153000000</v>
      </c>
      <c r="I566" t="s">
        <v>14</v>
      </c>
      <c r="J566">
        <f t="shared" si="8"/>
        <v>2018</v>
      </c>
    </row>
    <row r="567" spans="1:10" x14ac:dyDescent="0.3">
      <c r="A567" t="s">
        <v>541</v>
      </c>
      <c r="B567" t="s">
        <v>573</v>
      </c>
      <c r="C567" s="1">
        <v>43484</v>
      </c>
      <c r="D567" s="2">
        <v>0.79861111111111116</v>
      </c>
      <c r="E567" t="s">
        <v>548</v>
      </c>
      <c r="F567" t="s">
        <v>646</v>
      </c>
      <c r="G567" t="s">
        <v>13</v>
      </c>
      <c r="H567">
        <v>350000000</v>
      </c>
      <c r="I567" t="s">
        <v>14</v>
      </c>
      <c r="J567">
        <f t="shared" si="8"/>
        <v>2019</v>
      </c>
    </row>
    <row r="568" spans="1:10" x14ac:dyDescent="0.3">
      <c r="A568" t="s">
        <v>541</v>
      </c>
      <c r="B568" t="s">
        <v>542</v>
      </c>
      <c r="C568" s="1">
        <v>43685</v>
      </c>
      <c r="D568" s="2">
        <v>0.42569444444444443</v>
      </c>
      <c r="E568" t="s">
        <v>580</v>
      </c>
      <c r="F568" t="s">
        <v>647</v>
      </c>
      <c r="G568" t="s">
        <v>13</v>
      </c>
      <c r="H568">
        <v>153000000</v>
      </c>
      <c r="I568" t="s">
        <v>14</v>
      </c>
      <c r="J568">
        <f t="shared" si="8"/>
        <v>2019</v>
      </c>
    </row>
    <row r="569" spans="1:10" x14ac:dyDescent="0.3">
      <c r="A569" t="s">
        <v>541</v>
      </c>
      <c r="B569" t="s">
        <v>547</v>
      </c>
      <c r="C569" s="1">
        <v>43699</v>
      </c>
      <c r="D569" s="2">
        <v>0.54583333333333328</v>
      </c>
      <c r="E569" t="s">
        <v>558</v>
      </c>
      <c r="F569" t="s">
        <v>648</v>
      </c>
      <c r="G569" t="s">
        <v>84</v>
      </c>
      <c r="H569">
        <v>164000000</v>
      </c>
      <c r="I569" t="s">
        <v>14</v>
      </c>
      <c r="J569">
        <f t="shared" si="8"/>
        <v>2019</v>
      </c>
    </row>
    <row r="570" spans="1:10" x14ac:dyDescent="0.3">
      <c r="A570" t="s">
        <v>541</v>
      </c>
      <c r="B570" t="s">
        <v>542</v>
      </c>
      <c r="C570" s="1">
        <v>43871</v>
      </c>
      <c r="D570" s="2">
        <v>0.16875000000000001</v>
      </c>
      <c r="E570" t="s">
        <v>552</v>
      </c>
      <c r="F570" t="s">
        <v>649</v>
      </c>
      <c r="G570" t="s">
        <v>84</v>
      </c>
      <c r="H570">
        <v>115000000</v>
      </c>
      <c r="I570" t="s">
        <v>14</v>
      </c>
      <c r="J570">
        <f t="shared" si="8"/>
        <v>2020</v>
      </c>
    </row>
    <row r="571" spans="1:10" x14ac:dyDescent="0.3">
      <c r="A571" t="s">
        <v>541</v>
      </c>
      <c r="B571" t="s">
        <v>542</v>
      </c>
      <c r="C571" s="1">
        <v>43916</v>
      </c>
      <c r="D571" s="2">
        <v>0.84583333333333333</v>
      </c>
      <c r="E571" t="s">
        <v>580</v>
      </c>
      <c r="F571" t="s">
        <v>650</v>
      </c>
      <c r="G571" t="s">
        <v>13</v>
      </c>
      <c r="H571">
        <v>153000000</v>
      </c>
      <c r="I571" t="s">
        <v>14</v>
      </c>
      <c r="J571">
        <f t="shared" si="8"/>
        <v>2020</v>
      </c>
    </row>
    <row r="572" spans="1:10" x14ac:dyDescent="0.3">
      <c r="A572" t="s">
        <v>541</v>
      </c>
      <c r="B572" t="s">
        <v>542</v>
      </c>
      <c r="C572" s="1">
        <v>43968</v>
      </c>
      <c r="D572" s="2">
        <v>0.55138888888888893</v>
      </c>
      <c r="E572" t="s">
        <v>566</v>
      </c>
      <c r="F572" t="s">
        <v>651</v>
      </c>
      <c r="G572" t="s">
        <v>84</v>
      </c>
      <c r="H572">
        <v>120000000</v>
      </c>
      <c r="I572" t="s">
        <v>14</v>
      </c>
      <c r="J572">
        <f t="shared" si="8"/>
        <v>2020</v>
      </c>
    </row>
    <row r="573" spans="1:10" x14ac:dyDescent="0.3">
      <c r="A573" t="s">
        <v>541</v>
      </c>
      <c r="B573" t="s">
        <v>542</v>
      </c>
      <c r="C573" s="1">
        <v>44042</v>
      </c>
      <c r="D573" s="2">
        <v>0.49305555555555558</v>
      </c>
      <c r="E573" t="s">
        <v>582</v>
      </c>
      <c r="F573" t="s">
        <v>652</v>
      </c>
      <c r="G573" t="s">
        <v>13</v>
      </c>
      <c r="H573">
        <v>145000000</v>
      </c>
      <c r="I573" t="s">
        <v>14</v>
      </c>
      <c r="J573">
        <f t="shared" si="8"/>
        <v>2020</v>
      </c>
    </row>
    <row r="574" spans="1:10" x14ac:dyDescent="0.3">
      <c r="A574" t="s">
        <v>541</v>
      </c>
      <c r="B574" t="s">
        <v>653</v>
      </c>
      <c r="C574" s="1">
        <v>44148</v>
      </c>
      <c r="D574" s="2">
        <v>0.93888888888888888</v>
      </c>
      <c r="E574" t="s">
        <v>569</v>
      </c>
      <c r="F574" t="s">
        <v>654</v>
      </c>
      <c r="G574" t="s">
        <v>13</v>
      </c>
      <c r="H574">
        <v>140000000</v>
      </c>
      <c r="I574" t="s">
        <v>14</v>
      </c>
      <c r="J574">
        <f t="shared" si="8"/>
        <v>2020</v>
      </c>
    </row>
    <row r="575" spans="1:10" x14ac:dyDescent="0.3">
      <c r="A575" t="s">
        <v>541</v>
      </c>
      <c r="B575" t="s">
        <v>655</v>
      </c>
      <c r="C575" s="1">
        <v>44176</v>
      </c>
      <c r="D575" s="2">
        <v>4.791666666666667E-2</v>
      </c>
      <c r="E575" t="s">
        <v>548</v>
      </c>
      <c r="F575" t="s">
        <v>656</v>
      </c>
      <c r="G575" t="s">
        <v>13</v>
      </c>
      <c r="H575">
        <v>350000000</v>
      </c>
      <c r="I575" t="s">
        <v>14</v>
      </c>
      <c r="J575">
        <f t="shared" si="8"/>
        <v>2020</v>
      </c>
    </row>
    <row r="576" spans="1:10" x14ac:dyDescent="0.3">
      <c r="A576" t="s">
        <v>541</v>
      </c>
      <c r="B576" t="s">
        <v>657</v>
      </c>
      <c r="C576" s="1">
        <v>44312</v>
      </c>
      <c r="D576" s="2">
        <v>0.86597222222222225</v>
      </c>
      <c r="E576" t="s">
        <v>548</v>
      </c>
      <c r="F576" t="s">
        <v>658</v>
      </c>
      <c r="G576" t="s">
        <v>13</v>
      </c>
      <c r="H576">
        <v>350000000</v>
      </c>
      <c r="I576" t="s">
        <v>14</v>
      </c>
      <c r="J576">
        <f t="shared" si="8"/>
        <v>2021</v>
      </c>
    </row>
    <row r="577" spans="1:10" x14ac:dyDescent="0.3">
      <c r="A577" t="s">
        <v>541</v>
      </c>
      <c r="B577" t="s">
        <v>653</v>
      </c>
      <c r="C577" s="1">
        <v>44334</v>
      </c>
      <c r="D577" s="2">
        <v>0.73402777777777772</v>
      </c>
      <c r="E577" t="s">
        <v>545</v>
      </c>
      <c r="F577" t="s">
        <v>659</v>
      </c>
      <c r="G577" t="s">
        <v>13</v>
      </c>
      <c r="H577">
        <v>123000000</v>
      </c>
      <c r="I577" t="s">
        <v>14</v>
      </c>
      <c r="J577">
        <f t="shared" si="8"/>
        <v>2021</v>
      </c>
    </row>
    <row r="578" spans="1:10" x14ac:dyDescent="0.3">
      <c r="A578" t="s">
        <v>541</v>
      </c>
      <c r="B578" t="s">
        <v>660</v>
      </c>
      <c r="C578" s="1">
        <v>44466</v>
      </c>
      <c r="D578" s="2">
        <v>0.7583333333333333</v>
      </c>
      <c r="E578" t="s">
        <v>543</v>
      </c>
      <c r="F578" t="s">
        <v>661</v>
      </c>
      <c r="G578" t="s">
        <v>13</v>
      </c>
      <c r="H578">
        <v>109000000</v>
      </c>
      <c r="I578" t="s">
        <v>14</v>
      </c>
      <c r="J578">
        <f t="shared" ref="J578:J641" si="9">YEAR(C:C)</f>
        <v>2021</v>
      </c>
    </row>
    <row r="579" spans="1:10" x14ac:dyDescent="0.3">
      <c r="A579" t="s">
        <v>541</v>
      </c>
      <c r="B579" t="s">
        <v>653</v>
      </c>
      <c r="C579" s="1">
        <v>44485</v>
      </c>
      <c r="D579" s="2">
        <v>0.39861111111111114</v>
      </c>
      <c r="E579" t="s">
        <v>543</v>
      </c>
      <c r="F579" t="s">
        <v>662</v>
      </c>
      <c r="G579" t="s">
        <v>13</v>
      </c>
      <c r="H579">
        <v>109000000</v>
      </c>
      <c r="I579" t="s">
        <v>14</v>
      </c>
      <c r="J579">
        <f t="shared" si="9"/>
        <v>2021</v>
      </c>
    </row>
    <row r="580" spans="1:10" x14ac:dyDescent="0.3">
      <c r="A580" t="s">
        <v>541</v>
      </c>
      <c r="B580" t="s">
        <v>653</v>
      </c>
      <c r="C580" s="1">
        <v>44537</v>
      </c>
      <c r="D580" s="2">
        <v>0.42986111111111114</v>
      </c>
      <c r="E580" t="s">
        <v>580</v>
      </c>
      <c r="F580" t="s">
        <v>663</v>
      </c>
      <c r="G580" t="s">
        <v>13</v>
      </c>
      <c r="H580">
        <v>153000000</v>
      </c>
      <c r="I580" t="s">
        <v>14</v>
      </c>
      <c r="J580">
        <f t="shared" si="9"/>
        <v>2021</v>
      </c>
    </row>
    <row r="581" spans="1:10" x14ac:dyDescent="0.3">
      <c r="A581" t="s">
        <v>541</v>
      </c>
      <c r="B581" t="s">
        <v>653</v>
      </c>
      <c r="C581" s="1">
        <v>44582</v>
      </c>
      <c r="D581" s="2">
        <v>0.79166666666666663</v>
      </c>
      <c r="E581" t="s">
        <v>664</v>
      </c>
      <c r="F581" t="s">
        <v>665</v>
      </c>
      <c r="G581" t="s">
        <v>84</v>
      </c>
      <c r="H581">
        <v>130000000</v>
      </c>
      <c r="I581" t="s">
        <v>14</v>
      </c>
      <c r="J581">
        <f t="shared" si="9"/>
        <v>2022</v>
      </c>
    </row>
    <row r="582" spans="1:10" x14ac:dyDescent="0.3">
      <c r="A582" t="s">
        <v>541</v>
      </c>
      <c r="B582" t="s">
        <v>653</v>
      </c>
      <c r="C582" s="1">
        <v>44621</v>
      </c>
      <c r="D582" s="2">
        <v>0.90138888888888891</v>
      </c>
      <c r="E582" t="s">
        <v>582</v>
      </c>
      <c r="F582" t="s">
        <v>666</v>
      </c>
      <c r="G582" t="s">
        <v>13</v>
      </c>
      <c r="H582">
        <v>145000000</v>
      </c>
      <c r="I582" t="s">
        <v>14</v>
      </c>
      <c r="J582">
        <f t="shared" si="9"/>
        <v>2022</v>
      </c>
    </row>
    <row r="583" spans="1:10" x14ac:dyDescent="0.3">
      <c r="A583" t="s">
        <v>541</v>
      </c>
      <c r="B583" t="s">
        <v>653</v>
      </c>
      <c r="C583" s="1">
        <v>44743</v>
      </c>
      <c r="D583" s="2">
        <v>0.96875</v>
      </c>
      <c r="E583" t="s">
        <v>582</v>
      </c>
      <c r="F583" t="s">
        <v>667</v>
      </c>
      <c r="G583" t="s">
        <v>13</v>
      </c>
      <c r="H583">
        <v>145000000</v>
      </c>
      <c r="I583" t="s">
        <v>14</v>
      </c>
      <c r="J583">
        <f t="shared" si="9"/>
        <v>2022</v>
      </c>
    </row>
    <row r="584" spans="1:10" x14ac:dyDescent="0.3">
      <c r="A584" t="s">
        <v>668</v>
      </c>
      <c r="B584" t="s">
        <v>669</v>
      </c>
      <c r="C584" s="1">
        <v>32968</v>
      </c>
      <c r="D584" s="2">
        <v>0.79861111111111116</v>
      </c>
      <c r="E584" t="s">
        <v>670</v>
      </c>
      <c r="F584" t="s">
        <v>671</v>
      </c>
      <c r="G584" t="s">
        <v>84</v>
      </c>
      <c r="H584">
        <v>40000000</v>
      </c>
      <c r="I584" t="s">
        <v>14</v>
      </c>
      <c r="J584">
        <f t="shared" si="9"/>
        <v>1990</v>
      </c>
    </row>
    <row r="585" spans="1:10" x14ac:dyDescent="0.3">
      <c r="A585" t="s">
        <v>668</v>
      </c>
      <c r="B585" t="s">
        <v>672</v>
      </c>
      <c r="C585" s="1">
        <v>34009</v>
      </c>
      <c r="D585" s="2">
        <v>0.60416666666666663</v>
      </c>
      <c r="E585" t="s">
        <v>670</v>
      </c>
      <c r="F585" t="s">
        <v>673</v>
      </c>
      <c r="G585" t="s">
        <v>84</v>
      </c>
      <c r="H585">
        <v>40000000</v>
      </c>
      <c r="I585" t="s">
        <v>14</v>
      </c>
      <c r="J585">
        <f t="shared" si="9"/>
        <v>1993</v>
      </c>
    </row>
    <row r="586" spans="1:10" x14ac:dyDescent="0.3">
      <c r="A586" t="s">
        <v>668</v>
      </c>
      <c r="B586" t="s">
        <v>669</v>
      </c>
      <c r="C586" s="1">
        <v>34084</v>
      </c>
      <c r="D586" s="2">
        <v>0.5805555555555556</v>
      </c>
      <c r="E586" t="s">
        <v>670</v>
      </c>
      <c r="F586" t="s">
        <v>674</v>
      </c>
      <c r="G586" t="s">
        <v>84</v>
      </c>
      <c r="H586">
        <v>40000000</v>
      </c>
      <c r="I586" t="s">
        <v>14</v>
      </c>
      <c r="J586">
        <f t="shared" si="9"/>
        <v>1993</v>
      </c>
    </row>
    <row r="587" spans="1:10" x14ac:dyDescent="0.3">
      <c r="A587" t="s">
        <v>668</v>
      </c>
      <c r="B587" t="s">
        <v>675</v>
      </c>
      <c r="C587" s="1">
        <v>34406</v>
      </c>
      <c r="D587" s="2">
        <v>0.93888888888888888</v>
      </c>
      <c r="E587" t="s">
        <v>676</v>
      </c>
      <c r="F587" t="s">
        <v>677</v>
      </c>
      <c r="G587" t="s">
        <v>13</v>
      </c>
      <c r="H587">
        <v>45000000</v>
      </c>
      <c r="I587" t="s">
        <v>14</v>
      </c>
      <c r="J587">
        <f t="shared" si="9"/>
        <v>1994</v>
      </c>
    </row>
    <row r="588" spans="1:10" x14ac:dyDescent="0.3">
      <c r="A588" t="s">
        <v>668</v>
      </c>
      <c r="B588" t="s">
        <v>669</v>
      </c>
      <c r="C588" s="1">
        <v>34580</v>
      </c>
      <c r="D588" s="2">
        <v>0.60972222222222228</v>
      </c>
      <c r="E588" t="s">
        <v>670</v>
      </c>
      <c r="F588" t="s">
        <v>678</v>
      </c>
      <c r="G588" t="s">
        <v>84</v>
      </c>
      <c r="H588">
        <v>40000000</v>
      </c>
      <c r="I588" t="s">
        <v>14</v>
      </c>
      <c r="J588">
        <f t="shared" si="9"/>
        <v>1994</v>
      </c>
    </row>
    <row r="589" spans="1:10" x14ac:dyDescent="0.3">
      <c r="A589" t="s">
        <v>668</v>
      </c>
      <c r="B589" t="s">
        <v>679</v>
      </c>
      <c r="C589" s="1">
        <v>34792</v>
      </c>
      <c r="D589" s="2">
        <v>0.57499999999999996</v>
      </c>
      <c r="E589" t="s">
        <v>670</v>
      </c>
      <c r="F589" t="s">
        <v>680</v>
      </c>
      <c r="G589" t="s">
        <v>84</v>
      </c>
      <c r="H589">
        <v>40000000</v>
      </c>
      <c r="I589" t="s">
        <v>14</v>
      </c>
      <c r="J589">
        <f t="shared" si="9"/>
        <v>1995</v>
      </c>
    </row>
    <row r="590" spans="1:10" x14ac:dyDescent="0.3">
      <c r="A590" t="s">
        <v>668</v>
      </c>
      <c r="B590" t="s">
        <v>679</v>
      </c>
      <c r="C590" s="1">
        <v>35133</v>
      </c>
      <c r="D590" s="2">
        <v>7.8472222222222221E-2</v>
      </c>
      <c r="E590" t="s">
        <v>681</v>
      </c>
      <c r="F590" t="s">
        <v>682</v>
      </c>
      <c r="G590" t="s">
        <v>13</v>
      </c>
      <c r="H590">
        <v>40000000</v>
      </c>
      <c r="I590" t="s">
        <v>14</v>
      </c>
      <c r="J590">
        <f t="shared" si="9"/>
        <v>1996</v>
      </c>
    </row>
    <row r="591" spans="1:10" x14ac:dyDescent="0.3">
      <c r="A591" t="s">
        <v>668</v>
      </c>
      <c r="B591" t="s">
        <v>679</v>
      </c>
      <c r="C591" s="1">
        <v>35202</v>
      </c>
      <c r="D591" s="2">
        <v>0.11388888888888889</v>
      </c>
      <c r="E591" t="s">
        <v>670</v>
      </c>
      <c r="F591" t="s">
        <v>683</v>
      </c>
      <c r="G591" t="s">
        <v>84</v>
      </c>
      <c r="H591">
        <v>40000000</v>
      </c>
      <c r="I591" t="s">
        <v>14</v>
      </c>
      <c r="J591">
        <f t="shared" si="9"/>
        <v>1996</v>
      </c>
    </row>
    <row r="592" spans="1:10" x14ac:dyDescent="0.3">
      <c r="A592" t="s">
        <v>668</v>
      </c>
      <c r="B592" t="s">
        <v>679</v>
      </c>
      <c r="C592" s="1">
        <v>35248</v>
      </c>
      <c r="D592" s="2">
        <v>0.32500000000000001</v>
      </c>
      <c r="E592" t="s">
        <v>681</v>
      </c>
      <c r="F592" t="s">
        <v>684</v>
      </c>
      <c r="G592" t="s">
        <v>13</v>
      </c>
      <c r="H592">
        <v>40000000</v>
      </c>
      <c r="I592" t="s">
        <v>14</v>
      </c>
      <c r="J592">
        <f t="shared" si="9"/>
        <v>1996</v>
      </c>
    </row>
    <row r="593" spans="1:10" x14ac:dyDescent="0.3">
      <c r="A593" t="s">
        <v>668</v>
      </c>
      <c r="B593" t="s">
        <v>679</v>
      </c>
      <c r="C593" s="1">
        <v>35298</v>
      </c>
      <c r="D593" s="2">
        <v>0.40763888888888888</v>
      </c>
      <c r="E593" t="s">
        <v>681</v>
      </c>
      <c r="F593" t="s">
        <v>685</v>
      </c>
      <c r="G593" t="s">
        <v>13</v>
      </c>
      <c r="H593">
        <v>40000000</v>
      </c>
      <c r="I593" t="s">
        <v>14</v>
      </c>
      <c r="J593">
        <f t="shared" si="9"/>
        <v>1996</v>
      </c>
    </row>
    <row r="594" spans="1:10" x14ac:dyDescent="0.3">
      <c r="A594" t="s">
        <v>668</v>
      </c>
      <c r="B594" t="s">
        <v>686</v>
      </c>
      <c r="C594" s="1">
        <v>35541</v>
      </c>
      <c r="D594" s="2">
        <v>0.49930555555555556</v>
      </c>
      <c r="E594" t="s">
        <v>681</v>
      </c>
      <c r="F594" t="s">
        <v>687</v>
      </c>
      <c r="G594" t="s">
        <v>13</v>
      </c>
      <c r="H594">
        <v>40000000</v>
      </c>
      <c r="I594" t="s">
        <v>14</v>
      </c>
      <c r="J594">
        <f t="shared" si="9"/>
        <v>1997</v>
      </c>
    </row>
    <row r="595" spans="1:10" x14ac:dyDescent="0.3">
      <c r="A595" t="s">
        <v>668</v>
      </c>
      <c r="B595" t="s">
        <v>686</v>
      </c>
      <c r="C595" s="1">
        <v>35643</v>
      </c>
      <c r="D595" s="2">
        <v>0.84722222222222221</v>
      </c>
      <c r="E595" t="s">
        <v>681</v>
      </c>
      <c r="F595" t="s">
        <v>688</v>
      </c>
      <c r="G595" t="s">
        <v>13</v>
      </c>
      <c r="H595">
        <v>40000000</v>
      </c>
      <c r="I595" t="s">
        <v>14</v>
      </c>
      <c r="J595">
        <f t="shared" si="9"/>
        <v>1997</v>
      </c>
    </row>
    <row r="596" spans="1:10" x14ac:dyDescent="0.3">
      <c r="A596" t="s">
        <v>668</v>
      </c>
      <c r="B596" t="s">
        <v>679</v>
      </c>
      <c r="C596" s="1">
        <v>35671</v>
      </c>
      <c r="D596" s="2">
        <v>0.62638888888888888</v>
      </c>
      <c r="E596" t="s">
        <v>681</v>
      </c>
      <c r="F596" t="s">
        <v>689</v>
      </c>
      <c r="G596" t="s">
        <v>13</v>
      </c>
      <c r="H596">
        <v>40000000</v>
      </c>
      <c r="I596" t="s">
        <v>14</v>
      </c>
      <c r="J596">
        <f t="shared" si="9"/>
        <v>1997</v>
      </c>
    </row>
    <row r="597" spans="1:10" x14ac:dyDescent="0.3">
      <c r="A597" t="s">
        <v>668</v>
      </c>
      <c r="B597" t="s">
        <v>690</v>
      </c>
      <c r="C597" s="1">
        <v>35725</v>
      </c>
      <c r="D597" s="2">
        <v>0.55069444444444449</v>
      </c>
      <c r="E597" t="s">
        <v>681</v>
      </c>
      <c r="F597" t="s">
        <v>691</v>
      </c>
      <c r="G597" t="s">
        <v>13</v>
      </c>
      <c r="H597">
        <v>40000000</v>
      </c>
      <c r="I597" t="s">
        <v>14</v>
      </c>
      <c r="J597">
        <f t="shared" si="9"/>
        <v>1997</v>
      </c>
    </row>
    <row r="598" spans="1:10" x14ac:dyDescent="0.3">
      <c r="A598" t="s">
        <v>668</v>
      </c>
      <c r="B598" t="s">
        <v>690</v>
      </c>
      <c r="C598" s="1">
        <v>35787</v>
      </c>
      <c r="D598" s="2">
        <v>0.7993055555555556</v>
      </c>
      <c r="E598" t="s">
        <v>692</v>
      </c>
      <c r="F598" t="s">
        <v>693</v>
      </c>
      <c r="G598" t="s">
        <v>13</v>
      </c>
      <c r="H598">
        <v>40000000</v>
      </c>
      <c r="I598" t="s">
        <v>14</v>
      </c>
      <c r="J598">
        <f t="shared" si="9"/>
        <v>1997</v>
      </c>
    </row>
    <row r="599" spans="1:10" x14ac:dyDescent="0.3">
      <c r="A599" t="s">
        <v>668</v>
      </c>
      <c r="B599" t="s">
        <v>675</v>
      </c>
      <c r="C599" s="1">
        <v>35836</v>
      </c>
      <c r="D599" s="2">
        <v>0.55555555555555558</v>
      </c>
      <c r="E599" t="s">
        <v>676</v>
      </c>
      <c r="F599" t="s">
        <v>694</v>
      </c>
      <c r="G599" t="s">
        <v>13</v>
      </c>
      <c r="H599">
        <v>45000000</v>
      </c>
      <c r="I599" t="s">
        <v>14</v>
      </c>
      <c r="J599">
        <f t="shared" si="9"/>
        <v>1998</v>
      </c>
    </row>
    <row r="600" spans="1:10" x14ac:dyDescent="0.3">
      <c r="A600" t="s">
        <v>668</v>
      </c>
      <c r="B600" t="s">
        <v>690</v>
      </c>
      <c r="C600" s="1">
        <v>35852</v>
      </c>
      <c r="D600" s="2">
        <v>0.29652777777777778</v>
      </c>
      <c r="E600" t="s">
        <v>681</v>
      </c>
      <c r="F600" t="s">
        <v>695</v>
      </c>
      <c r="G600" t="s">
        <v>13</v>
      </c>
      <c r="H600">
        <v>40000000</v>
      </c>
      <c r="I600" t="s">
        <v>14</v>
      </c>
      <c r="J600">
        <f t="shared" si="9"/>
        <v>1998</v>
      </c>
    </row>
    <row r="601" spans="1:10" x14ac:dyDescent="0.3">
      <c r="A601" t="s">
        <v>668</v>
      </c>
      <c r="B601" t="s">
        <v>679</v>
      </c>
      <c r="C601" s="1">
        <v>35887</v>
      </c>
      <c r="D601" s="2">
        <v>0.68333333333333335</v>
      </c>
      <c r="E601" t="s">
        <v>681</v>
      </c>
      <c r="F601" t="s">
        <v>696</v>
      </c>
      <c r="G601" t="s">
        <v>13</v>
      </c>
      <c r="H601">
        <v>40000000</v>
      </c>
      <c r="I601" t="s">
        <v>14</v>
      </c>
      <c r="J601">
        <f t="shared" si="9"/>
        <v>1998</v>
      </c>
    </row>
    <row r="602" spans="1:10" x14ac:dyDescent="0.3">
      <c r="A602" t="s">
        <v>668</v>
      </c>
      <c r="B602" t="s">
        <v>690</v>
      </c>
      <c r="C602" s="1">
        <v>36009</v>
      </c>
      <c r="D602" s="2">
        <v>0.68333333333333335</v>
      </c>
      <c r="E602" t="s">
        <v>692</v>
      </c>
      <c r="F602" t="s">
        <v>697</v>
      </c>
      <c r="G602" t="s">
        <v>13</v>
      </c>
      <c r="H602">
        <v>40000000</v>
      </c>
      <c r="I602" t="s">
        <v>14</v>
      </c>
      <c r="J602">
        <f t="shared" si="9"/>
        <v>1998</v>
      </c>
    </row>
    <row r="603" spans="1:10" x14ac:dyDescent="0.3">
      <c r="A603" t="s">
        <v>668</v>
      </c>
      <c r="B603" t="s">
        <v>690</v>
      </c>
      <c r="C603" s="1">
        <v>36061</v>
      </c>
      <c r="D603" s="2">
        <v>0.21249999999999999</v>
      </c>
      <c r="E603" t="s">
        <v>692</v>
      </c>
      <c r="F603" t="s">
        <v>698</v>
      </c>
      <c r="G603" t="s">
        <v>13</v>
      </c>
      <c r="H603">
        <v>40000000</v>
      </c>
      <c r="I603" t="s">
        <v>14</v>
      </c>
      <c r="J603">
        <f t="shared" si="9"/>
        <v>1998</v>
      </c>
    </row>
    <row r="604" spans="1:10" x14ac:dyDescent="0.3">
      <c r="A604" t="s">
        <v>668</v>
      </c>
      <c r="B604" t="s">
        <v>675</v>
      </c>
      <c r="C604" s="1">
        <v>36071</v>
      </c>
      <c r="D604" s="2">
        <v>0.41944444444444445</v>
      </c>
      <c r="E604" t="s">
        <v>676</v>
      </c>
      <c r="F604" t="s">
        <v>699</v>
      </c>
      <c r="G604" t="s">
        <v>13</v>
      </c>
      <c r="H604">
        <v>45000000</v>
      </c>
      <c r="I604" t="s">
        <v>14</v>
      </c>
      <c r="J604">
        <f t="shared" si="9"/>
        <v>1998</v>
      </c>
    </row>
    <row r="605" spans="1:10" x14ac:dyDescent="0.3">
      <c r="A605" t="s">
        <v>668</v>
      </c>
      <c r="B605" t="s">
        <v>700</v>
      </c>
      <c r="C605" s="1">
        <v>36090</v>
      </c>
      <c r="D605" s="2">
        <v>1.3888888888888889E-3</v>
      </c>
      <c r="E605" t="s">
        <v>670</v>
      </c>
      <c r="F605" t="s">
        <v>701</v>
      </c>
      <c r="G605" t="s">
        <v>84</v>
      </c>
      <c r="H605">
        <v>40000000</v>
      </c>
      <c r="I605" t="s">
        <v>14</v>
      </c>
      <c r="J605">
        <f t="shared" si="9"/>
        <v>1998</v>
      </c>
    </row>
    <row r="606" spans="1:10" x14ac:dyDescent="0.3">
      <c r="A606" t="s">
        <v>668</v>
      </c>
      <c r="B606" t="s">
        <v>679</v>
      </c>
      <c r="C606" s="1">
        <v>36135</v>
      </c>
      <c r="D606" s="2">
        <v>3.9583333333333331E-2</v>
      </c>
      <c r="E606" t="s">
        <v>681</v>
      </c>
      <c r="F606" t="s">
        <v>702</v>
      </c>
      <c r="G606" t="s">
        <v>13</v>
      </c>
      <c r="H606">
        <v>40000000</v>
      </c>
      <c r="I606" t="s">
        <v>14</v>
      </c>
      <c r="J606">
        <f t="shared" si="9"/>
        <v>1998</v>
      </c>
    </row>
    <row r="607" spans="1:10" x14ac:dyDescent="0.3">
      <c r="A607" t="s">
        <v>668</v>
      </c>
      <c r="B607" t="s">
        <v>679</v>
      </c>
      <c r="C607" s="1">
        <v>36224</v>
      </c>
      <c r="D607" s="2">
        <v>0.12222222222222222</v>
      </c>
      <c r="E607" t="s">
        <v>681</v>
      </c>
      <c r="F607" t="s">
        <v>703</v>
      </c>
      <c r="G607" t="s">
        <v>13</v>
      </c>
      <c r="H607">
        <v>40000000</v>
      </c>
      <c r="I607" t="s">
        <v>14</v>
      </c>
      <c r="J607">
        <f t="shared" si="9"/>
        <v>1999</v>
      </c>
    </row>
    <row r="608" spans="1:10" x14ac:dyDescent="0.3">
      <c r="A608" t="s">
        <v>668</v>
      </c>
      <c r="B608" t="s">
        <v>679</v>
      </c>
      <c r="C608" s="1">
        <v>36298</v>
      </c>
      <c r="D608" s="2">
        <v>0.21458333333333332</v>
      </c>
      <c r="E608" t="s">
        <v>692</v>
      </c>
      <c r="F608" t="s">
        <v>704</v>
      </c>
      <c r="G608" t="s">
        <v>13</v>
      </c>
      <c r="H608">
        <v>40000000</v>
      </c>
      <c r="I608" t="s">
        <v>14</v>
      </c>
      <c r="J608">
        <f t="shared" si="9"/>
        <v>1999</v>
      </c>
    </row>
    <row r="609" spans="1:10" x14ac:dyDescent="0.3">
      <c r="A609" t="s">
        <v>668</v>
      </c>
      <c r="B609" t="s">
        <v>679</v>
      </c>
      <c r="C609" s="1">
        <v>36498</v>
      </c>
      <c r="D609" s="2">
        <v>0.78680555555555554</v>
      </c>
      <c r="E609" t="s">
        <v>692</v>
      </c>
      <c r="F609" t="s">
        <v>705</v>
      </c>
      <c r="G609" t="s">
        <v>13</v>
      </c>
      <c r="H609">
        <v>40000000</v>
      </c>
      <c r="I609" t="s">
        <v>14</v>
      </c>
      <c r="J609">
        <f t="shared" si="9"/>
        <v>1999</v>
      </c>
    </row>
    <row r="610" spans="1:10" x14ac:dyDescent="0.3">
      <c r="A610" t="s">
        <v>668</v>
      </c>
      <c r="B610" t="s">
        <v>675</v>
      </c>
      <c r="C610" s="1">
        <v>36525</v>
      </c>
      <c r="D610" s="2">
        <v>0.30069444444444443</v>
      </c>
      <c r="E610" t="s">
        <v>676</v>
      </c>
      <c r="F610" t="s">
        <v>706</v>
      </c>
      <c r="G610" t="s">
        <v>13</v>
      </c>
      <c r="H610">
        <v>45000000</v>
      </c>
      <c r="I610" t="s">
        <v>14</v>
      </c>
      <c r="J610">
        <f t="shared" si="9"/>
        <v>1999</v>
      </c>
    </row>
    <row r="611" spans="1:10" x14ac:dyDescent="0.3">
      <c r="A611" t="s">
        <v>668</v>
      </c>
      <c r="B611" t="s">
        <v>707</v>
      </c>
      <c r="C611" s="1">
        <v>36552</v>
      </c>
      <c r="D611" s="2">
        <v>0.12708333333333333</v>
      </c>
      <c r="E611" t="s">
        <v>708</v>
      </c>
      <c r="F611" t="s">
        <v>709</v>
      </c>
      <c r="G611" t="s">
        <v>13</v>
      </c>
      <c r="H611">
        <v>40000000</v>
      </c>
      <c r="I611" t="s">
        <v>14</v>
      </c>
      <c r="J611">
        <f t="shared" si="9"/>
        <v>2000</v>
      </c>
    </row>
    <row r="612" spans="1:10" x14ac:dyDescent="0.3">
      <c r="A612" t="s">
        <v>668</v>
      </c>
      <c r="B612" t="s">
        <v>675</v>
      </c>
      <c r="C612" s="1">
        <v>36597</v>
      </c>
      <c r="D612" s="2">
        <v>0.39513888888888887</v>
      </c>
      <c r="E612" t="s">
        <v>676</v>
      </c>
      <c r="F612" t="s">
        <v>710</v>
      </c>
      <c r="G612" t="s">
        <v>13</v>
      </c>
      <c r="H612">
        <v>45000000</v>
      </c>
      <c r="I612" t="s">
        <v>14</v>
      </c>
      <c r="J612">
        <f t="shared" si="9"/>
        <v>2000</v>
      </c>
    </row>
    <row r="613" spans="1:10" x14ac:dyDescent="0.3">
      <c r="A613" t="s">
        <v>668</v>
      </c>
      <c r="B613" t="s">
        <v>679</v>
      </c>
      <c r="C613" s="1">
        <v>36684</v>
      </c>
      <c r="D613" s="2">
        <v>0.55486111111111114</v>
      </c>
      <c r="E613" t="s">
        <v>681</v>
      </c>
      <c r="F613" t="s">
        <v>711</v>
      </c>
      <c r="G613" t="s">
        <v>13</v>
      </c>
      <c r="H613">
        <v>40000000</v>
      </c>
      <c r="I613" t="s">
        <v>14</v>
      </c>
      <c r="J613">
        <f t="shared" si="9"/>
        <v>2000</v>
      </c>
    </row>
    <row r="614" spans="1:10" x14ac:dyDescent="0.3">
      <c r="A614" t="s">
        <v>668</v>
      </c>
      <c r="B614" t="s">
        <v>707</v>
      </c>
      <c r="C614" s="1">
        <v>36726</v>
      </c>
      <c r="D614" s="2">
        <v>0.83958333333333335</v>
      </c>
      <c r="E614" t="s">
        <v>708</v>
      </c>
      <c r="F614" t="s">
        <v>712</v>
      </c>
      <c r="G614" t="s">
        <v>13</v>
      </c>
      <c r="H614">
        <v>40000000</v>
      </c>
      <c r="I614" t="s">
        <v>14</v>
      </c>
      <c r="J614">
        <f t="shared" si="9"/>
        <v>2000</v>
      </c>
    </row>
    <row r="615" spans="1:10" x14ac:dyDescent="0.3">
      <c r="A615" t="s">
        <v>668</v>
      </c>
      <c r="B615" t="s">
        <v>713</v>
      </c>
      <c r="C615" s="1">
        <v>36808</v>
      </c>
      <c r="D615" s="2">
        <v>0.23472222222222222</v>
      </c>
      <c r="E615" t="s">
        <v>670</v>
      </c>
      <c r="F615" t="s">
        <v>714</v>
      </c>
      <c r="G615" t="s">
        <v>84</v>
      </c>
      <c r="H615">
        <v>40000000</v>
      </c>
      <c r="I615" t="s">
        <v>14</v>
      </c>
      <c r="J615">
        <f t="shared" si="9"/>
        <v>2000</v>
      </c>
    </row>
    <row r="616" spans="1:10" x14ac:dyDescent="0.3">
      <c r="A616" t="s">
        <v>668</v>
      </c>
      <c r="B616" t="s">
        <v>700</v>
      </c>
      <c r="C616" s="1">
        <v>37292</v>
      </c>
      <c r="D616" s="2">
        <v>0.87361111111111112</v>
      </c>
      <c r="E616" t="s">
        <v>681</v>
      </c>
      <c r="F616" t="s">
        <v>715</v>
      </c>
      <c r="G616" t="s">
        <v>13</v>
      </c>
      <c r="H616">
        <v>40000000</v>
      </c>
      <c r="I616" t="s">
        <v>14</v>
      </c>
      <c r="J616">
        <f t="shared" si="9"/>
        <v>2002</v>
      </c>
    </row>
    <row r="617" spans="1:10" x14ac:dyDescent="0.3">
      <c r="A617" t="s">
        <v>668</v>
      </c>
      <c r="B617" t="s">
        <v>700</v>
      </c>
      <c r="C617" s="1">
        <v>37646</v>
      </c>
      <c r="D617" s="2">
        <v>0.84236111111111112</v>
      </c>
      <c r="E617" t="s">
        <v>681</v>
      </c>
      <c r="F617" t="s">
        <v>716</v>
      </c>
      <c r="G617" t="s">
        <v>13</v>
      </c>
      <c r="H617">
        <v>40000000</v>
      </c>
      <c r="I617" t="s">
        <v>14</v>
      </c>
      <c r="J617">
        <f t="shared" si="9"/>
        <v>2003</v>
      </c>
    </row>
    <row r="618" spans="1:10" x14ac:dyDescent="0.3">
      <c r="A618" t="s">
        <v>668</v>
      </c>
      <c r="B618" t="s">
        <v>700</v>
      </c>
      <c r="C618" s="1">
        <v>37739</v>
      </c>
      <c r="D618" s="2">
        <v>0.5</v>
      </c>
      <c r="E618" t="s">
        <v>681</v>
      </c>
      <c r="F618" t="s">
        <v>717</v>
      </c>
      <c r="G618" t="s">
        <v>13</v>
      </c>
      <c r="H618">
        <v>40000000</v>
      </c>
      <c r="I618" t="s">
        <v>14</v>
      </c>
      <c r="J618">
        <f t="shared" si="9"/>
        <v>2003</v>
      </c>
    </row>
    <row r="619" spans="1:10" x14ac:dyDescent="0.3">
      <c r="A619" t="s">
        <v>668</v>
      </c>
      <c r="B619" t="s">
        <v>679</v>
      </c>
      <c r="C619" s="1">
        <v>37798</v>
      </c>
      <c r="D619" s="2">
        <v>0.78819444444444442</v>
      </c>
      <c r="E619" t="s">
        <v>681</v>
      </c>
      <c r="F619" t="s">
        <v>718</v>
      </c>
      <c r="G619" t="s">
        <v>13</v>
      </c>
      <c r="H619">
        <v>40000000</v>
      </c>
      <c r="I619" t="s">
        <v>14</v>
      </c>
      <c r="J619">
        <f t="shared" si="9"/>
        <v>2003</v>
      </c>
    </row>
    <row r="620" spans="1:10" x14ac:dyDescent="0.3">
      <c r="A620" t="s">
        <v>668</v>
      </c>
      <c r="B620" t="s">
        <v>679</v>
      </c>
      <c r="C620" s="1">
        <v>37846</v>
      </c>
      <c r="D620" s="2">
        <v>8.9583333333333334E-2</v>
      </c>
      <c r="E620" t="s">
        <v>681</v>
      </c>
      <c r="F620" t="s">
        <v>719</v>
      </c>
      <c r="G620" t="s">
        <v>13</v>
      </c>
      <c r="H620">
        <v>40000000</v>
      </c>
      <c r="I620" t="s">
        <v>14</v>
      </c>
      <c r="J620">
        <f t="shared" si="9"/>
        <v>2003</v>
      </c>
    </row>
    <row r="621" spans="1:10" x14ac:dyDescent="0.3">
      <c r="A621" t="s">
        <v>668</v>
      </c>
      <c r="B621" t="s">
        <v>675</v>
      </c>
      <c r="C621" s="1">
        <v>38127</v>
      </c>
      <c r="D621" s="2">
        <v>0.74097222222222225</v>
      </c>
      <c r="E621" t="s">
        <v>676</v>
      </c>
      <c r="F621" t="s">
        <v>720</v>
      </c>
      <c r="G621" t="s">
        <v>13</v>
      </c>
      <c r="H621">
        <v>45000000</v>
      </c>
      <c r="I621" t="s">
        <v>14</v>
      </c>
      <c r="J621">
        <f t="shared" si="9"/>
        <v>2004</v>
      </c>
    </row>
    <row r="622" spans="1:10" x14ac:dyDescent="0.3">
      <c r="A622" t="s">
        <v>668</v>
      </c>
      <c r="B622" t="s">
        <v>707</v>
      </c>
      <c r="C622" s="1">
        <v>38453</v>
      </c>
      <c r="D622" s="2">
        <v>0.56597222222222221</v>
      </c>
      <c r="E622" t="s">
        <v>708</v>
      </c>
      <c r="F622" t="s">
        <v>721</v>
      </c>
      <c r="G622" t="s">
        <v>13</v>
      </c>
      <c r="H622">
        <v>40000000</v>
      </c>
      <c r="I622" t="s">
        <v>14</v>
      </c>
      <c r="J622">
        <f t="shared" si="9"/>
        <v>2005</v>
      </c>
    </row>
    <row r="623" spans="1:10" x14ac:dyDescent="0.3">
      <c r="A623" t="s">
        <v>668</v>
      </c>
      <c r="B623" t="s">
        <v>679</v>
      </c>
      <c r="C623" s="1">
        <v>38457</v>
      </c>
      <c r="D623" s="2">
        <v>0.7270833333333333</v>
      </c>
      <c r="E623" t="s">
        <v>681</v>
      </c>
      <c r="F623" t="s">
        <v>515</v>
      </c>
      <c r="G623" t="s">
        <v>13</v>
      </c>
      <c r="H623">
        <v>40000000</v>
      </c>
      <c r="I623" t="s">
        <v>14</v>
      </c>
      <c r="J623">
        <f t="shared" si="9"/>
        <v>2005</v>
      </c>
    </row>
    <row r="624" spans="1:10" x14ac:dyDescent="0.3">
      <c r="A624" t="s">
        <v>668</v>
      </c>
      <c r="B624" t="s">
        <v>707</v>
      </c>
      <c r="C624" s="1">
        <v>38617</v>
      </c>
      <c r="D624" s="2">
        <v>0.80833333333333335</v>
      </c>
      <c r="E624" t="s">
        <v>708</v>
      </c>
      <c r="F624" t="s">
        <v>722</v>
      </c>
      <c r="G624" t="s">
        <v>13</v>
      </c>
      <c r="H624">
        <v>40000000</v>
      </c>
      <c r="I624" t="s">
        <v>14</v>
      </c>
      <c r="J624">
        <f t="shared" si="9"/>
        <v>2005</v>
      </c>
    </row>
    <row r="625" spans="1:10" x14ac:dyDescent="0.3">
      <c r="A625" t="s">
        <v>668</v>
      </c>
      <c r="B625" t="s">
        <v>679</v>
      </c>
      <c r="C625" s="1">
        <v>38804</v>
      </c>
      <c r="D625" s="2">
        <v>0.84027777777777779</v>
      </c>
      <c r="E625" t="s">
        <v>681</v>
      </c>
      <c r="F625" t="s">
        <v>723</v>
      </c>
      <c r="G625" t="s">
        <v>13</v>
      </c>
      <c r="H625">
        <v>40000000</v>
      </c>
      <c r="I625" t="s">
        <v>14</v>
      </c>
      <c r="J625">
        <f t="shared" si="9"/>
        <v>2006</v>
      </c>
    </row>
    <row r="626" spans="1:10" x14ac:dyDescent="0.3">
      <c r="A626" t="s">
        <v>668</v>
      </c>
      <c r="B626" t="s">
        <v>707</v>
      </c>
      <c r="C626" s="1">
        <v>38822</v>
      </c>
      <c r="D626" s="2">
        <v>6.9444444444444448E-2</v>
      </c>
      <c r="E626" t="s">
        <v>708</v>
      </c>
      <c r="F626" t="s">
        <v>724</v>
      </c>
      <c r="G626" t="s">
        <v>13</v>
      </c>
      <c r="H626">
        <v>40000000</v>
      </c>
      <c r="I626" t="s">
        <v>14</v>
      </c>
      <c r="J626">
        <f t="shared" si="9"/>
        <v>2006</v>
      </c>
    </row>
    <row r="627" spans="1:10" x14ac:dyDescent="0.3">
      <c r="A627" t="s">
        <v>668</v>
      </c>
      <c r="B627" t="s">
        <v>725</v>
      </c>
      <c r="C627" s="1">
        <v>39067</v>
      </c>
      <c r="D627" s="2">
        <v>0.5</v>
      </c>
      <c r="E627" t="s">
        <v>708</v>
      </c>
      <c r="F627" t="s">
        <v>726</v>
      </c>
      <c r="G627" t="s">
        <v>13</v>
      </c>
      <c r="H627">
        <v>40000000</v>
      </c>
      <c r="I627" t="s">
        <v>14</v>
      </c>
      <c r="J627">
        <f t="shared" si="9"/>
        <v>2006</v>
      </c>
    </row>
    <row r="628" spans="1:10" x14ac:dyDescent="0.3">
      <c r="A628" t="s">
        <v>668</v>
      </c>
      <c r="B628" t="s">
        <v>725</v>
      </c>
      <c r="C628" s="1">
        <v>39196</v>
      </c>
      <c r="D628" s="2">
        <v>0.28333333333333333</v>
      </c>
      <c r="E628" t="s">
        <v>708</v>
      </c>
      <c r="F628" t="s">
        <v>727</v>
      </c>
      <c r="G628" t="s">
        <v>13</v>
      </c>
      <c r="H628">
        <v>40000000</v>
      </c>
      <c r="I628" t="s">
        <v>14</v>
      </c>
      <c r="J628">
        <f t="shared" si="9"/>
        <v>2007</v>
      </c>
    </row>
    <row r="629" spans="1:10" x14ac:dyDescent="0.3">
      <c r="A629" t="s">
        <v>668</v>
      </c>
      <c r="B629" t="s">
        <v>679</v>
      </c>
      <c r="C629" s="1">
        <v>39197</v>
      </c>
      <c r="D629" s="2">
        <v>0.85138888888888886</v>
      </c>
      <c r="E629" t="s">
        <v>681</v>
      </c>
      <c r="F629" t="s">
        <v>728</v>
      </c>
      <c r="G629" t="s">
        <v>13</v>
      </c>
      <c r="H629">
        <v>40000000</v>
      </c>
      <c r="I629" t="s">
        <v>14</v>
      </c>
      <c r="J629">
        <f t="shared" si="9"/>
        <v>2007</v>
      </c>
    </row>
    <row r="630" spans="1:10" x14ac:dyDescent="0.3">
      <c r="A630" t="s">
        <v>668</v>
      </c>
      <c r="B630" t="s">
        <v>713</v>
      </c>
      <c r="C630" s="1">
        <v>39553</v>
      </c>
      <c r="D630" s="2">
        <v>0.70902777777777781</v>
      </c>
      <c r="E630" t="s">
        <v>681</v>
      </c>
      <c r="F630" t="s">
        <v>729</v>
      </c>
      <c r="G630" t="s">
        <v>13</v>
      </c>
      <c r="H630">
        <v>40000000</v>
      </c>
      <c r="I630" t="s">
        <v>14</v>
      </c>
      <c r="J630">
        <f t="shared" si="9"/>
        <v>2008</v>
      </c>
    </row>
    <row r="631" spans="1:10" x14ac:dyDescent="0.3">
      <c r="A631" t="s">
        <v>668</v>
      </c>
      <c r="B631" t="s">
        <v>713</v>
      </c>
      <c r="C631" s="1">
        <v>39740</v>
      </c>
      <c r="D631" s="2">
        <v>0.74097222222222225</v>
      </c>
      <c r="E631" t="s">
        <v>681</v>
      </c>
      <c r="F631" t="s">
        <v>730</v>
      </c>
      <c r="G631" t="s">
        <v>13</v>
      </c>
      <c r="H631">
        <v>40000000</v>
      </c>
      <c r="I631" t="s">
        <v>14</v>
      </c>
      <c r="J631">
        <f t="shared" si="9"/>
        <v>2008</v>
      </c>
    </row>
    <row r="632" spans="1:10" x14ac:dyDescent="0.3">
      <c r="A632" t="s">
        <v>668</v>
      </c>
      <c r="B632" t="s">
        <v>725</v>
      </c>
      <c r="C632" s="1">
        <v>39952</v>
      </c>
      <c r="D632" s="2">
        <v>0.99652777777777779</v>
      </c>
      <c r="E632" t="s">
        <v>708</v>
      </c>
      <c r="F632" t="s">
        <v>731</v>
      </c>
      <c r="G632" t="s">
        <v>13</v>
      </c>
      <c r="H632">
        <v>40000000</v>
      </c>
      <c r="I632" t="s">
        <v>14</v>
      </c>
      <c r="J632">
        <f t="shared" si="9"/>
        <v>2009</v>
      </c>
    </row>
    <row r="633" spans="1:10" x14ac:dyDescent="0.3">
      <c r="A633" t="s">
        <v>668</v>
      </c>
      <c r="B633" t="s">
        <v>707</v>
      </c>
      <c r="C633" s="1">
        <v>40447</v>
      </c>
      <c r="D633" s="2">
        <v>0.19513888888888889</v>
      </c>
      <c r="E633" t="s">
        <v>732</v>
      </c>
      <c r="F633" t="s">
        <v>733</v>
      </c>
      <c r="G633" t="s">
        <v>13</v>
      </c>
      <c r="H633">
        <v>46000000</v>
      </c>
      <c r="I633" t="s">
        <v>14</v>
      </c>
      <c r="J633">
        <f t="shared" si="9"/>
        <v>2010</v>
      </c>
    </row>
    <row r="634" spans="1:10" x14ac:dyDescent="0.3">
      <c r="A634" t="s">
        <v>668</v>
      </c>
      <c r="B634" t="s">
        <v>734</v>
      </c>
      <c r="C634" s="1">
        <v>40502</v>
      </c>
      <c r="D634" s="2">
        <v>5.9027777777777776E-2</v>
      </c>
      <c r="E634" t="s">
        <v>732</v>
      </c>
      <c r="F634" t="s">
        <v>735</v>
      </c>
      <c r="G634" t="s">
        <v>13</v>
      </c>
      <c r="H634">
        <v>46000000</v>
      </c>
      <c r="I634" t="s">
        <v>14</v>
      </c>
      <c r="J634">
        <f t="shared" si="9"/>
        <v>2010</v>
      </c>
    </row>
    <row r="635" spans="1:10" x14ac:dyDescent="0.3">
      <c r="A635" t="s">
        <v>668</v>
      </c>
      <c r="B635" t="s">
        <v>707</v>
      </c>
      <c r="C635" s="1">
        <v>40580</v>
      </c>
      <c r="D635" s="2">
        <v>0.5180555555555556</v>
      </c>
      <c r="E635" t="s">
        <v>708</v>
      </c>
      <c r="F635" t="s">
        <v>736</v>
      </c>
      <c r="G635" t="s">
        <v>13</v>
      </c>
      <c r="H635">
        <v>40000000</v>
      </c>
      <c r="I635" t="s">
        <v>14</v>
      </c>
      <c r="J635">
        <f t="shared" si="9"/>
        <v>2011</v>
      </c>
    </row>
    <row r="636" spans="1:10" x14ac:dyDescent="0.3">
      <c r="A636" t="s">
        <v>668</v>
      </c>
      <c r="B636" t="s">
        <v>725</v>
      </c>
      <c r="C636" s="1">
        <v>40724</v>
      </c>
      <c r="D636" s="2">
        <v>0.13125000000000001</v>
      </c>
      <c r="E636" t="s">
        <v>708</v>
      </c>
      <c r="F636" t="s">
        <v>737</v>
      </c>
      <c r="G636" t="s">
        <v>13</v>
      </c>
      <c r="H636">
        <v>40000000</v>
      </c>
      <c r="I636" t="s">
        <v>14</v>
      </c>
      <c r="J636">
        <f t="shared" si="9"/>
        <v>2011</v>
      </c>
    </row>
    <row r="637" spans="1:10" x14ac:dyDescent="0.3">
      <c r="A637" t="s">
        <v>668</v>
      </c>
      <c r="B637" t="s">
        <v>734</v>
      </c>
      <c r="C637" s="1">
        <v>40813</v>
      </c>
      <c r="D637" s="2">
        <v>0.65902777777777777</v>
      </c>
      <c r="E637" t="s">
        <v>732</v>
      </c>
      <c r="F637" t="s">
        <v>738</v>
      </c>
      <c r="G637" t="s">
        <v>13</v>
      </c>
      <c r="H637">
        <v>46000000</v>
      </c>
      <c r="I637" t="s">
        <v>14</v>
      </c>
      <c r="J637">
        <f t="shared" si="9"/>
        <v>2011</v>
      </c>
    </row>
    <row r="638" spans="1:10" x14ac:dyDescent="0.3">
      <c r="A638" t="s">
        <v>668</v>
      </c>
      <c r="B638" t="s">
        <v>713</v>
      </c>
      <c r="C638" s="1">
        <v>41073</v>
      </c>
      <c r="D638" s="2">
        <v>0.66666666666666663</v>
      </c>
      <c r="E638" t="s">
        <v>681</v>
      </c>
      <c r="F638" t="s">
        <v>739</v>
      </c>
      <c r="G638" t="s">
        <v>13</v>
      </c>
      <c r="H638">
        <v>40000000</v>
      </c>
      <c r="I638" t="s">
        <v>14</v>
      </c>
      <c r="J638">
        <f t="shared" si="9"/>
        <v>2012</v>
      </c>
    </row>
    <row r="639" spans="1:10" x14ac:dyDescent="0.3">
      <c r="A639" t="s">
        <v>668</v>
      </c>
      <c r="B639" t="s">
        <v>740</v>
      </c>
      <c r="C639" s="1">
        <v>41385</v>
      </c>
      <c r="D639" s="2">
        <v>0.875</v>
      </c>
      <c r="E639" t="s">
        <v>741</v>
      </c>
      <c r="F639" t="s">
        <v>742</v>
      </c>
      <c r="G639" t="s">
        <v>84</v>
      </c>
      <c r="H639">
        <v>80000000</v>
      </c>
      <c r="I639" t="s">
        <v>14</v>
      </c>
      <c r="J639">
        <f t="shared" si="9"/>
        <v>2013</v>
      </c>
    </row>
    <row r="640" spans="1:10" x14ac:dyDescent="0.3">
      <c r="A640" t="s">
        <v>668</v>
      </c>
      <c r="B640" t="s">
        <v>679</v>
      </c>
      <c r="C640" s="1">
        <v>41453</v>
      </c>
      <c r="D640" s="2">
        <v>0.10208333333333333</v>
      </c>
      <c r="E640" t="s">
        <v>681</v>
      </c>
      <c r="F640" t="s">
        <v>743</v>
      </c>
      <c r="G640" t="s">
        <v>13</v>
      </c>
      <c r="H640">
        <v>40000000</v>
      </c>
      <c r="I640" t="s">
        <v>14</v>
      </c>
      <c r="J640">
        <f t="shared" si="9"/>
        <v>2013</v>
      </c>
    </row>
    <row r="641" spans="1:10" x14ac:dyDescent="0.3">
      <c r="A641" t="s">
        <v>668</v>
      </c>
      <c r="B641" t="s">
        <v>725</v>
      </c>
      <c r="C641" s="1">
        <v>41524</v>
      </c>
      <c r="D641" s="2">
        <v>0.14374999999999999</v>
      </c>
      <c r="E641" t="s">
        <v>744</v>
      </c>
      <c r="F641" t="s">
        <v>745</v>
      </c>
      <c r="G641" t="s">
        <v>13</v>
      </c>
      <c r="H641">
        <v>55000000</v>
      </c>
      <c r="I641" t="s">
        <v>14</v>
      </c>
      <c r="J641">
        <f t="shared" si="9"/>
        <v>2013</v>
      </c>
    </row>
    <row r="642" spans="1:10" x14ac:dyDescent="0.3">
      <c r="A642" t="s">
        <v>668</v>
      </c>
      <c r="B642" t="s">
        <v>740</v>
      </c>
      <c r="C642" s="1">
        <v>41530</v>
      </c>
      <c r="D642" s="2">
        <v>0.62361111111111112</v>
      </c>
      <c r="E642" t="s">
        <v>741</v>
      </c>
      <c r="F642" t="s">
        <v>746</v>
      </c>
      <c r="G642" t="s">
        <v>84</v>
      </c>
      <c r="H642">
        <v>80000000</v>
      </c>
      <c r="I642" t="s">
        <v>14</v>
      </c>
      <c r="J642">
        <f t="shared" ref="J642:J705" si="10">YEAR(C:C)</f>
        <v>2013</v>
      </c>
    </row>
    <row r="643" spans="1:10" x14ac:dyDescent="0.3">
      <c r="A643" t="s">
        <v>668</v>
      </c>
      <c r="B643" t="s">
        <v>725</v>
      </c>
      <c r="C643" s="1">
        <v>41598</v>
      </c>
      <c r="D643" s="2">
        <v>5.2083333333333336E-2</v>
      </c>
      <c r="E643" t="s">
        <v>708</v>
      </c>
      <c r="F643" t="s">
        <v>747</v>
      </c>
      <c r="G643" t="s">
        <v>13</v>
      </c>
      <c r="H643">
        <v>40000000</v>
      </c>
      <c r="I643" t="s">
        <v>14</v>
      </c>
      <c r="J643">
        <f t="shared" si="10"/>
        <v>2013</v>
      </c>
    </row>
    <row r="644" spans="1:10" x14ac:dyDescent="0.3">
      <c r="A644" t="s">
        <v>668</v>
      </c>
      <c r="B644" t="s">
        <v>740</v>
      </c>
      <c r="C644" s="1">
        <v>41648</v>
      </c>
      <c r="D644" s="2">
        <v>0.75486111111111109</v>
      </c>
      <c r="E644" t="s">
        <v>748</v>
      </c>
      <c r="F644" t="s">
        <v>749</v>
      </c>
      <c r="G644" t="s">
        <v>84</v>
      </c>
      <c r="H644">
        <v>80000000</v>
      </c>
      <c r="I644" t="s">
        <v>14</v>
      </c>
      <c r="J644">
        <f t="shared" si="10"/>
        <v>2014</v>
      </c>
    </row>
    <row r="645" spans="1:10" x14ac:dyDescent="0.3">
      <c r="A645" t="s">
        <v>668</v>
      </c>
      <c r="B645" t="s">
        <v>740</v>
      </c>
      <c r="C645" s="1">
        <v>41833</v>
      </c>
      <c r="D645" s="2">
        <v>0.70277777777777772</v>
      </c>
      <c r="E645" t="s">
        <v>748</v>
      </c>
      <c r="F645" t="s">
        <v>750</v>
      </c>
      <c r="G645" t="s">
        <v>84</v>
      </c>
      <c r="H645">
        <v>80000000</v>
      </c>
      <c r="I645" t="s">
        <v>14</v>
      </c>
      <c r="J645">
        <f t="shared" si="10"/>
        <v>2014</v>
      </c>
    </row>
    <row r="646" spans="1:10" x14ac:dyDescent="0.3">
      <c r="A646" t="s">
        <v>668</v>
      </c>
      <c r="B646" t="s">
        <v>740</v>
      </c>
      <c r="C646" s="1">
        <v>42660</v>
      </c>
      <c r="D646" s="2">
        <v>0.98958333333333337</v>
      </c>
      <c r="E646" t="s">
        <v>751</v>
      </c>
      <c r="F646" t="s">
        <v>752</v>
      </c>
      <c r="G646" t="s">
        <v>84</v>
      </c>
      <c r="H646">
        <v>85000000</v>
      </c>
      <c r="I646" t="s">
        <v>14</v>
      </c>
      <c r="J646">
        <f t="shared" si="10"/>
        <v>2016</v>
      </c>
    </row>
    <row r="647" spans="1:10" x14ac:dyDescent="0.3">
      <c r="A647" t="s">
        <v>668</v>
      </c>
      <c r="B647" t="s">
        <v>700</v>
      </c>
      <c r="C647" s="1">
        <v>42719</v>
      </c>
      <c r="D647" s="2">
        <v>0.56736111111111109</v>
      </c>
      <c r="E647" t="s">
        <v>681</v>
      </c>
      <c r="F647" t="s">
        <v>753</v>
      </c>
      <c r="G647" t="s">
        <v>13</v>
      </c>
      <c r="H647">
        <v>40000000</v>
      </c>
      <c r="I647" t="s">
        <v>14</v>
      </c>
      <c r="J647">
        <f t="shared" si="10"/>
        <v>2016</v>
      </c>
    </row>
    <row r="648" spans="1:10" x14ac:dyDescent="0.3">
      <c r="A648" t="s">
        <v>668</v>
      </c>
      <c r="B648" t="s">
        <v>754</v>
      </c>
      <c r="C648" s="1">
        <v>42972</v>
      </c>
      <c r="D648" s="2">
        <v>0.25277777777777777</v>
      </c>
      <c r="E648" t="s">
        <v>732</v>
      </c>
      <c r="F648" t="s">
        <v>755</v>
      </c>
      <c r="G648" t="s">
        <v>13</v>
      </c>
      <c r="H648">
        <v>46000000</v>
      </c>
      <c r="I648" t="s">
        <v>14</v>
      </c>
      <c r="J648">
        <f t="shared" si="10"/>
        <v>2017</v>
      </c>
    </row>
    <row r="649" spans="1:10" x14ac:dyDescent="0.3">
      <c r="A649" t="s">
        <v>668</v>
      </c>
      <c r="B649" t="s">
        <v>675</v>
      </c>
      <c r="C649" s="1">
        <v>43039</v>
      </c>
      <c r="D649" s="2">
        <v>0.90069444444444446</v>
      </c>
      <c r="E649" t="s">
        <v>676</v>
      </c>
      <c r="F649" t="s">
        <v>756</v>
      </c>
      <c r="G649" t="s">
        <v>13</v>
      </c>
      <c r="H649">
        <v>45000000</v>
      </c>
      <c r="I649" t="s">
        <v>14</v>
      </c>
      <c r="J649">
        <f t="shared" si="10"/>
        <v>2017</v>
      </c>
    </row>
    <row r="650" spans="1:10" x14ac:dyDescent="0.3">
      <c r="A650" t="s">
        <v>668</v>
      </c>
      <c r="B650" t="s">
        <v>740</v>
      </c>
      <c r="C650" s="1">
        <v>43051</v>
      </c>
      <c r="D650" s="2">
        <v>0.5131944444444444</v>
      </c>
      <c r="E650" t="s">
        <v>751</v>
      </c>
      <c r="F650" t="s">
        <v>757</v>
      </c>
      <c r="G650" t="s">
        <v>84</v>
      </c>
      <c r="H650">
        <v>85000000</v>
      </c>
      <c r="I650" t="s">
        <v>14</v>
      </c>
      <c r="J650">
        <f t="shared" si="10"/>
        <v>2017</v>
      </c>
    </row>
    <row r="651" spans="1:10" x14ac:dyDescent="0.3">
      <c r="A651" t="s">
        <v>668</v>
      </c>
      <c r="B651" t="s">
        <v>740</v>
      </c>
      <c r="C651" s="1">
        <v>43241</v>
      </c>
      <c r="D651" s="2">
        <v>0.19722222222222222</v>
      </c>
      <c r="E651" t="s">
        <v>751</v>
      </c>
      <c r="F651" t="s">
        <v>758</v>
      </c>
      <c r="G651" t="s">
        <v>84</v>
      </c>
      <c r="H651">
        <v>85000000</v>
      </c>
      <c r="I651" t="s">
        <v>14</v>
      </c>
      <c r="J651">
        <f t="shared" si="10"/>
        <v>2018</v>
      </c>
    </row>
    <row r="652" spans="1:10" x14ac:dyDescent="0.3">
      <c r="A652" t="s">
        <v>668</v>
      </c>
      <c r="B652" t="s">
        <v>740</v>
      </c>
      <c r="C652" s="1">
        <v>43421</v>
      </c>
      <c r="D652" s="2">
        <v>0.37569444444444444</v>
      </c>
      <c r="E652" t="s">
        <v>751</v>
      </c>
      <c r="F652" t="s">
        <v>759</v>
      </c>
      <c r="G652" t="s">
        <v>84</v>
      </c>
      <c r="H652">
        <v>85000000</v>
      </c>
      <c r="I652" t="s">
        <v>14</v>
      </c>
      <c r="J652">
        <f t="shared" si="10"/>
        <v>2018</v>
      </c>
    </row>
    <row r="653" spans="1:10" x14ac:dyDescent="0.3">
      <c r="A653" t="s">
        <v>668</v>
      </c>
      <c r="B653" t="s">
        <v>740</v>
      </c>
      <c r="C653" s="1">
        <v>43572</v>
      </c>
      <c r="D653" s="2">
        <v>0.86527777777777781</v>
      </c>
      <c r="E653" t="s">
        <v>751</v>
      </c>
      <c r="F653" t="s">
        <v>760</v>
      </c>
      <c r="G653" t="s">
        <v>84</v>
      </c>
      <c r="H653">
        <v>85000000</v>
      </c>
      <c r="I653" t="s">
        <v>14</v>
      </c>
      <c r="J653">
        <f t="shared" si="10"/>
        <v>2019</v>
      </c>
    </row>
    <row r="654" spans="1:10" x14ac:dyDescent="0.3">
      <c r="A654" t="s">
        <v>668</v>
      </c>
      <c r="B654" t="s">
        <v>700</v>
      </c>
      <c r="C654" s="1">
        <v>43749</v>
      </c>
      <c r="D654" s="2">
        <v>8.2638888888888887E-2</v>
      </c>
      <c r="E654" t="s">
        <v>681</v>
      </c>
      <c r="F654" t="s">
        <v>761</v>
      </c>
      <c r="G654" t="s">
        <v>13</v>
      </c>
      <c r="H654">
        <v>40000000</v>
      </c>
      <c r="I654" t="s">
        <v>14</v>
      </c>
      <c r="J654">
        <f t="shared" si="10"/>
        <v>2019</v>
      </c>
    </row>
    <row r="655" spans="1:10" x14ac:dyDescent="0.3">
      <c r="A655" t="s">
        <v>668</v>
      </c>
      <c r="B655" t="s">
        <v>740</v>
      </c>
      <c r="C655" s="1">
        <v>43771</v>
      </c>
      <c r="D655" s="2">
        <v>0.58263888888888893</v>
      </c>
      <c r="E655" t="s">
        <v>762</v>
      </c>
      <c r="F655" t="s">
        <v>763</v>
      </c>
      <c r="G655" t="s">
        <v>13</v>
      </c>
      <c r="H655">
        <v>85000000</v>
      </c>
      <c r="I655" t="s">
        <v>14</v>
      </c>
      <c r="J655">
        <f t="shared" si="10"/>
        <v>2019</v>
      </c>
    </row>
    <row r="656" spans="1:10" x14ac:dyDescent="0.3">
      <c r="A656" t="s">
        <v>668</v>
      </c>
      <c r="B656" t="s">
        <v>740</v>
      </c>
      <c r="C656" s="1">
        <v>43876</v>
      </c>
      <c r="D656" s="2">
        <v>0.84791666666666665</v>
      </c>
      <c r="E656" t="s">
        <v>762</v>
      </c>
      <c r="F656" t="s">
        <v>764</v>
      </c>
      <c r="G656" t="s">
        <v>13</v>
      </c>
      <c r="H656">
        <v>85000000</v>
      </c>
      <c r="I656" t="s">
        <v>14</v>
      </c>
      <c r="J656">
        <f t="shared" si="10"/>
        <v>2020</v>
      </c>
    </row>
    <row r="657" spans="1:10" x14ac:dyDescent="0.3">
      <c r="A657" t="s">
        <v>668</v>
      </c>
      <c r="B657" t="s">
        <v>725</v>
      </c>
      <c r="C657" s="1">
        <v>44027</v>
      </c>
      <c r="D657" s="2">
        <v>0.57361111111111107</v>
      </c>
      <c r="E657" t="s">
        <v>732</v>
      </c>
      <c r="F657" t="s">
        <v>765</v>
      </c>
      <c r="G657" t="s">
        <v>13</v>
      </c>
      <c r="H657">
        <v>46000000</v>
      </c>
      <c r="I657" t="s">
        <v>14</v>
      </c>
      <c r="J657">
        <f t="shared" si="10"/>
        <v>2020</v>
      </c>
    </row>
    <row r="658" spans="1:10" x14ac:dyDescent="0.3">
      <c r="A658" t="s">
        <v>668</v>
      </c>
      <c r="B658" t="s">
        <v>740</v>
      </c>
      <c r="C658" s="1">
        <v>44107</v>
      </c>
      <c r="D658" s="2">
        <v>5.2777777777777778E-2</v>
      </c>
      <c r="E658" t="s">
        <v>762</v>
      </c>
      <c r="F658" t="s">
        <v>766</v>
      </c>
      <c r="G658" t="s">
        <v>13</v>
      </c>
      <c r="H658">
        <v>85000000</v>
      </c>
      <c r="I658" t="s">
        <v>14</v>
      </c>
      <c r="J658">
        <f t="shared" si="10"/>
        <v>2020</v>
      </c>
    </row>
    <row r="659" spans="1:10" x14ac:dyDescent="0.3">
      <c r="A659" t="s">
        <v>668</v>
      </c>
      <c r="B659" t="s">
        <v>740</v>
      </c>
      <c r="C659" s="1">
        <v>44247</v>
      </c>
      <c r="D659" s="2">
        <v>0.73333333333333328</v>
      </c>
      <c r="E659" t="s">
        <v>762</v>
      </c>
      <c r="F659" t="s">
        <v>767</v>
      </c>
      <c r="G659" t="s">
        <v>13</v>
      </c>
      <c r="H659">
        <v>85000000</v>
      </c>
      <c r="I659" t="s">
        <v>14</v>
      </c>
      <c r="J659">
        <f t="shared" si="10"/>
        <v>2021</v>
      </c>
    </row>
    <row r="660" spans="1:10" x14ac:dyDescent="0.3">
      <c r="A660" t="s">
        <v>668</v>
      </c>
      <c r="B660" t="s">
        <v>768</v>
      </c>
      <c r="C660" s="1">
        <v>44360</v>
      </c>
      <c r="D660" s="2">
        <v>0.34097222222222223</v>
      </c>
      <c r="E660" t="s">
        <v>681</v>
      </c>
      <c r="F660" t="s">
        <v>769</v>
      </c>
      <c r="G660" t="s">
        <v>13</v>
      </c>
      <c r="H660">
        <v>40000000</v>
      </c>
      <c r="I660" t="s">
        <v>14</v>
      </c>
      <c r="J660">
        <f t="shared" si="10"/>
        <v>2021</v>
      </c>
    </row>
    <row r="661" spans="1:10" x14ac:dyDescent="0.3">
      <c r="A661" t="s">
        <v>668</v>
      </c>
      <c r="B661" t="s">
        <v>725</v>
      </c>
      <c r="C661" s="1">
        <v>44362</v>
      </c>
      <c r="D661" s="2">
        <v>0.56597222222222221</v>
      </c>
      <c r="E661" t="s">
        <v>708</v>
      </c>
      <c r="F661" t="s">
        <v>770</v>
      </c>
      <c r="G661" t="s">
        <v>13</v>
      </c>
      <c r="H661">
        <v>40000000</v>
      </c>
      <c r="I661" t="s">
        <v>14</v>
      </c>
      <c r="J661">
        <f t="shared" si="10"/>
        <v>2021</v>
      </c>
    </row>
    <row r="662" spans="1:10" x14ac:dyDescent="0.3">
      <c r="A662" t="s">
        <v>668</v>
      </c>
      <c r="B662" t="s">
        <v>740</v>
      </c>
      <c r="C662" s="1">
        <v>44418</v>
      </c>
      <c r="D662" s="2">
        <v>0.91736111111111107</v>
      </c>
      <c r="E662" t="s">
        <v>762</v>
      </c>
      <c r="F662" t="s">
        <v>771</v>
      </c>
      <c r="G662" t="s">
        <v>13</v>
      </c>
      <c r="H662">
        <v>85000000</v>
      </c>
      <c r="I662" t="s">
        <v>14</v>
      </c>
      <c r="J662">
        <f t="shared" si="10"/>
        <v>2021</v>
      </c>
    </row>
    <row r="663" spans="1:10" x14ac:dyDescent="0.3">
      <c r="A663" t="s">
        <v>668</v>
      </c>
      <c r="B663" t="s">
        <v>740</v>
      </c>
      <c r="C663" s="1">
        <v>44611</v>
      </c>
      <c r="D663" s="2">
        <v>0.73611111111111116</v>
      </c>
      <c r="E663" t="s">
        <v>762</v>
      </c>
      <c r="F663" t="s">
        <v>772</v>
      </c>
      <c r="G663" t="s">
        <v>13</v>
      </c>
      <c r="H663">
        <v>85000000</v>
      </c>
      <c r="I663" t="s">
        <v>14</v>
      </c>
      <c r="J663">
        <f t="shared" si="10"/>
        <v>2022</v>
      </c>
    </row>
    <row r="664" spans="1:10" x14ac:dyDescent="0.3">
      <c r="A664" t="s">
        <v>773</v>
      </c>
      <c r="B664" t="s">
        <v>774</v>
      </c>
      <c r="C664" s="1">
        <v>23721</v>
      </c>
      <c r="D664" s="2">
        <v>0.70277777777777772</v>
      </c>
      <c r="E664" t="s">
        <v>775</v>
      </c>
      <c r="F664" t="s">
        <v>776</v>
      </c>
      <c r="G664" t="s">
        <v>84</v>
      </c>
      <c r="H664">
        <v>63230000</v>
      </c>
      <c r="I664" t="s">
        <v>14</v>
      </c>
      <c r="J664">
        <f t="shared" si="10"/>
        <v>1964</v>
      </c>
    </row>
    <row r="665" spans="1:10" x14ac:dyDescent="0.3">
      <c r="A665" t="s">
        <v>773</v>
      </c>
      <c r="B665" t="s">
        <v>774</v>
      </c>
      <c r="C665" s="1">
        <v>23784</v>
      </c>
      <c r="D665" s="2">
        <v>0.6381944444444444</v>
      </c>
      <c r="E665" t="s">
        <v>775</v>
      </c>
      <c r="F665" t="s">
        <v>777</v>
      </c>
      <c r="G665" t="s">
        <v>84</v>
      </c>
      <c r="H665">
        <v>63230000</v>
      </c>
      <c r="I665" t="s">
        <v>14</v>
      </c>
      <c r="J665">
        <f t="shared" si="10"/>
        <v>1965</v>
      </c>
    </row>
    <row r="666" spans="1:10" x14ac:dyDescent="0.3">
      <c r="A666" t="s">
        <v>773</v>
      </c>
      <c r="B666" t="s">
        <v>774</v>
      </c>
      <c r="C666" s="1">
        <v>23868</v>
      </c>
      <c r="D666" s="2">
        <v>0.625</v>
      </c>
      <c r="E666" t="s">
        <v>775</v>
      </c>
      <c r="F666" t="s">
        <v>778</v>
      </c>
      <c r="G666" t="s">
        <v>84</v>
      </c>
      <c r="H666">
        <v>63230000</v>
      </c>
      <c r="I666" t="s">
        <v>14</v>
      </c>
      <c r="J666">
        <f t="shared" si="10"/>
        <v>1965</v>
      </c>
    </row>
    <row r="667" spans="1:10" x14ac:dyDescent="0.3">
      <c r="A667" t="s">
        <v>773</v>
      </c>
      <c r="B667" t="s">
        <v>779</v>
      </c>
      <c r="C667" s="1">
        <v>24317</v>
      </c>
      <c r="D667" s="2">
        <v>0.77986111111111112</v>
      </c>
      <c r="E667" t="s">
        <v>780</v>
      </c>
      <c r="F667" t="s">
        <v>781</v>
      </c>
      <c r="G667" t="s">
        <v>84</v>
      </c>
      <c r="H667">
        <v>59000000</v>
      </c>
      <c r="I667" t="s">
        <v>14</v>
      </c>
      <c r="J667">
        <f t="shared" si="10"/>
        <v>1966</v>
      </c>
    </row>
    <row r="668" spans="1:10" x14ac:dyDescent="0.3">
      <c r="A668" t="s">
        <v>773</v>
      </c>
      <c r="B668" t="s">
        <v>779</v>
      </c>
      <c r="C668" s="1">
        <v>24378</v>
      </c>
      <c r="D668" s="2">
        <v>0.8</v>
      </c>
      <c r="E668" t="s">
        <v>780</v>
      </c>
      <c r="F668" t="s">
        <v>782</v>
      </c>
      <c r="G668" t="s">
        <v>84</v>
      </c>
      <c r="H668">
        <v>59000000</v>
      </c>
      <c r="I668" t="s">
        <v>14</v>
      </c>
      <c r="J668">
        <f t="shared" si="10"/>
        <v>1966</v>
      </c>
    </row>
    <row r="669" spans="1:10" x14ac:dyDescent="0.3">
      <c r="A669" t="s">
        <v>773</v>
      </c>
      <c r="B669" t="s">
        <v>779</v>
      </c>
      <c r="C669" s="1">
        <v>24455</v>
      </c>
      <c r="D669" s="2">
        <v>0.75972222222222219</v>
      </c>
      <c r="E669" t="s">
        <v>780</v>
      </c>
      <c r="F669" t="s">
        <v>783</v>
      </c>
      <c r="G669" t="s">
        <v>84</v>
      </c>
      <c r="H669">
        <v>59000000</v>
      </c>
      <c r="I669" t="s">
        <v>14</v>
      </c>
      <c r="J669">
        <f t="shared" si="10"/>
        <v>1966</v>
      </c>
    </row>
    <row r="670" spans="1:10" x14ac:dyDescent="0.3">
      <c r="A670" t="s">
        <v>773</v>
      </c>
      <c r="B670" t="s">
        <v>779</v>
      </c>
      <c r="C670" s="1">
        <v>24527</v>
      </c>
      <c r="D670" s="2">
        <v>0.82986111111111116</v>
      </c>
      <c r="E670" t="s">
        <v>780</v>
      </c>
      <c r="F670" t="s">
        <v>784</v>
      </c>
      <c r="G670" t="s">
        <v>84</v>
      </c>
      <c r="H670">
        <v>59000000</v>
      </c>
      <c r="I670" t="s">
        <v>14</v>
      </c>
      <c r="J670">
        <f t="shared" si="10"/>
        <v>1967</v>
      </c>
    </row>
    <row r="671" spans="1:10" x14ac:dyDescent="0.3">
      <c r="A671" t="s">
        <v>773</v>
      </c>
      <c r="B671" t="s">
        <v>779</v>
      </c>
      <c r="C671" s="1">
        <v>24700</v>
      </c>
      <c r="D671" s="2">
        <v>0.70972222222222225</v>
      </c>
      <c r="E671" t="s">
        <v>780</v>
      </c>
      <c r="F671" t="s">
        <v>785</v>
      </c>
      <c r="G671" t="s">
        <v>84</v>
      </c>
      <c r="H671">
        <v>59000000</v>
      </c>
      <c r="I671" t="s">
        <v>14</v>
      </c>
      <c r="J671">
        <f t="shared" si="10"/>
        <v>1967</v>
      </c>
    </row>
    <row r="672" spans="1:10" x14ac:dyDescent="0.3">
      <c r="A672" t="s">
        <v>773</v>
      </c>
      <c r="B672" t="s">
        <v>779</v>
      </c>
      <c r="C672" s="1">
        <v>24734</v>
      </c>
      <c r="D672" s="2">
        <v>0.76944444444444449</v>
      </c>
      <c r="E672" t="s">
        <v>780</v>
      </c>
      <c r="F672" t="s">
        <v>786</v>
      </c>
      <c r="G672" t="s">
        <v>84</v>
      </c>
      <c r="H672">
        <v>59000000</v>
      </c>
      <c r="I672" t="s">
        <v>14</v>
      </c>
      <c r="J672">
        <f t="shared" si="10"/>
        <v>1967</v>
      </c>
    </row>
    <row r="673" spans="1:10" x14ac:dyDescent="0.3">
      <c r="A673" t="s">
        <v>773</v>
      </c>
      <c r="B673" t="s">
        <v>779</v>
      </c>
      <c r="C673" s="1">
        <v>24770</v>
      </c>
      <c r="D673" s="2">
        <v>0.80208333333333337</v>
      </c>
      <c r="E673" t="s">
        <v>780</v>
      </c>
      <c r="F673" t="s">
        <v>787</v>
      </c>
      <c r="G673" t="s">
        <v>84</v>
      </c>
      <c r="H673">
        <v>59000000</v>
      </c>
      <c r="I673" t="s">
        <v>14</v>
      </c>
      <c r="J673">
        <f t="shared" si="10"/>
        <v>1967</v>
      </c>
    </row>
    <row r="674" spans="1:10" x14ac:dyDescent="0.3">
      <c r="A674" t="s">
        <v>773</v>
      </c>
      <c r="B674" t="s">
        <v>779</v>
      </c>
      <c r="C674" s="1">
        <v>24811</v>
      </c>
      <c r="D674" s="2">
        <v>0.78125</v>
      </c>
      <c r="E674" t="s">
        <v>780</v>
      </c>
      <c r="F674" t="s">
        <v>788</v>
      </c>
      <c r="G674" t="s">
        <v>84</v>
      </c>
      <c r="H674">
        <v>59000000</v>
      </c>
      <c r="I674" t="s">
        <v>14</v>
      </c>
      <c r="J674">
        <f t="shared" si="10"/>
        <v>1967</v>
      </c>
    </row>
    <row r="675" spans="1:10" x14ac:dyDescent="0.3">
      <c r="A675" t="s">
        <v>773</v>
      </c>
      <c r="B675" t="s">
        <v>779</v>
      </c>
      <c r="C675" s="1">
        <v>24855</v>
      </c>
      <c r="D675" s="2">
        <v>0.7944444444444444</v>
      </c>
      <c r="E675" t="s">
        <v>780</v>
      </c>
      <c r="F675" t="s">
        <v>789</v>
      </c>
      <c r="G675" t="s">
        <v>84</v>
      </c>
      <c r="H675">
        <v>59000000</v>
      </c>
      <c r="I675" t="s">
        <v>14</v>
      </c>
      <c r="J675">
        <f t="shared" si="10"/>
        <v>1968</v>
      </c>
    </row>
    <row r="676" spans="1:10" x14ac:dyDescent="0.3">
      <c r="A676" t="s">
        <v>773</v>
      </c>
      <c r="B676" t="s">
        <v>779</v>
      </c>
      <c r="C676" s="1">
        <v>24910</v>
      </c>
      <c r="D676" s="2">
        <v>0.82986111111111116</v>
      </c>
      <c r="E676" t="s">
        <v>780</v>
      </c>
      <c r="F676" t="s">
        <v>790</v>
      </c>
      <c r="G676" t="s">
        <v>84</v>
      </c>
      <c r="H676">
        <v>59000000</v>
      </c>
      <c r="I676" t="s">
        <v>14</v>
      </c>
      <c r="J676">
        <f t="shared" si="10"/>
        <v>1968</v>
      </c>
    </row>
    <row r="677" spans="1:10" x14ac:dyDescent="0.3">
      <c r="A677" t="s">
        <v>773</v>
      </c>
      <c r="B677" t="s">
        <v>779</v>
      </c>
      <c r="C677" s="1">
        <v>24945</v>
      </c>
      <c r="D677" s="2">
        <v>0.70833333333333337</v>
      </c>
      <c r="E677" t="s">
        <v>780</v>
      </c>
      <c r="F677" t="s">
        <v>791</v>
      </c>
      <c r="G677" t="s">
        <v>84</v>
      </c>
      <c r="H677">
        <v>59000000</v>
      </c>
      <c r="I677" t="s">
        <v>14</v>
      </c>
      <c r="J677">
        <f t="shared" si="10"/>
        <v>1968</v>
      </c>
    </row>
    <row r="678" spans="1:10" x14ac:dyDescent="0.3">
      <c r="A678" t="s">
        <v>773</v>
      </c>
      <c r="B678" t="s">
        <v>779</v>
      </c>
      <c r="C678" s="1">
        <v>24994</v>
      </c>
      <c r="D678" s="2">
        <v>0.72986111111111107</v>
      </c>
      <c r="E678" t="s">
        <v>780</v>
      </c>
      <c r="F678" t="s">
        <v>792</v>
      </c>
      <c r="G678" t="s">
        <v>84</v>
      </c>
      <c r="H678">
        <v>59000000</v>
      </c>
      <c r="I678" t="s">
        <v>14</v>
      </c>
      <c r="J678">
        <f t="shared" si="10"/>
        <v>1968</v>
      </c>
    </row>
    <row r="679" spans="1:10" x14ac:dyDescent="0.3">
      <c r="A679" t="s">
        <v>773</v>
      </c>
      <c r="B679" t="s">
        <v>779</v>
      </c>
      <c r="C679" s="1">
        <v>25056</v>
      </c>
      <c r="D679" s="2">
        <v>0.68958333333333333</v>
      </c>
      <c r="E679" t="s">
        <v>780</v>
      </c>
      <c r="F679" t="s">
        <v>793</v>
      </c>
      <c r="G679" t="s">
        <v>84</v>
      </c>
      <c r="H679">
        <v>59000000</v>
      </c>
      <c r="I679" t="s">
        <v>14</v>
      </c>
      <c r="J679">
        <f t="shared" si="10"/>
        <v>1968</v>
      </c>
    </row>
    <row r="680" spans="1:10" x14ac:dyDescent="0.3">
      <c r="A680" t="s">
        <v>773</v>
      </c>
      <c r="B680" t="s">
        <v>779</v>
      </c>
      <c r="C680" s="1">
        <v>25056</v>
      </c>
      <c r="D680" s="2">
        <v>0.77083333333333337</v>
      </c>
      <c r="E680" t="s">
        <v>780</v>
      </c>
      <c r="F680" t="s">
        <v>794</v>
      </c>
      <c r="G680" t="s">
        <v>84</v>
      </c>
      <c r="H680">
        <v>59000000</v>
      </c>
      <c r="I680" t="s">
        <v>14</v>
      </c>
      <c r="J680">
        <f t="shared" si="10"/>
        <v>1968</v>
      </c>
    </row>
    <row r="681" spans="1:10" x14ac:dyDescent="0.3">
      <c r="A681" t="s">
        <v>773</v>
      </c>
      <c r="B681" t="s">
        <v>779</v>
      </c>
      <c r="C681" s="1">
        <v>25148</v>
      </c>
      <c r="D681" s="2">
        <v>0.79861111111111116</v>
      </c>
      <c r="E681" t="s">
        <v>780</v>
      </c>
      <c r="F681" t="s">
        <v>795</v>
      </c>
      <c r="G681" t="s">
        <v>84</v>
      </c>
      <c r="H681">
        <v>59000000</v>
      </c>
      <c r="I681" t="s">
        <v>14</v>
      </c>
      <c r="J681">
        <f t="shared" si="10"/>
        <v>1968</v>
      </c>
    </row>
    <row r="682" spans="1:10" x14ac:dyDescent="0.3">
      <c r="A682" t="s">
        <v>773</v>
      </c>
      <c r="B682" t="s">
        <v>779</v>
      </c>
      <c r="C682" s="1">
        <v>25176</v>
      </c>
      <c r="D682" s="2">
        <v>0.80763888888888891</v>
      </c>
      <c r="E682" t="s">
        <v>780</v>
      </c>
      <c r="F682" t="s">
        <v>796</v>
      </c>
      <c r="G682" t="s">
        <v>84</v>
      </c>
      <c r="H682">
        <v>59000000</v>
      </c>
      <c r="I682" t="s">
        <v>14</v>
      </c>
      <c r="J682">
        <f t="shared" si="10"/>
        <v>1968</v>
      </c>
    </row>
    <row r="683" spans="1:10" x14ac:dyDescent="0.3">
      <c r="A683" t="s">
        <v>773</v>
      </c>
      <c r="B683" t="s">
        <v>779</v>
      </c>
      <c r="C683" s="1">
        <v>25225</v>
      </c>
      <c r="D683" s="2">
        <v>0.79861111111111116</v>
      </c>
      <c r="E683" t="s">
        <v>780</v>
      </c>
      <c r="F683" t="s">
        <v>797</v>
      </c>
      <c r="G683" t="s">
        <v>84</v>
      </c>
      <c r="H683">
        <v>59000000</v>
      </c>
      <c r="I683" t="s">
        <v>14</v>
      </c>
      <c r="J683">
        <f t="shared" si="10"/>
        <v>1969</v>
      </c>
    </row>
    <row r="684" spans="1:10" x14ac:dyDescent="0.3">
      <c r="A684" t="s">
        <v>773</v>
      </c>
      <c r="B684" t="s">
        <v>779</v>
      </c>
      <c r="C684" s="1">
        <v>25266</v>
      </c>
      <c r="D684" s="2">
        <v>0.8125</v>
      </c>
      <c r="E684" t="s">
        <v>780</v>
      </c>
      <c r="F684" t="s">
        <v>798</v>
      </c>
      <c r="G684" t="s">
        <v>84</v>
      </c>
      <c r="H684">
        <v>59000000</v>
      </c>
      <c r="I684" t="s">
        <v>14</v>
      </c>
      <c r="J684">
        <f t="shared" si="10"/>
        <v>1969</v>
      </c>
    </row>
    <row r="685" spans="1:10" x14ac:dyDescent="0.3">
      <c r="A685" t="s">
        <v>773</v>
      </c>
      <c r="B685" t="s">
        <v>779</v>
      </c>
      <c r="C685" s="1">
        <v>25308</v>
      </c>
      <c r="D685" s="2">
        <v>0.72916666666666663</v>
      </c>
      <c r="E685" t="s">
        <v>780</v>
      </c>
      <c r="F685" t="s">
        <v>799</v>
      </c>
      <c r="G685" t="s">
        <v>84</v>
      </c>
      <c r="H685">
        <v>59000000</v>
      </c>
      <c r="I685" t="s">
        <v>14</v>
      </c>
      <c r="J685">
        <f t="shared" si="10"/>
        <v>1969</v>
      </c>
    </row>
    <row r="686" spans="1:10" x14ac:dyDescent="0.3">
      <c r="A686" t="s">
        <v>800</v>
      </c>
      <c r="B686" t="s">
        <v>801</v>
      </c>
      <c r="C686" s="1">
        <v>25341</v>
      </c>
      <c r="D686" s="2">
        <v>0.7006944444444444</v>
      </c>
      <c r="E686" t="s">
        <v>802</v>
      </c>
      <c r="F686" t="s">
        <v>803</v>
      </c>
      <c r="G686" t="s">
        <v>84</v>
      </c>
      <c r="H686">
        <v>1160000000</v>
      </c>
      <c r="I686" t="s">
        <v>14</v>
      </c>
      <c r="J686">
        <f t="shared" si="10"/>
        <v>1969</v>
      </c>
    </row>
    <row r="687" spans="1:10" x14ac:dyDescent="0.3">
      <c r="A687" t="s">
        <v>773</v>
      </c>
      <c r="B687" t="s">
        <v>779</v>
      </c>
      <c r="C687" s="1">
        <v>25357</v>
      </c>
      <c r="D687" s="2">
        <v>0.7006944444444444</v>
      </c>
      <c r="E687" t="s">
        <v>780</v>
      </c>
      <c r="F687" t="s">
        <v>804</v>
      </c>
      <c r="G687" t="s">
        <v>84</v>
      </c>
      <c r="H687">
        <v>59000000</v>
      </c>
      <c r="I687" t="s">
        <v>14</v>
      </c>
      <c r="J687">
        <f t="shared" si="10"/>
        <v>1969</v>
      </c>
    </row>
    <row r="688" spans="1:10" x14ac:dyDescent="0.3">
      <c r="A688" t="s">
        <v>805</v>
      </c>
      <c r="B688" t="s">
        <v>806</v>
      </c>
      <c r="C688" s="1">
        <v>31912</v>
      </c>
      <c r="D688" s="2">
        <v>0.72916666666666663</v>
      </c>
      <c r="E688" t="s">
        <v>807</v>
      </c>
      <c r="F688" t="s">
        <v>808</v>
      </c>
      <c r="G688" t="s">
        <v>84</v>
      </c>
      <c r="H688">
        <v>5000000000</v>
      </c>
      <c r="I688" t="s">
        <v>14</v>
      </c>
      <c r="J688">
        <f t="shared" si="10"/>
        <v>1987</v>
      </c>
    </row>
    <row r="689" spans="1:10" x14ac:dyDescent="0.3">
      <c r="A689" t="s">
        <v>809</v>
      </c>
      <c r="B689" t="s">
        <v>779</v>
      </c>
      <c r="C689" s="1">
        <v>32391</v>
      </c>
      <c r="D689" s="2">
        <v>0.3923611111111111</v>
      </c>
      <c r="E689" t="s">
        <v>810</v>
      </c>
      <c r="F689" t="s">
        <v>811</v>
      </c>
      <c r="G689" t="s">
        <v>84</v>
      </c>
      <c r="H689">
        <v>35000000</v>
      </c>
      <c r="I689" t="s">
        <v>14</v>
      </c>
      <c r="J689">
        <f t="shared" si="10"/>
        <v>1988</v>
      </c>
    </row>
    <row r="690" spans="1:10" x14ac:dyDescent="0.3">
      <c r="A690" t="s">
        <v>805</v>
      </c>
      <c r="B690" t="s">
        <v>812</v>
      </c>
      <c r="C690" s="1">
        <v>32462</v>
      </c>
      <c r="D690" s="2">
        <v>0.125</v>
      </c>
      <c r="E690" t="s">
        <v>813</v>
      </c>
      <c r="F690" t="s">
        <v>814</v>
      </c>
      <c r="G690" t="s">
        <v>84</v>
      </c>
      <c r="H690">
        <v>5000000000</v>
      </c>
      <c r="I690" t="s">
        <v>14</v>
      </c>
      <c r="J690">
        <f t="shared" si="10"/>
        <v>1988</v>
      </c>
    </row>
    <row r="691" spans="1:10" x14ac:dyDescent="0.3">
      <c r="A691" t="s">
        <v>800</v>
      </c>
      <c r="B691" t="s">
        <v>801</v>
      </c>
      <c r="C691" s="1">
        <v>32479</v>
      </c>
      <c r="D691" s="2">
        <v>0.60416666666666663</v>
      </c>
      <c r="E691" t="s">
        <v>815</v>
      </c>
      <c r="F691" t="s">
        <v>816</v>
      </c>
      <c r="G691" t="s">
        <v>84</v>
      </c>
      <c r="H691">
        <v>450000000</v>
      </c>
      <c r="I691" t="s">
        <v>14</v>
      </c>
      <c r="J691">
        <f t="shared" si="10"/>
        <v>1988</v>
      </c>
    </row>
    <row r="692" spans="1:10" x14ac:dyDescent="0.3">
      <c r="A692" t="s">
        <v>800</v>
      </c>
      <c r="B692" t="s">
        <v>801</v>
      </c>
      <c r="C692" s="1">
        <v>32580</v>
      </c>
      <c r="D692" s="2">
        <v>0.62291666666666667</v>
      </c>
      <c r="E692" t="s">
        <v>817</v>
      </c>
      <c r="F692" t="s">
        <v>818</v>
      </c>
      <c r="G692" t="s">
        <v>84</v>
      </c>
      <c r="H692">
        <v>450000000</v>
      </c>
      <c r="I692" t="s">
        <v>14</v>
      </c>
      <c r="J692">
        <f t="shared" si="10"/>
        <v>1989</v>
      </c>
    </row>
    <row r="693" spans="1:10" x14ac:dyDescent="0.3">
      <c r="A693" t="s">
        <v>800</v>
      </c>
      <c r="B693" t="s">
        <v>801</v>
      </c>
      <c r="C693" s="1">
        <v>32632</v>
      </c>
      <c r="D693" s="2">
        <v>0.78194444444444444</v>
      </c>
      <c r="E693" t="s">
        <v>815</v>
      </c>
      <c r="F693" t="s">
        <v>819</v>
      </c>
      <c r="G693" t="s">
        <v>84</v>
      </c>
      <c r="H693">
        <v>450000000</v>
      </c>
      <c r="I693" t="s">
        <v>14</v>
      </c>
      <c r="J693">
        <f t="shared" si="10"/>
        <v>1989</v>
      </c>
    </row>
    <row r="694" spans="1:10" x14ac:dyDescent="0.3">
      <c r="A694" t="s">
        <v>800</v>
      </c>
      <c r="B694" t="s">
        <v>801</v>
      </c>
      <c r="C694" s="1">
        <v>32728</v>
      </c>
      <c r="D694" s="2">
        <v>0.52569444444444446</v>
      </c>
      <c r="E694" t="s">
        <v>820</v>
      </c>
      <c r="F694" t="s">
        <v>821</v>
      </c>
      <c r="G694" t="s">
        <v>84</v>
      </c>
      <c r="H694">
        <v>450000000</v>
      </c>
      <c r="I694" t="s">
        <v>14</v>
      </c>
      <c r="J694">
        <f t="shared" si="10"/>
        <v>1989</v>
      </c>
    </row>
    <row r="695" spans="1:10" x14ac:dyDescent="0.3">
      <c r="A695" t="s">
        <v>809</v>
      </c>
      <c r="B695" t="s">
        <v>779</v>
      </c>
      <c r="C695" s="1">
        <v>32757</v>
      </c>
      <c r="D695" s="2">
        <v>7.4999999999999997E-2</v>
      </c>
      <c r="E695" t="s">
        <v>810</v>
      </c>
      <c r="F695" t="s">
        <v>822</v>
      </c>
      <c r="G695" t="s">
        <v>84</v>
      </c>
      <c r="H695">
        <v>35000000</v>
      </c>
      <c r="I695" t="s">
        <v>14</v>
      </c>
      <c r="J695">
        <f t="shared" si="10"/>
        <v>1989</v>
      </c>
    </row>
    <row r="696" spans="1:10" x14ac:dyDescent="0.3">
      <c r="A696" t="s">
        <v>800</v>
      </c>
      <c r="B696" t="s">
        <v>801</v>
      </c>
      <c r="C696" s="1">
        <v>32799</v>
      </c>
      <c r="D696" s="2">
        <v>0.70347222222222228</v>
      </c>
      <c r="E696" t="s">
        <v>815</v>
      </c>
      <c r="F696" t="s">
        <v>823</v>
      </c>
      <c r="G696" t="s">
        <v>84</v>
      </c>
      <c r="H696">
        <v>450000000</v>
      </c>
      <c r="I696" t="s">
        <v>14</v>
      </c>
      <c r="J696">
        <f t="shared" si="10"/>
        <v>1989</v>
      </c>
    </row>
    <row r="697" spans="1:10" x14ac:dyDescent="0.3">
      <c r="A697" t="s">
        <v>800</v>
      </c>
      <c r="B697" t="s">
        <v>801</v>
      </c>
      <c r="C697" s="1">
        <v>32835</v>
      </c>
      <c r="D697" s="2">
        <v>1.5972222222222221E-2</v>
      </c>
      <c r="E697" t="s">
        <v>817</v>
      </c>
      <c r="F697" t="s">
        <v>824</v>
      </c>
      <c r="G697" t="s">
        <v>84</v>
      </c>
      <c r="H697">
        <v>450000000</v>
      </c>
      <c r="I697" t="s">
        <v>14</v>
      </c>
      <c r="J697">
        <f t="shared" si="10"/>
        <v>1989</v>
      </c>
    </row>
    <row r="698" spans="1:10" x14ac:dyDescent="0.3">
      <c r="A698" t="s">
        <v>809</v>
      </c>
      <c r="B698" t="s">
        <v>416</v>
      </c>
      <c r="C698" s="1">
        <v>32874</v>
      </c>
      <c r="D698" s="2">
        <v>4.8611111111111112E-3</v>
      </c>
      <c r="E698" t="s">
        <v>825</v>
      </c>
      <c r="F698" t="s">
        <v>826</v>
      </c>
      <c r="G698" t="s">
        <v>84</v>
      </c>
      <c r="H698">
        <v>136600000</v>
      </c>
      <c r="I698" t="s">
        <v>14</v>
      </c>
      <c r="J698">
        <f t="shared" si="10"/>
        <v>1990</v>
      </c>
    </row>
    <row r="699" spans="1:10" x14ac:dyDescent="0.3">
      <c r="A699" t="s">
        <v>800</v>
      </c>
      <c r="B699" t="s">
        <v>801</v>
      </c>
      <c r="C699" s="1">
        <v>32987</v>
      </c>
      <c r="D699" s="2">
        <v>0.5229166666666667</v>
      </c>
      <c r="E699" t="s">
        <v>817</v>
      </c>
      <c r="F699" t="s">
        <v>827</v>
      </c>
      <c r="G699" t="s">
        <v>84</v>
      </c>
      <c r="H699">
        <v>450000000</v>
      </c>
      <c r="I699" t="s">
        <v>14</v>
      </c>
      <c r="J699">
        <f t="shared" si="10"/>
        <v>1990</v>
      </c>
    </row>
    <row r="700" spans="1:10" x14ac:dyDescent="0.3">
      <c r="A700" t="s">
        <v>809</v>
      </c>
      <c r="B700" t="s">
        <v>416</v>
      </c>
      <c r="C700" s="1">
        <v>33047</v>
      </c>
      <c r="D700" s="2">
        <v>0.47152777777777777</v>
      </c>
      <c r="E700" t="s">
        <v>825</v>
      </c>
      <c r="F700" t="s">
        <v>828</v>
      </c>
      <c r="G700" t="s">
        <v>84</v>
      </c>
      <c r="H700">
        <v>136600000</v>
      </c>
      <c r="I700" t="s">
        <v>14</v>
      </c>
      <c r="J700">
        <f t="shared" si="10"/>
        <v>1990</v>
      </c>
    </row>
    <row r="701" spans="1:10" x14ac:dyDescent="0.3">
      <c r="A701" t="s">
        <v>800</v>
      </c>
      <c r="B701" t="s">
        <v>801</v>
      </c>
      <c r="C701" s="1">
        <v>33152</v>
      </c>
      <c r="D701" s="2">
        <v>0.4909722222222222</v>
      </c>
      <c r="E701" t="s">
        <v>817</v>
      </c>
      <c r="F701" t="s">
        <v>829</v>
      </c>
      <c r="G701" t="s">
        <v>84</v>
      </c>
      <c r="H701">
        <v>450000000</v>
      </c>
      <c r="I701" t="s">
        <v>14</v>
      </c>
      <c r="J701">
        <f t="shared" si="10"/>
        <v>1990</v>
      </c>
    </row>
    <row r="702" spans="1:10" x14ac:dyDescent="0.3">
      <c r="A702" t="s">
        <v>800</v>
      </c>
      <c r="B702" t="s">
        <v>801</v>
      </c>
      <c r="C702" s="1">
        <v>33209</v>
      </c>
      <c r="D702" s="2">
        <v>0.28402777777777777</v>
      </c>
      <c r="E702" t="s">
        <v>820</v>
      </c>
      <c r="F702" t="s">
        <v>830</v>
      </c>
      <c r="G702" t="s">
        <v>84</v>
      </c>
      <c r="H702">
        <v>450000000</v>
      </c>
      <c r="I702" t="s">
        <v>14</v>
      </c>
      <c r="J702">
        <f t="shared" si="10"/>
        <v>1990</v>
      </c>
    </row>
    <row r="703" spans="1:10" x14ac:dyDescent="0.3">
      <c r="A703" t="s">
        <v>800</v>
      </c>
      <c r="B703" t="s">
        <v>801</v>
      </c>
      <c r="C703" s="1">
        <v>33333</v>
      </c>
      <c r="D703" s="2">
        <v>0.59861111111111109</v>
      </c>
      <c r="E703" t="s">
        <v>815</v>
      </c>
      <c r="F703" t="s">
        <v>831</v>
      </c>
      <c r="G703" t="s">
        <v>84</v>
      </c>
      <c r="H703">
        <v>450000000</v>
      </c>
      <c r="I703" t="s">
        <v>14</v>
      </c>
      <c r="J703">
        <f t="shared" si="10"/>
        <v>1991</v>
      </c>
    </row>
    <row r="704" spans="1:10" x14ac:dyDescent="0.3">
      <c r="A704" t="s">
        <v>800</v>
      </c>
      <c r="B704" t="s">
        <v>801</v>
      </c>
      <c r="C704" s="1">
        <v>33394</v>
      </c>
      <c r="D704" s="2">
        <v>0.55833333333333335</v>
      </c>
      <c r="E704" t="s">
        <v>820</v>
      </c>
      <c r="F704" t="s">
        <v>832</v>
      </c>
      <c r="G704" t="s">
        <v>84</v>
      </c>
      <c r="H704">
        <v>450000000</v>
      </c>
      <c r="I704" t="s">
        <v>14</v>
      </c>
      <c r="J704">
        <f t="shared" si="10"/>
        <v>1991</v>
      </c>
    </row>
    <row r="705" spans="1:10" x14ac:dyDescent="0.3">
      <c r="A705" t="s">
        <v>809</v>
      </c>
      <c r="B705" t="s">
        <v>779</v>
      </c>
      <c r="C705" s="1">
        <v>33719</v>
      </c>
      <c r="D705" s="2">
        <v>0.37013888888888891</v>
      </c>
      <c r="E705" t="s">
        <v>810</v>
      </c>
      <c r="F705" t="s">
        <v>833</v>
      </c>
      <c r="G705" t="s">
        <v>84</v>
      </c>
      <c r="H705">
        <v>35000000</v>
      </c>
      <c r="I705" t="s">
        <v>14</v>
      </c>
      <c r="J705">
        <f t="shared" si="10"/>
        <v>1992</v>
      </c>
    </row>
    <row r="706" spans="1:10" x14ac:dyDescent="0.3">
      <c r="A706" t="s">
        <v>800</v>
      </c>
      <c r="B706" t="s">
        <v>801</v>
      </c>
      <c r="C706" s="1">
        <v>33731</v>
      </c>
      <c r="D706" s="2">
        <v>0.98611111111111116</v>
      </c>
      <c r="E706" t="s">
        <v>834</v>
      </c>
      <c r="F706" t="s">
        <v>835</v>
      </c>
      <c r="G706" t="s">
        <v>84</v>
      </c>
      <c r="H706">
        <v>450000000</v>
      </c>
      <c r="I706" t="s">
        <v>14</v>
      </c>
      <c r="J706">
        <f t="shared" ref="J706:J769" si="11">YEAR(C:C)</f>
        <v>1992</v>
      </c>
    </row>
    <row r="707" spans="1:10" x14ac:dyDescent="0.3">
      <c r="A707" t="s">
        <v>800</v>
      </c>
      <c r="B707" t="s">
        <v>801</v>
      </c>
      <c r="C707" s="1">
        <v>33816</v>
      </c>
      <c r="D707" s="2">
        <v>0.5805555555555556</v>
      </c>
      <c r="E707" t="s">
        <v>815</v>
      </c>
      <c r="F707" t="s">
        <v>836</v>
      </c>
      <c r="G707" t="s">
        <v>84</v>
      </c>
      <c r="H707">
        <v>450000000</v>
      </c>
      <c r="I707" t="s">
        <v>14</v>
      </c>
      <c r="J707">
        <f t="shared" si="11"/>
        <v>1992</v>
      </c>
    </row>
    <row r="708" spans="1:10" x14ac:dyDescent="0.3">
      <c r="A708" t="s">
        <v>800</v>
      </c>
      <c r="B708" t="s">
        <v>801</v>
      </c>
      <c r="C708" s="1">
        <v>33859</v>
      </c>
      <c r="D708" s="2">
        <v>0.59930555555555554</v>
      </c>
      <c r="E708" t="s">
        <v>834</v>
      </c>
      <c r="F708" t="s">
        <v>837</v>
      </c>
      <c r="G708" t="s">
        <v>84</v>
      </c>
      <c r="H708">
        <v>450000000</v>
      </c>
      <c r="I708" t="s">
        <v>14</v>
      </c>
      <c r="J708">
        <f t="shared" si="11"/>
        <v>1992</v>
      </c>
    </row>
    <row r="709" spans="1:10" x14ac:dyDescent="0.3">
      <c r="A709" t="s">
        <v>809</v>
      </c>
      <c r="B709" t="s">
        <v>416</v>
      </c>
      <c r="C709" s="1">
        <v>33872</v>
      </c>
      <c r="D709" s="2">
        <v>0.71180555555555558</v>
      </c>
      <c r="E709" t="s">
        <v>825</v>
      </c>
      <c r="F709" t="s">
        <v>838</v>
      </c>
      <c r="G709" t="s">
        <v>84</v>
      </c>
      <c r="H709">
        <v>136600000</v>
      </c>
      <c r="I709" t="s">
        <v>14</v>
      </c>
      <c r="J709">
        <f t="shared" si="11"/>
        <v>1992</v>
      </c>
    </row>
    <row r="710" spans="1:10" x14ac:dyDescent="0.3">
      <c r="A710" t="s">
        <v>800</v>
      </c>
      <c r="B710" t="s">
        <v>801</v>
      </c>
      <c r="C710" s="1">
        <v>33899</v>
      </c>
      <c r="D710" s="2">
        <v>0.71458333333333335</v>
      </c>
      <c r="E710" t="s">
        <v>820</v>
      </c>
      <c r="F710" t="s">
        <v>839</v>
      </c>
      <c r="G710" t="s">
        <v>84</v>
      </c>
      <c r="H710">
        <v>450000000</v>
      </c>
      <c r="I710" t="s">
        <v>14</v>
      </c>
      <c r="J710">
        <f t="shared" si="11"/>
        <v>1992</v>
      </c>
    </row>
    <row r="711" spans="1:10" x14ac:dyDescent="0.3">
      <c r="A711" t="s">
        <v>800</v>
      </c>
      <c r="B711" t="s">
        <v>801</v>
      </c>
      <c r="C711" s="1">
        <v>33982</v>
      </c>
      <c r="D711" s="2">
        <v>0.58263888888888893</v>
      </c>
      <c r="E711" t="s">
        <v>834</v>
      </c>
      <c r="F711" t="s">
        <v>840</v>
      </c>
      <c r="G711" t="s">
        <v>84</v>
      </c>
      <c r="H711">
        <v>450000000</v>
      </c>
      <c r="I711" t="s">
        <v>14</v>
      </c>
      <c r="J711">
        <f t="shared" si="11"/>
        <v>1993</v>
      </c>
    </row>
    <row r="712" spans="1:10" x14ac:dyDescent="0.3">
      <c r="A712" t="s">
        <v>800</v>
      </c>
      <c r="B712" t="s">
        <v>801</v>
      </c>
      <c r="C712" s="1">
        <v>34067</v>
      </c>
      <c r="D712" s="2">
        <v>0.22847222222222222</v>
      </c>
      <c r="E712" t="s">
        <v>817</v>
      </c>
      <c r="F712" t="s">
        <v>841</v>
      </c>
      <c r="G712" t="s">
        <v>84</v>
      </c>
      <c r="H712">
        <v>450000000</v>
      </c>
      <c r="I712" t="s">
        <v>14</v>
      </c>
      <c r="J712">
        <f t="shared" si="11"/>
        <v>1993</v>
      </c>
    </row>
    <row r="713" spans="1:10" x14ac:dyDescent="0.3">
      <c r="A713" t="s">
        <v>800</v>
      </c>
      <c r="B713" t="s">
        <v>801</v>
      </c>
      <c r="C713" s="1">
        <v>34141</v>
      </c>
      <c r="D713" s="2">
        <v>0.54652777777777772</v>
      </c>
      <c r="E713" t="s">
        <v>834</v>
      </c>
      <c r="F713" t="s">
        <v>842</v>
      </c>
      <c r="G713" t="s">
        <v>84</v>
      </c>
      <c r="H713">
        <v>450000000</v>
      </c>
      <c r="I713" t="s">
        <v>14</v>
      </c>
      <c r="J713">
        <f t="shared" si="11"/>
        <v>1993</v>
      </c>
    </row>
    <row r="714" spans="1:10" x14ac:dyDescent="0.3">
      <c r="A714" t="s">
        <v>800</v>
      </c>
      <c r="B714" t="s">
        <v>801</v>
      </c>
      <c r="C714" s="1">
        <v>34224</v>
      </c>
      <c r="D714" s="2">
        <v>0.48958333333333331</v>
      </c>
      <c r="E714" t="s">
        <v>817</v>
      </c>
      <c r="F714" t="s">
        <v>843</v>
      </c>
      <c r="G714" t="s">
        <v>84</v>
      </c>
      <c r="H714">
        <v>450000000</v>
      </c>
      <c r="I714" t="s">
        <v>14</v>
      </c>
      <c r="J714">
        <f t="shared" si="11"/>
        <v>1993</v>
      </c>
    </row>
    <row r="715" spans="1:10" x14ac:dyDescent="0.3">
      <c r="A715" t="s">
        <v>800</v>
      </c>
      <c r="B715" t="s">
        <v>801</v>
      </c>
      <c r="C715" s="1">
        <v>34260</v>
      </c>
      <c r="D715" s="2">
        <v>0.62013888888888891</v>
      </c>
      <c r="E715" t="s">
        <v>820</v>
      </c>
      <c r="F715" t="s">
        <v>844</v>
      </c>
      <c r="G715" t="s">
        <v>84</v>
      </c>
      <c r="H715">
        <v>450000000</v>
      </c>
      <c r="I715" t="s">
        <v>14</v>
      </c>
      <c r="J715">
        <f t="shared" si="11"/>
        <v>1993</v>
      </c>
    </row>
    <row r="716" spans="1:10" x14ac:dyDescent="0.3">
      <c r="A716" t="s">
        <v>800</v>
      </c>
      <c r="B716" t="s">
        <v>801</v>
      </c>
      <c r="C716" s="1">
        <v>34305</v>
      </c>
      <c r="D716" s="2">
        <v>0.39374999999999999</v>
      </c>
      <c r="E716" t="s">
        <v>834</v>
      </c>
      <c r="F716" t="s">
        <v>845</v>
      </c>
      <c r="G716" t="s">
        <v>84</v>
      </c>
      <c r="H716">
        <v>450000000</v>
      </c>
      <c r="I716" t="s">
        <v>14</v>
      </c>
      <c r="J716">
        <f t="shared" si="11"/>
        <v>1993</v>
      </c>
    </row>
    <row r="717" spans="1:10" x14ac:dyDescent="0.3">
      <c r="A717" t="s">
        <v>809</v>
      </c>
      <c r="B717" t="s">
        <v>779</v>
      </c>
      <c r="C717" s="1">
        <v>34359</v>
      </c>
      <c r="D717" s="2">
        <v>0.69027777777777777</v>
      </c>
      <c r="E717" t="s">
        <v>810</v>
      </c>
      <c r="F717" t="s">
        <v>846</v>
      </c>
      <c r="G717" t="s">
        <v>84</v>
      </c>
      <c r="H717">
        <v>35000000</v>
      </c>
      <c r="I717" t="s">
        <v>14</v>
      </c>
      <c r="J717">
        <f t="shared" si="11"/>
        <v>1994</v>
      </c>
    </row>
    <row r="718" spans="1:10" x14ac:dyDescent="0.3">
      <c r="A718" t="s">
        <v>800</v>
      </c>
      <c r="B718" t="s">
        <v>801</v>
      </c>
      <c r="C718" s="1">
        <v>34397</v>
      </c>
      <c r="D718" s="2">
        <v>0.57847222222222228</v>
      </c>
      <c r="E718" t="s">
        <v>820</v>
      </c>
      <c r="F718" t="s">
        <v>847</v>
      </c>
      <c r="G718" t="s">
        <v>84</v>
      </c>
      <c r="H718">
        <v>450000000</v>
      </c>
      <c r="I718" t="s">
        <v>14</v>
      </c>
      <c r="J718">
        <f t="shared" si="11"/>
        <v>1994</v>
      </c>
    </row>
    <row r="719" spans="1:10" x14ac:dyDescent="0.3">
      <c r="A719" t="s">
        <v>800</v>
      </c>
      <c r="B719" t="s">
        <v>801</v>
      </c>
      <c r="C719" s="1">
        <v>34586</v>
      </c>
      <c r="D719" s="2">
        <v>0.93194444444444446</v>
      </c>
      <c r="E719" t="s">
        <v>817</v>
      </c>
      <c r="F719" t="s">
        <v>848</v>
      </c>
      <c r="G719" t="s">
        <v>84</v>
      </c>
      <c r="H719">
        <v>450000000</v>
      </c>
      <c r="I719" t="s">
        <v>14</v>
      </c>
      <c r="J719">
        <f t="shared" si="11"/>
        <v>1994</v>
      </c>
    </row>
    <row r="720" spans="1:10" x14ac:dyDescent="0.3">
      <c r="A720" t="s">
        <v>849</v>
      </c>
      <c r="B720" t="s">
        <v>850</v>
      </c>
      <c r="C720" s="1">
        <v>34622</v>
      </c>
      <c r="D720" s="2">
        <v>0.21180555555555555</v>
      </c>
      <c r="E720" t="s">
        <v>851</v>
      </c>
      <c r="F720" t="s">
        <v>852</v>
      </c>
      <c r="G720" t="s">
        <v>84</v>
      </c>
      <c r="H720">
        <v>25000000</v>
      </c>
      <c r="I720" t="s">
        <v>14</v>
      </c>
      <c r="J720">
        <f t="shared" si="11"/>
        <v>1994</v>
      </c>
    </row>
    <row r="721" spans="1:10" x14ac:dyDescent="0.3">
      <c r="A721" t="s">
        <v>800</v>
      </c>
      <c r="B721" t="s">
        <v>801</v>
      </c>
      <c r="C721" s="1">
        <v>34641</v>
      </c>
      <c r="D721" s="2">
        <v>0.70763888888888893</v>
      </c>
      <c r="E721" t="s">
        <v>815</v>
      </c>
      <c r="F721" t="s">
        <v>853</v>
      </c>
      <c r="G721" t="s">
        <v>84</v>
      </c>
      <c r="H721">
        <v>450000000</v>
      </c>
      <c r="I721" t="s">
        <v>14</v>
      </c>
      <c r="J721">
        <f t="shared" si="11"/>
        <v>1994</v>
      </c>
    </row>
    <row r="722" spans="1:10" x14ac:dyDescent="0.3">
      <c r="A722" t="s">
        <v>800</v>
      </c>
      <c r="B722" t="s">
        <v>801</v>
      </c>
      <c r="C722" s="1">
        <v>34733</v>
      </c>
      <c r="D722" s="2">
        <v>0.22361111111111112</v>
      </c>
      <c r="E722" t="s">
        <v>817</v>
      </c>
      <c r="F722" t="s">
        <v>854</v>
      </c>
      <c r="G722" t="s">
        <v>84</v>
      </c>
      <c r="H722">
        <v>450000000</v>
      </c>
      <c r="I722" t="s">
        <v>14</v>
      </c>
      <c r="J722">
        <f t="shared" si="11"/>
        <v>1995</v>
      </c>
    </row>
    <row r="723" spans="1:10" x14ac:dyDescent="0.3">
      <c r="A723" t="s">
        <v>800</v>
      </c>
      <c r="B723" t="s">
        <v>801</v>
      </c>
      <c r="C723" s="1">
        <v>34893</v>
      </c>
      <c r="D723" s="2">
        <v>0.57013888888888886</v>
      </c>
      <c r="E723" t="s">
        <v>817</v>
      </c>
      <c r="F723" t="s">
        <v>855</v>
      </c>
      <c r="G723" t="s">
        <v>84</v>
      </c>
      <c r="H723">
        <v>450000000</v>
      </c>
      <c r="I723" t="s">
        <v>14</v>
      </c>
      <c r="J723">
        <f t="shared" si="11"/>
        <v>1995</v>
      </c>
    </row>
    <row r="724" spans="1:10" x14ac:dyDescent="0.3">
      <c r="A724" t="s">
        <v>800</v>
      </c>
      <c r="B724" t="s">
        <v>801</v>
      </c>
      <c r="C724" s="1">
        <v>34992</v>
      </c>
      <c r="D724" s="2">
        <v>0.57847222222222228</v>
      </c>
      <c r="E724" t="s">
        <v>820</v>
      </c>
      <c r="F724" t="s">
        <v>856</v>
      </c>
      <c r="G724" t="s">
        <v>84</v>
      </c>
      <c r="H724">
        <v>450000000</v>
      </c>
      <c r="I724" t="s">
        <v>14</v>
      </c>
      <c r="J724">
        <f t="shared" si="11"/>
        <v>1995</v>
      </c>
    </row>
    <row r="725" spans="1:10" x14ac:dyDescent="0.3">
      <c r="A725" t="s">
        <v>800</v>
      </c>
      <c r="B725" t="s">
        <v>801</v>
      </c>
      <c r="C725" s="1">
        <v>35075</v>
      </c>
      <c r="D725" s="2">
        <v>0.40347222222222223</v>
      </c>
      <c r="E725" t="s">
        <v>834</v>
      </c>
      <c r="F725" t="s">
        <v>857</v>
      </c>
      <c r="G725" t="s">
        <v>84</v>
      </c>
      <c r="H725">
        <v>450000000</v>
      </c>
      <c r="I725" t="s">
        <v>14</v>
      </c>
      <c r="J725">
        <f t="shared" si="11"/>
        <v>1996</v>
      </c>
    </row>
    <row r="726" spans="1:10" x14ac:dyDescent="0.3">
      <c r="A726" t="s">
        <v>800</v>
      </c>
      <c r="B726" t="s">
        <v>801</v>
      </c>
      <c r="C726" s="1">
        <v>35117</v>
      </c>
      <c r="D726" s="2">
        <v>0.84583333333333333</v>
      </c>
      <c r="E726" t="s">
        <v>820</v>
      </c>
      <c r="F726" t="s">
        <v>858</v>
      </c>
      <c r="G726" t="s">
        <v>84</v>
      </c>
      <c r="H726">
        <v>450000000</v>
      </c>
      <c r="I726" t="s">
        <v>14</v>
      </c>
      <c r="J726">
        <f t="shared" si="11"/>
        <v>1996</v>
      </c>
    </row>
    <row r="727" spans="1:10" x14ac:dyDescent="0.3">
      <c r="A727" t="s">
        <v>849</v>
      </c>
      <c r="B727" t="s">
        <v>850</v>
      </c>
      <c r="C727" s="1">
        <v>35145</v>
      </c>
      <c r="D727" s="2">
        <v>0.20347222222222222</v>
      </c>
      <c r="E727" t="s">
        <v>851</v>
      </c>
      <c r="F727" t="s">
        <v>859</v>
      </c>
      <c r="G727" t="s">
        <v>84</v>
      </c>
      <c r="H727">
        <v>25000000</v>
      </c>
      <c r="I727" t="s">
        <v>14</v>
      </c>
      <c r="J727">
        <f t="shared" si="11"/>
        <v>1996</v>
      </c>
    </row>
    <row r="728" spans="1:10" x14ac:dyDescent="0.3">
      <c r="A728" t="s">
        <v>800</v>
      </c>
      <c r="B728" t="s">
        <v>801</v>
      </c>
      <c r="C728" s="1">
        <v>35146</v>
      </c>
      <c r="D728" s="2">
        <v>0.34236111111111112</v>
      </c>
      <c r="E728" t="s">
        <v>815</v>
      </c>
      <c r="F728" t="s">
        <v>860</v>
      </c>
      <c r="G728" t="s">
        <v>84</v>
      </c>
      <c r="H728">
        <v>450000000</v>
      </c>
      <c r="I728" t="s">
        <v>14</v>
      </c>
      <c r="J728">
        <f t="shared" si="11"/>
        <v>1996</v>
      </c>
    </row>
    <row r="729" spans="1:10" x14ac:dyDescent="0.3">
      <c r="A729" t="s">
        <v>800</v>
      </c>
      <c r="B729" t="s">
        <v>801</v>
      </c>
      <c r="C729" s="1">
        <v>35204</v>
      </c>
      <c r="D729" s="2">
        <v>0.4375</v>
      </c>
      <c r="E729" t="s">
        <v>834</v>
      </c>
      <c r="F729" t="s">
        <v>861</v>
      </c>
      <c r="G729" t="s">
        <v>84</v>
      </c>
      <c r="H729">
        <v>450000000</v>
      </c>
      <c r="I729" t="s">
        <v>14</v>
      </c>
      <c r="J729">
        <f t="shared" si="11"/>
        <v>1996</v>
      </c>
    </row>
    <row r="730" spans="1:10" x14ac:dyDescent="0.3">
      <c r="A730" t="s">
        <v>800</v>
      </c>
      <c r="B730" t="s">
        <v>801</v>
      </c>
      <c r="C730" s="1">
        <v>35236</v>
      </c>
      <c r="D730" s="2">
        <v>0.61736111111111114</v>
      </c>
      <c r="E730" t="s">
        <v>820</v>
      </c>
      <c r="F730" t="s">
        <v>862</v>
      </c>
      <c r="G730" t="s">
        <v>84</v>
      </c>
      <c r="H730">
        <v>450000000</v>
      </c>
      <c r="I730" t="s">
        <v>14</v>
      </c>
      <c r="J730">
        <f t="shared" si="11"/>
        <v>1996</v>
      </c>
    </row>
    <row r="731" spans="1:10" x14ac:dyDescent="0.3">
      <c r="A731" t="s">
        <v>800</v>
      </c>
      <c r="B731" t="s">
        <v>801</v>
      </c>
      <c r="C731" s="1">
        <v>35406</v>
      </c>
      <c r="D731" s="2">
        <v>0.49236111111111114</v>
      </c>
      <c r="E731" t="s">
        <v>820</v>
      </c>
      <c r="F731" t="s">
        <v>863</v>
      </c>
      <c r="G731" t="s">
        <v>84</v>
      </c>
      <c r="H731">
        <v>450000000</v>
      </c>
      <c r="I731" t="s">
        <v>14</v>
      </c>
      <c r="J731">
        <f t="shared" si="11"/>
        <v>1996</v>
      </c>
    </row>
    <row r="732" spans="1:10" x14ac:dyDescent="0.3">
      <c r="A732" t="s">
        <v>800</v>
      </c>
      <c r="B732" t="s">
        <v>801</v>
      </c>
      <c r="C732" s="1">
        <v>35442</v>
      </c>
      <c r="D732" s="2">
        <v>0.39374999999999999</v>
      </c>
      <c r="E732" t="s">
        <v>815</v>
      </c>
      <c r="F732" t="s">
        <v>864</v>
      </c>
      <c r="G732" t="s">
        <v>84</v>
      </c>
      <c r="H732">
        <v>450000000</v>
      </c>
      <c r="I732" t="s">
        <v>14</v>
      </c>
      <c r="J732">
        <f t="shared" si="11"/>
        <v>1997</v>
      </c>
    </row>
    <row r="733" spans="1:10" x14ac:dyDescent="0.3">
      <c r="A733" t="s">
        <v>865</v>
      </c>
      <c r="B733" t="s">
        <v>779</v>
      </c>
      <c r="C733" s="1">
        <v>35524</v>
      </c>
      <c r="D733" s="2">
        <v>0.69930555555555551</v>
      </c>
      <c r="E733" t="s">
        <v>810</v>
      </c>
      <c r="F733" t="s">
        <v>866</v>
      </c>
      <c r="G733" t="s">
        <v>84</v>
      </c>
      <c r="H733">
        <v>35000000</v>
      </c>
      <c r="I733" t="s">
        <v>14</v>
      </c>
      <c r="J733">
        <f t="shared" si="11"/>
        <v>1997</v>
      </c>
    </row>
    <row r="734" spans="1:10" x14ac:dyDescent="0.3">
      <c r="A734" t="s">
        <v>800</v>
      </c>
      <c r="B734" t="s">
        <v>801</v>
      </c>
      <c r="C734" s="1">
        <v>35753</v>
      </c>
      <c r="D734" s="2">
        <v>0.82361111111111107</v>
      </c>
      <c r="E734" t="s">
        <v>820</v>
      </c>
      <c r="F734" t="s">
        <v>867</v>
      </c>
      <c r="G734" t="s">
        <v>84</v>
      </c>
      <c r="H734">
        <v>450000000</v>
      </c>
      <c r="I734" t="s">
        <v>14</v>
      </c>
      <c r="J734">
        <f t="shared" si="11"/>
        <v>1997</v>
      </c>
    </row>
    <row r="735" spans="1:10" x14ac:dyDescent="0.3">
      <c r="A735" t="s">
        <v>800</v>
      </c>
      <c r="B735" t="s">
        <v>801</v>
      </c>
      <c r="C735" s="1">
        <v>35902</v>
      </c>
      <c r="D735" s="2">
        <v>0.7631944444444444</v>
      </c>
      <c r="E735" t="s">
        <v>820</v>
      </c>
      <c r="F735" t="s">
        <v>868</v>
      </c>
      <c r="G735" t="s">
        <v>84</v>
      </c>
      <c r="H735">
        <v>450000000</v>
      </c>
      <c r="I735" t="s">
        <v>14</v>
      </c>
      <c r="J735">
        <f t="shared" si="11"/>
        <v>1998</v>
      </c>
    </row>
    <row r="736" spans="1:10" x14ac:dyDescent="0.3">
      <c r="A736" t="s">
        <v>865</v>
      </c>
      <c r="B736" t="s">
        <v>779</v>
      </c>
      <c r="C736" s="1">
        <v>35928</v>
      </c>
      <c r="D736" s="2">
        <v>0.66111111111111109</v>
      </c>
      <c r="E736" t="s">
        <v>810</v>
      </c>
      <c r="F736" t="s">
        <v>869</v>
      </c>
      <c r="G736" t="s">
        <v>84</v>
      </c>
      <c r="H736">
        <v>35000000</v>
      </c>
      <c r="I736" t="s">
        <v>14</v>
      </c>
      <c r="J736">
        <f t="shared" si="11"/>
        <v>1998</v>
      </c>
    </row>
    <row r="737" spans="1:10" x14ac:dyDescent="0.3">
      <c r="A737" t="s">
        <v>800</v>
      </c>
      <c r="B737" t="s">
        <v>801</v>
      </c>
      <c r="C737" s="1">
        <v>36097</v>
      </c>
      <c r="D737" s="2">
        <v>0.80486111111111114</v>
      </c>
      <c r="E737" t="s">
        <v>817</v>
      </c>
      <c r="F737" t="s">
        <v>870</v>
      </c>
      <c r="G737" t="s">
        <v>84</v>
      </c>
      <c r="H737">
        <v>450000000</v>
      </c>
      <c r="I737" t="s">
        <v>14</v>
      </c>
      <c r="J737">
        <f t="shared" si="11"/>
        <v>1998</v>
      </c>
    </row>
    <row r="738" spans="1:10" x14ac:dyDescent="0.3">
      <c r="A738" t="s">
        <v>871</v>
      </c>
      <c r="B738" t="s">
        <v>872</v>
      </c>
      <c r="C738" s="1">
        <v>36271</v>
      </c>
      <c r="D738" s="2"/>
      <c r="E738" t="s">
        <v>873</v>
      </c>
      <c r="F738" t="s">
        <v>874</v>
      </c>
      <c r="G738" t="s">
        <v>84</v>
      </c>
      <c r="H738">
        <v>29000000</v>
      </c>
      <c r="I738" t="s">
        <v>14</v>
      </c>
      <c r="J738">
        <f t="shared" si="11"/>
        <v>1999</v>
      </c>
    </row>
    <row r="739" spans="1:10" x14ac:dyDescent="0.3">
      <c r="A739" t="s">
        <v>800</v>
      </c>
      <c r="B739" t="s">
        <v>801</v>
      </c>
      <c r="C739" s="1">
        <v>36307</v>
      </c>
      <c r="D739" s="2">
        <v>0.45069444444444445</v>
      </c>
      <c r="E739" t="s">
        <v>817</v>
      </c>
      <c r="F739" t="s">
        <v>875</v>
      </c>
      <c r="G739" t="s">
        <v>84</v>
      </c>
      <c r="H739">
        <v>450000000</v>
      </c>
      <c r="I739" t="s">
        <v>14</v>
      </c>
      <c r="J739">
        <f t="shared" si="11"/>
        <v>1999</v>
      </c>
    </row>
    <row r="740" spans="1:10" x14ac:dyDescent="0.3">
      <c r="A740" t="s">
        <v>849</v>
      </c>
      <c r="B740" t="s">
        <v>850</v>
      </c>
      <c r="C740" s="1">
        <v>36309</v>
      </c>
      <c r="D740" s="2">
        <v>0.49444444444444446</v>
      </c>
      <c r="E740" t="s">
        <v>851</v>
      </c>
      <c r="F740" t="s">
        <v>876</v>
      </c>
      <c r="G740" t="s">
        <v>84</v>
      </c>
      <c r="H740">
        <v>25000000</v>
      </c>
      <c r="I740" t="s">
        <v>14</v>
      </c>
      <c r="J740">
        <f t="shared" si="11"/>
        <v>1999</v>
      </c>
    </row>
    <row r="741" spans="1:10" x14ac:dyDescent="0.3">
      <c r="A741" t="s">
        <v>865</v>
      </c>
      <c r="B741" t="s">
        <v>779</v>
      </c>
      <c r="C741" s="1">
        <v>36331</v>
      </c>
      <c r="D741" s="2">
        <v>9.375E-2</v>
      </c>
      <c r="E741" t="s">
        <v>810</v>
      </c>
      <c r="F741" t="s">
        <v>877</v>
      </c>
      <c r="G741" t="s">
        <v>84</v>
      </c>
      <c r="H741">
        <v>35000000</v>
      </c>
      <c r="I741" t="s">
        <v>14</v>
      </c>
      <c r="J741">
        <f t="shared" si="11"/>
        <v>1999</v>
      </c>
    </row>
    <row r="742" spans="1:10" x14ac:dyDescent="0.3">
      <c r="A742" t="s">
        <v>800</v>
      </c>
      <c r="B742" t="s">
        <v>801</v>
      </c>
      <c r="C742" s="1">
        <v>36364</v>
      </c>
      <c r="D742" s="2">
        <v>0.18819444444444444</v>
      </c>
      <c r="E742" t="s">
        <v>820</v>
      </c>
      <c r="F742" t="s">
        <v>878</v>
      </c>
      <c r="G742" t="s">
        <v>84</v>
      </c>
      <c r="H742">
        <v>450000000</v>
      </c>
      <c r="I742" t="s">
        <v>14</v>
      </c>
      <c r="J742">
        <f t="shared" si="11"/>
        <v>1999</v>
      </c>
    </row>
    <row r="743" spans="1:10" x14ac:dyDescent="0.3">
      <c r="A743" t="s">
        <v>865</v>
      </c>
      <c r="B743" t="s">
        <v>779</v>
      </c>
      <c r="C743" s="1">
        <v>36506</v>
      </c>
      <c r="D743" s="2">
        <v>0.73333333333333328</v>
      </c>
      <c r="E743" t="s">
        <v>810</v>
      </c>
      <c r="F743" t="s">
        <v>879</v>
      </c>
      <c r="G743" t="s">
        <v>84</v>
      </c>
      <c r="H743">
        <v>35000000</v>
      </c>
      <c r="I743" t="s">
        <v>14</v>
      </c>
      <c r="J743">
        <f t="shared" si="11"/>
        <v>1999</v>
      </c>
    </row>
    <row r="744" spans="1:10" x14ac:dyDescent="0.3">
      <c r="A744" t="s">
        <v>880</v>
      </c>
      <c r="B744" t="s">
        <v>881</v>
      </c>
      <c r="C744" s="1">
        <v>36662</v>
      </c>
      <c r="D744" s="2">
        <v>0.35208333333333336</v>
      </c>
      <c r="E744" t="s">
        <v>882</v>
      </c>
      <c r="F744" t="s">
        <v>883</v>
      </c>
      <c r="G744" t="s">
        <v>84</v>
      </c>
      <c r="H744">
        <v>41800000</v>
      </c>
      <c r="I744" t="s">
        <v>14</v>
      </c>
      <c r="J744">
        <f t="shared" si="11"/>
        <v>2000</v>
      </c>
    </row>
    <row r="745" spans="1:10" x14ac:dyDescent="0.3">
      <c r="A745" t="s">
        <v>800</v>
      </c>
      <c r="B745" t="s">
        <v>801</v>
      </c>
      <c r="C745" s="1">
        <v>36777</v>
      </c>
      <c r="D745" s="2">
        <v>0.53125</v>
      </c>
      <c r="E745" t="s">
        <v>815</v>
      </c>
      <c r="F745" t="s">
        <v>884</v>
      </c>
      <c r="G745" t="s">
        <v>84</v>
      </c>
      <c r="H745">
        <v>450000000</v>
      </c>
      <c r="I745" t="s">
        <v>14</v>
      </c>
      <c r="J745">
        <f t="shared" si="11"/>
        <v>2000</v>
      </c>
    </row>
    <row r="746" spans="1:10" x14ac:dyDescent="0.3">
      <c r="A746" t="s">
        <v>865</v>
      </c>
      <c r="B746" t="s">
        <v>779</v>
      </c>
      <c r="C746" s="1">
        <v>36790</v>
      </c>
      <c r="D746" s="2">
        <v>0.43194444444444446</v>
      </c>
      <c r="E746" t="s">
        <v>810</v>
      </c>
      <c r="F746" t="s">
        <v>885</v>
      </c>
      <c r="G746" t="s">
        <v>84</v>
      </c>
      <c r="H746">
        <v>35000000</v>
      </c>
      <c r="I746" t="s">
        <v>14</v>
      </c>
      <c r="J746">
        <f t="shared" si="11"/>
        <v>2000</v>
      </c>
    </row>
    <row r="747" spans="1:10" x14ac:dyDescent="0.3">
      <c r="A747" t="s">
        <v>871</v>
      </c>
      <c r="B747" t="s">
        <v>872</v>
      </c>
      <c r="C747" s="1">
        <v>36795</v>
      </c>
      <c r="D747" s="2">
        <v>0.4201388888888889</v>
      </c>
      <c r="E747" t="s">
        <v>873</v>
      </c>
      <c r="F747" t="s">
        <v>886</v>
      </c>
      <c r="G747" t="s">
        <v>84</v>
      </c>
      <c r="H747">
        <v>29000000</v>
      </c>
      <c r="I747" t="s">
        <v>14</v>
      </c>
      <c r="J747">
        <f t="shared" si="11"/>
        <v>2000</v>
      </c>
    </row>
    <row r="748" spans="1:10" x14ac:dyDescent="0.3">
      <c r="A748" t="s">
        <v>800</v>
      </c>
      <c r="B748" t="s">
        <v>801</v>
      </c>
      <c r="C748" s="1">
        <v>36860</v>
      </c>
      <c r="D748" s="2">
        <v>0.12916666666666668</v>
      </c>
      <c r="E748" t="s">
        <v>834</v>
      </c>
      <c r="F748" t="s">
        <v>887</v>
      </c>
      <c r="G748" t="s">
        <v>84</v>
      </c>
      <c r="H748">
        <v>450000000</v>
      </c>
      <c r="I748" t="s">
        <v>14</v>
      </c>
      <c r="J748">
        <f t="shared" si="11"/>
        <v>2000</v>
      </c>
    </row>
    <row r="749" spans="1:10" x14ac:dyDescent="0.3">
      <c r="A749" t="s">
        <v>800</v>
      </c>
      <c r="B749" t="s">
        <v>801</v>
      </c>
      <c r="C749" s="1">
        <v>36958</v>
      </c>
      <c r="D749" s="2">
        <v>0.48749999999999999</v>
      </c>
      <c r="E749" t="s">
        <v>817</v>
      </c>
      <c r="F749" t="s">
        <v>888</v>
      </c>
      <c r="G749" t="s">
        <v>84</v>
      </c>
      <c r="H749">
        <v>450000000</v>
      </c>
      <c r="I749" t="s">
        <v>14</v>
      </c>
      <c r="J749">
        <f t="shared" si="11"/>
        <v>2001</v>
      </c>
    </row>
    <row r="750" spans="1:10" x14ac:dyDescent="0.3">
      <c r="A750" t="s">
        <v>800</v>
      </c>
      <c r="B750" t="s">
        <v>801</v>
      </c>
      <c r="C750" s="1">
        <v>37084</v>
      </c>
      <c r="D750" s="2">
        <v>0.37708333333333333</v>
      </c>
      <c r="E750" t="s">
        <v>815</v>
      </c>
      <c r="F750" t="s">
        <v>889</v>
      </c>
      <c r="G750" t="s">
        <v>84</v>
      </c>
      <c r="H750">
        <v>450000000</v>
      </c>
      <c r="I750" t="s">
        <v>14</v>
      </c>
      <c r="J750">
        <f t="shared" si="11"/>
        <v>2001</v>
      </c>
    </row>
    <row r="751" spans="1:10" x14ac:dyDescent="0.3">
      <c r="A751" t="s">
        <v>890</v>
      </c>
      <c r="B751" t="s">
        <v>891</v>
      </c>
      <c r="C751" s="1">
        <v>37132</v>
      </c>
      <c r="D751" s="2">
        <v>0.29166666666666669</v>
      </c>
      <c r="E751" t="s">
        <v>892</v>
      </c>
      <c r="F751" t="s">
        <v>893</v>
      </c>
      <c r="G751" t="s">
        <v>13</v>
      </c>
      <c r="H751">
        <v>90000000</v>
      </c>
      <c r="I751" t="s">
        <v>14</v>
      </c>
      <c r="J751">
        <f t="shared" si="11"/>
        <v>2001</v>
      </c>
    </row>
    <row r="752" spans="1:10" x14ac:dyDescent="0.3">
      <c r="A752" t="s">
        <v>849</v>
      </c>
      <c r="B752" t="s">
        <v>850</v>
      </c>
      <c r="C752" s="1">
        <v>37186</v>
      </c>
      <c r="D752" s="2">
        <v>0.43263888888888891</v>
      </c>
      <c r="E752" t="s">
        <v>851</v>
      </c>
      <c r="F752" t="s">
        <v>894</v>
      </c>
      <c r="G752" t="s">
        <v>84</v>
      </c>
      <c r="H752">
        <v>25000000</v>
      </c>
      <c r="I752" t="s">
        <v>14</v>
      </c>
      <c r="J752">
        <f t="shared" si="11"/>
        <v>2001</v>
      </c>
    </row>
    <row r="753" spans="1:10" x14ac:dyDescent="0.3">
      <c r="A753" t="s">
        <v>800</v>
      </c>
      <c r="B753" t="s">
        <v>801</v>
      </c>
      <c r="C753" s="1">
        <v>37230</v>
      </c>
      <c r="D753" s="2">
        <v>0.92986111111111114</v>
      </c>
      <c r="E753" t="s">
        <v>834</v>
      </c>
      <c r="F753" t="s">
        <v>895</v>
      </c>
      <c r="G753" t="s">
        <v>84</v>
      </c>
      <c r="H753">
        <v>450000000</v>
      </c>
      <c r="I753" t="s">
        <v>14</v>
      </c>
      <c r="J753">
        <f t="shared" si="11"/>
        <v>2001</v>
      </c>
    </row>
    <row r="754" spans="1:10" x14ac:dyDescent="0.3">
      <c r="A754" t="s">
        <v>880</v>
      </c>
      <c r="B754" t="s">
        <v>881</v>
      </c>
      <c r="C754" s="1">
        <v>37332</v>
      </c>
      <c r="D754" s="2">
        <v>0.38958333333333334</v>
      </c>
      <c r="E754" t="s">
        <v>882</v>
      </c>
      <c r="F754" t="s">
        <v>896</v>
      </c>
      <c r="G754" t="s">
        <v>84</v>
      </c>
      <c r="H754">
        <v>41800000</v>
      </c>
      <c r="I754" t="s">
        <v>14</v>
      </c>
      <c r="J754">
        <f t="shared" si="11"/>
        <v>2002</v>
      </c>
    </row>
    <row r="755" spans="1:10" x14ac:dyDescent="0.3">
      <c r="A755" t="s">
        <v>800</v>
      </c>
      <c r="B755" t="s">
        <v>801</v>
      </c>
      <c r="C755" s="1">
        <v>37354</v>
      </c>
      <c r="D755" s="2">
        <v>0.86388888888888893</v>
      </c>
      <c r="E755" t="s">
        <v>815</v>
      </c>
      <c r="F755" t="s">
        <v>897</v>
      </c>
      <c r="G755" t="s">
        <v>84</v>
      </c>
      <c r="H755">
        <v>450000000</v>
      </c>
      <c r="I755" t="s">
        <v>14</v>
      </c>
      <c r="J755">
        <f t="shared" si="11"/>
        <v>2002</v>
      </c>
    </row>
    <row r="756" spans="1:10" x14ac:dyDescent="0.3">
      <c r="A756" t="s">
        <v>880</v>
      </c>
      <c r="B756" t="s">
        <v>881</v>
      </c>
      <c r="C756" s="1">
        <v>37427</v>
      </c>
      <c r="D756" s="2">
        <v>0.39791666666666664</v>
      </c>
      <c r="E756" t="s">
        <v>882</v>
      </c>
      <c r="F756" t="s">
        <v>898</v>
      </c>
      <c r="G756" t="s">
        <v>84</v>
      </c>
      <c r="H756">
        <v>41800000</v>
      </c>
      <c r="I756" t="s">
        <v>14</v>
      </c>
      <c r="J756">
        <f t="shared" si="11"/>
        <v>2002</v>
      </c>
    </row>
    <row r="757" spans="1:10" x14ac:dyDescent="0.3">
      <c r="A757" t="s">
        <v>865</v>
      </c>
      <c r="B757" t="s">
        <v>779</v>
      </c>
      <c r="C757" s="1">
        <v>37431</v>
      </c>
      <c r="D757" s="2">
        <v>0.76597222222222228</v>
      </c>
      <c r="E757" t="s">
        <v>810</v>
      </c>
      <c r="F757" t="s">
        <v>899</v>
      </c>
      <c r="G757" t="s">
        <v>84</v>
      </c>
      <c r="H757">
        <v>35000000</v>
      </c>
      <c r="I757" t="s">
        <v>14</v>
      </c>
      <c r="J757">
        <f t="shared" si="11"/>
        <v>2002</v>
      </c>
    </row>
    <row r="758" spans="1:10" x14ac:dyDescent="0.3">
      <c r="A758" t="s">
        <v>900</v>
      </c>
      <c r="B758" t="s">
        <v>542</v>
      </c>
      <c r="C758" s="1">
        <v>37489</v>
      </c>
      <c r="D758" s="2">
        <v>0.92013888888888884</v>
      </c>
      <c r="E758" t="s">
        <v>543</v>
      </c>
      <c r="F758" t="s">
        <v>901</v>
      </c>
      <c r="G758" t="s">
        <v>13</v>
      </c>
      <c r="H758">
        <v>109000000</v>
      </c>
      <c r="I758" t="s">
        <v>14</v>
      </c>
      <c r="J758">
        <f t="shared" si="11"/>
        <v>2002</v>
      </c>
    </row>
    <row r="759" spans="1:10" x14ac:dyDescent="0.3">
      <c r="A759" t="s">
        <v>849</v>
      </c>
      <c r="B759" t="s">
        <v>850</v>
      </c>
      <c r="C759" s="1">
        <v>37511</v>
      </c>
      <c r="D759" s="2">
        <v>0.43263888888888891</v>
      </c>
      <c r="E759" t="s">
        <v>851</v>
      </c>
      <c r="F759" t="s">
        <v>902</v>
      </c>
      <c r="G759" t="s">
        <v>84</v>
      </c>
      <c r="H759">
        <v>25000000</v>
      </c>
      <c r="I759" t="s">
        <v>14</v>
      </c>
      <c r="J759">
        <f t="shared" si="11"/>
        <v>2002</v>
      </c>
    </row>
    <row r="760" spans="1:10" x14ac:dyDescent="0.3">
      <c r="A760" t="s">
        <v>800</v>
      </c>
      <c r="B760" t="s">
        <v>801</v>
      </c>
      <c r="C760" s="1">
        <v>37536</v>
      </c>
      <c r="D760" s="2">
        <v>0.82291666666666663</v>
      </c>
      <c r="E760" t="s">
        <v>815</v>
      </c>
      <c r="F760" t="s">
        <v>903</v>
      </c>
      <c r="G760" t="s">
        <v>84</v>
      </c>
      <c r="H760">
        <v>450000000</v>
      </c>
      <c r="I760" t="s">
        <v>14</v>
      </c>
      <c r="J760">
        <f t="shared" si="11"/>
        <v>2002</v>
      </c>
    </row>
    <row r="761" spans="1:10" x14ac:dyDescent="0.3">
      <c r="A761" t="s">
        <v>904</v>
      </c>
      <c r="B761" t="s">
        <v>547</v>
      </c>
      <c r="C761" s="1">
        <v>37580</v>
      </c>
      <c r="D761" s="2">
        <v>0.94374999999999998</v>
      </c>
      <c r="E761" t="s">
        <v>558</v>
      </c>
      <c r="F761" t="s">
        <v>905</v>
      </c>
      <c r="G761" t="s">
        <v>84</v>
      </c>
      <c r="H761">
        <v>164000000</v>
      </c>
      <c r="I761" t="s">
        <v>14</v>
      </c>
      <c r="J761">
        <f t="shared" si="11"/>
        <v>2002</v>
      </c>
    </row>
    <row r="762" spans="1:10" x14ac:dyDescent="0.3">
      <c r="A762" t="s">
        <v>890</v>
      </c>
      <c r="B762" t="s">
        <v>891</v>
      </c>
      <c r="C762" s="1">
        <v>37604</v>
      </c>
      <c r="D762" s="2">
        <v>6.3194444444444442E-2</v>
      </c>
      <c r="E762" t="s">
        <v>892</v>
      </c>
      <c r="F762" t="s">
        <v>906</v>
      </c>
      <c r="G762" t="s">
        <v>13</v>
      </c>
      <c r="H762">
        <v>90000000</v>
      </c>
      <c r="I762" t="s">
        <v>14</v>
      </c>
      <c r="J762">
        <f t="shared" si="11"/>
        <v>2002</v>
      </c>
    </row>
    <row r="763" spans="1:10" x14ac:dyDescent="0.3">
      <c r="A763" t="s">
        <v>871</v>
      </c>
      <c r="B763" t="s">
        <v>872</v>
      </c>
      <c r="C763" s="1">
        <v>37610</v>
      </c>
      <c r="D763" s="2"/>
      <c r="E763" t="s">
        <v>873</v>
      </c>
      <c r="F763" t="s">
        <v>907</v>
      </c>
      <c r="G763" t="s">
        <v>84</v>
      </c>
      <c r="H763">
        <v>29000000</v>
      </c>
      <c r="I763" t="s">
        <v>14</v>
      </c>
      <c r="J763">
        <f t="shared" si="11"/>
        <v>2002</v>
      </c>
    </row>
    <row r="764" spans="1:10" x14ac:dyDescent="0.3">
      <c r="A764" t="s">
        <v>865</v>
      </c>
      <c r="B764" t="s">
        <v>779</v>
      </c>
      <c r="C764" s="1">
        <v>37627</v>
      </c>
      <c r="D764" s="2">
        <v>0.59652777777777777</v>
      </c>
      <c r="E764" t="s">
        <v>810</v>
      </c>
      <c r="F764" t="s">
        <v>908</v>
      </c>
      <c r="G764" t="s">
        <v>84</v>
      </c>
      <c r="H764">
        <v>35000000</v>
      </c>
      <c r="I764" t="s">
        <v>14</v>
      </c>
      <c r="J764">
        <f t="shared" si="11"/>
        <v>2003</v>
      </c>
    </row>
    <row r="765" spans="1:10" x14ac:dyDescent="0.3">
      <c r="A765" t="s">
        <v>904</v>
      </c>
      <c r="B765" t="s">
        <v>547</v>
      </c>
      <c r="C765" s="1">
        <v>37691</v>
      </c>
      <c r="D765" s="2">
        <v>4.0972222222222222E-2</v>
      </c>
      <c r="E765" t="s">
        <v>909</v>
      </c>
      <c r="F765" t="s">
        <v>910</v>
      </c>
      <c r="G765" t="s">
        <v>84</v>
      </c>
      <c r="H765">
        <v>133000000</v>
      </c>
      <c r="I765" t="s">
        <v>14</v>
      </c>
      <c r="J765">
        <f t="shared" si="11"/>
        <v>2003</v>
      </c>
    </row>
    <row r="766" spans="1:10" x14ac:dyDescent="0.3">
      <c r="A766" t="s">
        <v>849</v>
      </c>
      <c r="B766" t="s">
        <v>850</v>
      </c>
      <c r="C766" s="1">
        <v>37749</v>
      </c>
      <c r="D766" s="2">
        <v>0.4777777777777778</v>
      </c>
      <c r="E766" t="s">
        <v>911</v>
      </c>
      <c r="F766" t="s">
        <v>912</v>
      </c>
      <c r="G766" t="s">
        <v>84</v>
      </c>
      <c r="H766">
        <v>47000000</v>
      </c>
      <c r="I766" t="s">
        <v>14</v>
      </c>
      <c r="J766">
        <f t="shared" si="11"/>
        <v>2003</v>
      </c>
    </row>
    <row r="767" spans="1:10" x14ac:dyDescent="0.3">
      <c r="A767" t="s">
        <v>900</v>
      </c>
      <c r="B767" t="s">
        <v>542</v>
      </c>
      <c r="C767" s="1">
        <v>37754</v>
      </c>
      <c r="D767" s="2">
        <v>0.92361111111111116</v>
      </c>
      <c r="E767" t="s">
        <v>543</v>
      </c>
      <c r="F767" t="s">
        <v>913</v>
      </c>
      <c r="G767" t="s">
        <v>13</v>
      </c>
      <c r="H767">
        <v>109000000</v>
      </c>
      <c r="I767" t="s">
        <v>14</v>
      </c>
      <c r="J767">
        <f t="shared" si="11"/>
        <v>2003</v>
      </c>
    </row>
    <row r="768" spans="1:10" x14ac:dyDescent="0.3">
      <c r="A768" t="s">
        <v>880</v>
      </c>
      <c r="B768" t="s">
        <v>881</v>
      </c>
      <c r="C768" s="1">
        <v>37802</v>
      </c>
      <c r="D768" s="2">
        <v>0.59375</v>
      </c>
      <c r="E768" t="s">
        <v>882</v>
      </c>
      <c r="F768" t="s">
        <v>914</v>
      </c>
      <c r="G768" t="s">
        <v>84</v>
      </c>
      <c r="H768">
        <v>41800000</v>
      </c>
      <c r="I768" t="s">
        <v>14</v>
      </c>
      <c r="J768">
        <f t="shared" si="11"/>
        <v>2003</v>
      </c>
    </row>
    <row r="769" spans="1:10" x14ac:dyDescent="0.3">
      <c r="A769" t="s">
        <v>900</v>
      </c>
      <c r="B769" t="s">
        <v>542</v>
      </c>
      <c r="C769" s="1">
        <v>37819</v>
      </c>
      <c r="D769" s="2">
        <v>0.98958333333333337</v>
      </c>
      <c r="E769" t="s">
        <v>915</v>
      </c>
      <c r="F769" t="s">
        <v>916</v>
      </c>
      <c r="G769" t="s">
        <v>84</v>
      </c>
      <c r="H769">
        <v>135000000</v>
      </c>
      <c r="I769" t="s">
        <v>14</v>
      </c>
      <c r="J769">
        <f t="shared" si="11"/>
        <v>2003</v>
      </c>
    </row>
    <row r="770" spans="1:10" x14ac:dyDescent="0.3">
      <c r="A770" t="s">
        <v>904</v>
      </c>
      <c r="B770" t="s">
        <v>547</v>
      </c>
      <c r="C770" s="1">
        <v>37862</v>
      </c>
      <c r="D770" s="2">
        <v>0.96736111111111112</v>
      </c>
      <c r="E770" t="s">
        <v>909</v>
      </c>
      <c r="F770" t="s">
        <v>917</v>
      </c>
      <c r="G770" t="s">
        <v>84</v>
      </c>
      <c r="H770">
        <v>133000000</v>
      </c>
      <c r="I770" t="s">
        <v>14</v>
      </c>
      <c r="J770">
        <f t="shared" ref="J770:J833" si="12">YEAR(C:C)</f>
        <v>2003</v>
      </c>
    </row>
    <row r="771" spans="1:10" x14ac:dyDescent="0.3">
      <c r="A771" t="s">
        <v>849</v>
      </c>
      <c r="B771" t="s">
        <v>850</v>
      </c>
      <c r="C771" s="1">
        <v>37911</v>
      </c>
      <c r="D771" s="2">
        <v>0.20277777777777778</v>
      </c>
      <c r="E771" t="s">
        <v>851</v>
      </c>
      <c r="F771" t="s">
        <v>918</v>
      </c>
      <c r="G771" t="s">
        <v>84</v>
      </c>
      <c r="H771">
        <v>25000000</v>
      </c>
      <c r="I771" t="s">
        <v>14</v>
      </c>
      <c r="J771">
        <f t="shared" si="12"/>
        <v>2003</v>
      </c>
    </row>
    <row r="772" spans="1:10" x14ac:dyDescent="0.3">
      <c r="A772" t="s">
        <v>865</v>
      </c>
      <c r="B772" t="s">
        <v>779</v>
      </c>
      <c r="C772" s="1">
        <v>37912</v>
      </c>
      <c r="D772" s="2">
        <v>0.67847222222222225</v>
      </c>
      <c r="E772" t="s">
        <v>810</v>
      </c>
      <c r="F772" t="s">
        <v>919</v>
      </c>
      <c r="G772" t="s">
        <v>84</v>
      </c>
      <c r="H772">
        <v>35000000</v>
      </c>
      <c r="I772" t="s">
        <v>14</v>
      </c>
      <c r="J772">
        <f t="shared" si="12"/>
        <v>2003</v>
      </c>
    </row>
    <row r="773" spans="1:10" x14ac:dyDescent="0.3">
      <c r="A773" t="s">
        <v>880</v>
      </c>
      <c r="B773" t="s">
        <v>881</v>
      </c>
      <c r="C773" s="1">
        <v>37924</v>
      </c>
      <c r="D773" s="2">
        <v>0.57152777777777775</v>
      </c>
      <c r="E773" t="s">
        <v>882</v>
      </c>
      <c r="F773" t="s">
        <v>920</v>
      </c>
      <c r="G773" t="s">
        <v>84</v>
      </c>
      <c r="H773">
        <v>41800000</v>
      </c>
      <c r="I773" t="s">
        <v>14</v>
      </c>
      <c r="J773">
        <f t="shared" si="12"/>
        <v>2003</v>
      </c>
    </row>
    <row r="774" spans="1:10" x14ac:dyDescent="0.3">
      <c r="A774" t="s">
        <v>871</v>
      </c>
      <c r="B774" t="s">
        <v>872</v>
      </c>
      <c r="C774" s="1">
        <v>38167</v>
      </c>
      <c r="D774" s="2">
        <v>0.27083333333333331</v>
      </c>
      <c r="E774" t="s">
        <v>873</v>
      </c>
      <c r="F774" t="s">
        <v>921</v>
      </c>
      <c r="G774" t="s">
        <v>84</v>
      </c>
      <c r="H774">
        <v>29000000</v>
      </c>
      <c r="I774" t="s">
        <v>14</v>
      </c>
      <c r="J774">
        <f t="shared" si="12"/>
        <v>2004</v>
      </c>
    </row>
    <row r="775" spans="1:10" x14ac:dyDescent="0.3">
      <c r="A775" t="s">
        <v>849</v>
      </c>
      <c r="B775" t="s">
        <v>850</v>
      </c>
      <c r="C775" s="1">
        <v>38250</v>
      </c>
      <c r="D775" s="2">
        <v>0.43819444444444444</v>
      </c>
      <c r="E775" t="s">
        <v>911</v>
      </c>
      <c r="F775" t="s">
        <v>922</v>
      </c>
      <c r="G775" t="s">
        <v>84</v>
      </c>
      <c r="H775">
        <v>47000000</v>
      </c>
      <c r="I775" t="s">
        <v>14</v>
      </c>
      <c r="J775">
        <f t="shared" si="12"/>
        <v>2004</v>
      </c>
    </row>
    <row r="776" spans="1:10" x14ac:dyDescent="0.3">
      <c r="A776" t="s">
        <v>923</v>
      </c>
      <c r="B776" t="s">
        <v>924</v>
      </c>
      <c r="C776" s="1">
        <v>38299</v>
      </c>
      <c r="D776" s="2">
        <v>0.77013888888888893</v>
      </c>
      <c r="E776" t="s">
        <v>925</v>
      </c>
      <c r="F776" t="s">
        <v>92</v>
      </c>
      <c r="G776" t="s">
        <v>13</v>
      </c>
      <c r="H776">
        <v>17420000</v>
      </c>
      <c r="I776" t="s">
        <v>14</v>
      </c>
      <c r="J776">
        <f t="shared" si="12"/>
        <v>2004</v>
      </c>
    </row>
    <row r="777" spans="1:10" x14ac:dyDescent="0.3">
      <c r="A777" t="s">
        <v>900</v>
      </c>
      <c r="B777" t="s">
        <v>542</v>
      </c>
      <c r="C777" s="1">
        <v>38338</v>
      </c>
      <c r="D777" s="2">
        <v>0.50486111111111109</v>
      </c>
      <c r="E777" t="s">
        <v>915</v>
      </c>
      <c r="F777" t="s">
        <v>926</v>
      </c>
      <c r="G777" t="s">
        <v>84</v>
      </c>
      <c r="H777">
        <v>135000000</v>
      </c>
      <c r="I777" t="s">
        <v>14</v>
      </c>
      <c r="J777">
        <f t="shared" si="12"/>
        <v>2004</v>
      </c>
    </row>
    <row r="778" spans="1:10" x14ac:dyDescent="0.3">
      <c r="A778" t="s">
        <v>900</v>
      </c>
      <c r="B778" t="s">
        <v>542</v>
      </c>
      <c r="C778" s="1">
        <v>38422</v>
      </c>
      <c r="D778" s="2">
        <v>0.90416666666666667</v>
      </c>
      <c r="E778" t="s">
        <v>562</v>
      </c>
      <c r="F778" t="s">
        <v>927</v>
      </c>
      <c r="G778" t="s">
        <v>84</v>
      </c>
      <c r="H778">
        <v>130000000</v>
      </c>
      <c r="I778" t="s">
        <v>14</v>
      </c>
      <c r="J778">
        <f t="shared" si="12"/>
        <v>2005</v>
      </c>
    </row>
    <row r="779" spans="1:10" x14ac:dyDescent="0.3">
      <c r="A779" t="s">
        <v>849</v>
      </c>
      <c r="B779" t="s">
        <v>928</v>
      </c>
      <c r="C779" s="1">
        <v>38477</v>
      </c>
      <c r="D779" s="2">
        <v>0.19791666666666666</v>
      </c>
      <c r="E779" t="s">
        <v>851</v>
      </c>
      <c r="F779" t="s">
        <v>929</v>
      </c>
      <c r="G779" t="s">
        <v>84</v>
      </c>
      <c r="H779">
        <v>25000000</v>
      </c>
      <c r="I779" t="s">
        <v>14</v>
      </c>
      <c r="J779">
        <f t="shared" si="12"/>
        <v>2005</v>
      </c>
    </row>
    <row r="780" spans="1:10" x14ac:dyDescent="0.3">
      <c r="A780" t="s">
        <v>800</v>
      </c>
      <c r="B780" t="s">
        <v>801</v>
      </c>
      <c r="C780" s="1">
        <v>38559</v>
      </c>
      <c r="D780" s="2">
        <v>0.61041666666666672</v>
      </c>
      <c r="E780" t="s">
        <v>817</v>
      </c>
      <c r="F780" t="s">
        <v>930</v>
      </c>
      <c r="G780" t="s">
        <v>84</v>
      </c>
      <c r="H780">
        <v>450000000</v>
      </c>
      <c r="I780" t="s">
        <v>14</v>
      </c>
      <c r="J780">
        <f t="shared" si="12"/>
        <v>2005</v>
      </c>
    </row>
    <row r="781" spans="1:10" x14ac:dyDescent="0.3">
      <c r="A781" t="s">
        <v>900</v>
      </c>
      <c r="B781" t="s">
        <v>542</v>
      </c>
      <c r="C781" s="1">
        <v>38576</v>
      </c>
      <c r="D781" s="2">
        <v>0.48819444444444443</v>
      </c>
      <c r="E781" t="s">
        <v>543</v>
      </c>
      <c r="F781" t="s">
        <v>931</v>
      </c>
      <c r="G781" t="s">
        <v>13</v>
      </c>
      <c r="H781">
        <v>109000000</v>
      </c>
      <c r="I781" t="s">
        <v>14</v>
      </c>
      <c r="J781">
        <f t="shared" si="12"/>
        <v>2005</v>
      </c>
    </row>
    <row r="782" spans="1:10" x14ac:dyDescent="0.3">
      <c r="A782" t="s">
        <v>871</v>
      </c>
      <c r="B782" t="s">
        <v>872</v>
      </c>
      <c r="C782" s="1">
        <v>38587</v>
      </c>
      <c r="D782" s="2">
        <v>0.88124999999999998</v>
      </c>
      <c r="E782" t="s">
        <v>873</v>
      </c>
      <c r="F782" t="s">
        <v>932</v>
      </c>
      <c r="G782" t="s">
        <v>84</v>
      </c>
      <c r="H782">
        <v>29000000</v>
      </c>
      <c r="I782" t="s">
        <v>14</v>
      </c>
      <c r="J782">
        <f t="shared" si="12"/>
        <v>2005</v>
      </c>
    </row>
    <row r="783" spans="1:10" x14ac:dyDescent="0.3">
      <c r="A783" t="s">
        <v>923</v>
      </c>
      <c r="B783" t="s">
        <v>881</v>
      </c>
      <c r="C783" s="1">
        <v>38590</v>
      </c>
      <c r="D783" s="2">
        <v>0.77361111111111114</v>
      </c>
      <c r="E783" t="s">
        <v>882</v>
      </c>
      <c r="F783" t="s">
        <v>933</v>
      </c>
      <c r="G783" t="s">
        <v>84</v>
      </c>
      <c r="H783">
        <v>41800000</v>
      </c>
      <c r="I783" t="s">
        <v>14</v>
      </c>
      <c r="J783">
        <f t="shared" si="12"/>
        <v>2005</v>
      </c>
    </row>
    <row r="784" spans="1:10" x14ac:dyDescent="0.3">
      <c r="A784" t="s">
        <v>900</v>
      </c>
      <c r="B784" t="s">
        <v>542</v>
      </c>
      <c r="C784" s="1">
        <v>38736</v>
      </c>
      <c r="D784" s="2">
        <v>0.79166666666666663</v>
      </c>
      <c r="E784" t="s">
        <v>580</v>
      </c>
      <c r="F784" t="s">
        <v>934</v>
      </c>
      <c r="G784" t="s">
        <v>13</v>
      </c>
      <c r="H784">
        <v>153000000</v>
      </c>
      <c r="I784" t="s">
        <v>14</v>
      </c>
      <c r="J784">
        <f t="shared" si="12"/>
        <v>2006</v>
      </c>
    </row>
    <row r="785" spans="1:10" x14ac:dyDescent="0.3">
      <c r="A785" t="s">
        <v>900</v>
      </c>
      <c r="B785" t="s">
        <v>542</v>
      </c>
      <c r="C785" s="1">
        <v>38827</v>
      </c>
      <c r="D785" s="2">
        <v>0.8520833333333333</v>
      </c>
      <c r="E785" t="s">
        <v>552</v>
      </c>
      <c r="F785" t="s">
        <v>935</v>
      </c>
      <c r="G785" t="s">
        <v>84</v>
      </c>
      <c r="H785">
        <v>115000000</v>
      </c>
      <c r="I785" t="s">
        <v>14</v>
      </c>
      <c r="J785">
        <f t="shared" si="12"/>
        <v>2006</v>
      </c>
    </row>
    <row r="786" spans="1:10" x14ac:dyDescent="0.3">
      <c r="A786" t="s">
        <v>904</v>
      </c>
      <c r="B786" t="s">
        <v>547</v>
      </c>
      <c r="C786" s="1">
        <v>38861</v>
      </c>
      <c r="D786" s="2">
        <v>0.9243055555555556</v>
      </c>
      <c r="E786" t="s">
        <v>558</v>
      </c>
      <c r="F786" t="s">
        <v>936</v>
      </c>
      <c r="G786" t="s">
        <v>84</v>
      </c>
      <c r="H786">
        <v>164000000</v>
      </c>
      <c r="I786" t="s">
        <v>14</v>
      </c>
      <c r="J786">
        <f t="shared" si="12"/>
        <v>2006</v>
      </c>
    </row>
    <row r="787" spans="1:10" x14ac:dyDescent="0.3">
      <c r="A787" t="s">
        <v>904</v>
      </c>
      <c r="B787" t="s">
        <v>573</v>
      </c>
      <c r="C787" s="1">
        <v>38896</v>
      </c>
      <c r="D787" s="2">
        <v>0.14791666666666667</v>
      </c>
      <c r="E787" t="s">
        <v>558</v>
      </c>
      <c r="F787" t="s">
        <v>937</v>
      </c>
      <c r="G787" t="s">
        <v>84</v>
      </c>
      <c r="H787">
        <v>164000000</v>
      </c>
      <c r="I787" t="s">
        <v>14</v>
      </c>
      <c r="J787">
        <f t="shared" si="12"/>
        <v>2006</v>
      </c>
    </row>
    <row r="788" spans="1:10" x14ac:dyDescent="0.3">
      <c r="A788" t="s">
        <v>800</v>
      </c>
      <c r="B788" t="s">
        <v>801</v>
      </c>
      <c r="C788" s="1">
        <v>38902</v>
      </c>
      <c r="D788" s="2">
        <v>0.77569444444444446</v>
      </c>
      <c r="E788" t="s">
        <v>817</v>
      </c>
      <c r="F788" t="s">
        <v>938</v>
      </c>
      <c r="G788" t="s">
        <v>84</v>
      </c>
      <c r="H788">
        <v>450000000</v>
      </c>
      <c r="I788" t="s">
        <v>14</v>
      </c>
      <c r="J788">
        <f t="shared" si="12"/>
        <v>2006</v>
      </c>
    </row>
    <row r="789" spans="1:10" x14ac:dyDescent="0.3">
      <c r="A789" t="s">
        <v>871</v>
      </c>
      <c r="B789" t="s">
        <v>939</v>
      </c>
      <c r="C789" s="1">
        <v>38910</v>
      </c>
      <c r="D789" s="2">
        <v>0.62013888888888891</v>
      </c>
      <c r="E789" t="s">
        <v>873</v>
      </c>
      <c r="F789" t="s">
        <v>940</v>
      </c>
      <c r="G789" t="s">
        <v>84</v>
      </c>
      <c r="H789">
        <v>29000000</v>
      </c>
      <c r="I789" t="s">
        <v>14</v>
      </c>
      <c r="J789">
        <f t="shared" si="12"/>
        <v>2006</v>
      </c>
    </row>
    <row r="790" spans="1:10" x14ac:dyDescent="0.3">
      <c r="A790" t="s">
        <v>880</v>
      </c>
      <c r="B790" t="s">
        <v>881</v>
      </c>
      <c r="C790" s="1">
        <v>38926</v>
      </c>
      <c r="D790" s="2">
        <v>0.2951388888888889</v>
      </c>
      <c r="E790" t="s">
        <v>882</v>
      </c>
      <c r="F790" t="s">
        <v>941</v>
      </c>
      <c r="G790" t="s">
        <v>84</v>
      </c>
      <c r="H790">
        <v>41800000</v>
      </c>
      <c r="I790" t="s">
        <v>14</v>
      </c>
      <c r="J790">
        <f t="shared" si="12"/>
        <v>2006</v>
      </c>
    </row>
    <row r="791" spans="1:10" x14ac:dyDescent="0.3">
      <c r="A791" t="s">
        <v>800</v>
      </c>
      <c r="B791" t="s">
        <v>801</v>
      </c>
      <c r="C791" s="1">
        <v>38969</v>
      </c>
      <c r="D791" s="2">
        <v>0.63472222222222219</v>
      </c>
      <c r="E791" t="s">
        <v>815</v>
      </c>
      <c r="F791" t="s">
        <v>942</v>
      </c>
      <c r="G791" t="s">
        <v>84</v>
      </c>
      <c r="H791">
        <v>450000000</v>
      </c>
      <c r="I791" t="s">
        <v>14</v>
      </c>
      <c r="J791">
        <f t="shared" si="12"/>
        <v>2006</v>
      </c>
    </row>
    <row r="792" spans="1:10" x14ac:dyDescent="0.3">
      <c r="A792" t="s">
        <v>890</v>
      </c>
      <c r="B792" t="s">
        <v>891</v>
      </c>
      <c r="C792" s="1">
        <v>38971</v>
      </c>
      <c r="D792" s="2">
        <v>0.19097222222222221</v>
      </c>
      <c r="E792" t="s">
        <v>892</v>
      </c>
      <c r="F792" t="s">
        <v>943</v>
      </c>
      <c r="G792" t="s">
        <v>13</v>
      </c>
      <c r="H792">
        <v>90000000</v>
      </c>
      <c r="I792" t="s">
        <v>14</v>
      </c>
      <c r="J792">
        <f t="shared" si="12"/>
        <v>2006</v>
      </c>
    </row>
    <row r="793" spans="1:10" x14ac:dyDescent="0.3">
      <c r="A793" t="s">
        <v>904</v>
      </c>
      <c r="B793" t="s">
        <v>573</v>
      </c>
      <c r="C793" s="1">
        <v>39025</v>
      </c>
      <c r="D793" s="2">
        <v>0.57847222222222228</v>
      </c>
      <c r="E793" t="s">
        <v>909</v>
      </c>
      <c r="F793" t="s">
        <v>944</v>
      </c>
      <c r="G793" t="s">
        <v>84</v>
      </c>
      <c r="H793">
        <v>133000000</v>
      </c>
      <c r="I793" t="s">
        <v>14</v>
      </c>
      <c r="J793">
        <f t="shared" si="12"/>
        <v>2006</v>
      </c>
    </row>
    <row r="794" spans="1:10" x14ac:dyDescent="0.3">
      <c r="A794" t="s">
        <v>800</v>
      </c>
      <c r="B794" t="s">
        <v>801</v>
      </c>
      <c r="C794" s="1">
        <v>39061</v>
      </c>
      <c r="D794" s="2">
        <v>3.2638888888888891E-2</v>
      </c>
      <c r="E794" t="s">
        <v>817</v>
      </c>
      <c r="F794" t="s">
        <v>945</v>
      </c>
      <c r="G794" t="s">
        <v>84</v>
      </c>
      <c r="H794">
        <v>450000000</v>
      </c>
      <c r="I794" t="s">
        <v>14</v>
      </c>
      <c r="J794">
        <f t="shared" si="12"/>
        <v>2006</v>
      </c>
    </row>
    <row r="795" spans="1:10" x14ac:dyDescent="0.3">
      <c r="A795" t="s">
        <v>849</v>
      </c>
      <c r="B795" t="s">
        <v>850</v>
      </c>
      <c r="C795" s="1">
        <v>39092</v>
      </c>
      <c r="D795" s="2">
        <v>0.16250000000000001</v>
      </c>
      <c r="E795" t="s">
        <v>851</v>
      </c>
      <c r="F795" t="s">
        <v>946</v>
      </c>
      <c r="G795" t="s">
        <v>84</v>
      </c>
      <c r="H795">
        <v>25000000</v>
      </c>
      <c r="I795" t="s">
        <v>14</v>
      </c>
      <c r="J795">
        <f t="shared" si="12"/>
        <v>2007</v>
      </c>
    </row>
    <row r="796" spans="1:10" x14ac:dyDescent="0.3">
      <c r="A796" t="s">
        <v>871</v>
      </c>
      <c r="B796" t="s">
        <v>872</v>
      </c>
      <c r="C796" s="1">
        <v>39189</v>
      </c>
      <c r="D796" s="2">
        <v>0.28194444444444444</v>
      </c>
      <c r="E796" t="s">
        <v>873</v>
      </c>
      <c r="F796" t="s">
        <v>947</v>
      </c>
      <c r="G796" t="s">
        <v>84</v>
      </c>
      <c r="H796">
        <v>29000000</v>
      </c>
      <c r="I796" t="s">
        <v>14</v>
      </c>
      <c r="J796">
        <f t="shared" si="12"/>
        <v>2007</v>
      </c>
    </row>
    <row r="797" spans="1:10" x14ac:dyDescent="0.3">
      <c r="A797" t="s">
        <v>849</v>
      </c>
      <c r="B797" t="s">
        <v>928</v>
      </c>
      <c r="C797" s="1">
        <v>39195</v>
      </c>
      <c r="D797" s="2">
        <v>0.41666666666666669</v>
      </c>
      <c r="E797" t="s">
        <v>948</v>
      </c>
      <c r="F797" t="s">
        <v>949</v>
      </c>
      <c r="G797" t="s">
        <v>13</v>
      </c>
      <c r="H797">
        <v>21000000</v>
      </c>
      <c r="I797" t="s">
        <v>14</v>
      </c>
      <c r="J797">
        <f t="shared" si="12"/>
        <v>2007</v>
      </c>
    </row>
    <row r="798" spans="1:10" x14ac:dyDescent="0.3">
      <c r="A798" t="s">
        <v>871</v>
      </c>
      <c r="B798" t="s">
        <v>872</v>
      </c>
      <c r="C798" s="1">
        <v>39248</v>
      </c>
      <c r="D798" s="2">
        <v>9.3055555555555558E-2</v>
      </c>
      <c r="E798" t="s">
        <v>873</v>
      </c>
      <c r="F798" t="s">
        <v>950</v>
      </c>
      <c r="G798" t="s">
        <v>84</v>
      </c>
      <c r="H798">
        <v>29000000</v>
      </c>
      <c r="I798" t="s">
        <v>14</v>
      </c>
      <c r="J798">
        <f t="shared" si="12"/>
        <v>2007</v>
      </c>
    </row>
    <row r="799" spans="1:10" x14ac:dyDescent="0.3">
      <c r="A799" t="s">
        <v>871</v>
      </c>
      <c r="B799" t="s">
        <v>939</v>
      </c>
      <c r="C799" s="1">
        <v>39261</v>
      </c>
      <c r="D799" s="2">
        <v>0.62638888888888888</v>
      </c>
      <c r="E799" t="s">
        <v>873</v>
      </c>
      <c r="F799" t="s">
        <v>951</v>
      </c>
      <c r="G799" t="s">
        <v>84</v>
      </c>
      <c r="H799">
        <v>29000000</v>
      </c>
      <c r="I799" t="s">
        <v>14</v>
      </c>
      <c r="J799">
        <f t="shared" si="12"/>
        <v>2007</v>
      </c>
    </row>
    <row r="800" spans="1:10" x14ac:dyDescent="0.3">
      <c r="A800" t="s">
        <v>849</v>
      </c>
      <c r="B800" t="s">
        <v>850</v>
      </c>
      <c r="C800" s="1">
        <v>39468</v>
      </c>
      <c r="D800" s="2">
        <v>0.15625</v>
      </c>
      <c r="E800" t="s">
        <v>948</v>
      </c>
      <c r="F800" t="s">
        <v>952</v>
      </c>
      <c r="G800" t="s">
        <v>13</v>
      </c>
      <c r="H800">
        <v>21000000</v>
      </c>
      <c r="I800" t="s">
        <v>14</v>
      </c>
      <c r="J800">
        <f t="shared" si="12"/>
        <v>2008</v>
      </c>
    </row>
    <row r="801" spans="1:10" x14ac:dyDescent="0.3">
      <c r="A801" t="s">
        <v>890</v>
      </c>
      <c r="B801" t="s">
        <v>891</v>
      </c>
      <c r="C801" s="1">
        <v>39501</v>
      </c>
      <c r="D801" s="2">
        <v>0.37152777777777779</v>
      </c>
      <c r="E801" t="s">
        <v>892</v>
      </c>
      <c r="F801" t="s">
        <v>953</v>
      </c>
      <c r="G801" t="s">
        <v>13</v>
      </c>
      <c r="H801">
        <v>90000000</v>
      </c>
      <c r="I801" t="s">
        <v>14</v>
      </c>
      <c r="J801">
        <f t="shared" si="12"/>
        <v>2008</v>
      </c>
    </row>
    <row r="802" spans="1:10" x14ac:dyDescent="0.3">
      <c r="A802" t="s">
        <v>849</v>
      </c>
      <c r="B802" t="s">
        <v>928</v>
      </c>
      <c r="C802" s="1">
        <v>39566</v>
      </c>
      <c r="D802" s="2">
        <v>0.16180555555555556</v>
      </c>
      <c r="E802" t="s">
        <v>948</v>
      </c>
      <c r="F802" t="s">
        <v>954</v>
      </c>
      <c r="G802" t="s">
        <v>13</v>
      </c>
      <c r="H802">
        <v>21000000</v>
      </c>
      <c r="I802" t="s">
        <v>14</v>
      </c>
      <c r="J802">
        <f t="shared" si="12"/>
        <v>2008</v>
      </c>
    </row>
    <row r="803" spans="1:10" x14ac:dyDescent="0.3">
      <c r="A803" t="s">
        <v>923</v>
      </c>
      <c r="B803" t="s">
        <v>881</v>
      </c>
      <c r="C803" s="1">
        <v>39591</v>
      </c>
      <c r="D803" s="2">
        <v>0.63888888888888884</v>
      </c>
      <c r="E803" t="s">
        <v>882</v>
      </c>
      <c r="F803" t="s">
        <v>955</v>
      </c>
      <c r="G803" t="s">
        <v>84</v>
      </c>
      <c r="H803">
        <v>41800000</v>
      </c>
      <c r="I803" t="s">
        <v>14</v>
      </c>
      <c r="J803">
        <f t="shared" si="12"/>
        <v>2008</v>
      </c>
    </row>
    <row r="804" spans="1:10" x14ac:dyDescent="0.3">
      <c r="A804" t="s">
        <v>871</v>
      </c>
      <c r="B804" t="s">
        <v>872</v>
      </c>
      <c r="C804" s="1">
        <v>39689</v>
      </c>
      <c r="D804" s="2">
        <v>0.30208333333333331</v>
      </c>
      <c r="E804" t="s">
        <v>873</v>
      </c>
      <c r="F804" t="s">
        <v>956</v>
      </c>
      <c r="G804" t="s">
        <v>84</v>
      </c>
      <c r="H804">
        <v>29000000</v>
      </c>
      <c r="I804" t="s">
        <v>14</v>
      </c>
      <c r="J804">
        <f t="shared" si="12"/>
        <v>2008</v>
      </c>
    </row>
    <row r="805" spans="1:10" x14ac:dyDescent="0.3">
      <c r="A805" t="s">
        <v>871</v>
      </c>
      <c r="B805" t="s">
        <v>939</v>
      </c>
      <c r="C805" s="1">
        <v>39722</v>
      </c>
      <c r="D805" s="2">
        <v>0.27569444444444446</v>
      </c>
      <c r="E805" t="s">
        <v>873</v>
      </c>
      <c r="F805" t="s">
        <v>957</v>
      </c>
      <c r="G805" t="s">
        <v>84</v>
      </c>
      <c r="H805">
        <v>29000000</v>
      </c>
      <c r="I805" t="s">
        <v>14</v>
      </c>
      <c r="J805">
        <f t="shared" si="12"/>
        <v>2008</v>
      </c>
    </row>
    <row r="806" spans="1:10" x14ac:dyDescent="0.3">
      <c r="A806" t="s">
        <v>849</v>
      </c>
      <c r="B806" t="s">
        <v>928</v>
      </c>
      <c r="C806" s="1">
        <v>39743</v>
      </c>
      <c r="D806" s="2">
        <v>3.6111111111111108E-2</v>
      </c>
      <c r="E806" t="s">
        <v>958</v>
      </c>
      <c r="F806" t="s">
        <v>959</v>
      </c>
      <c r="G806" t="s">
        <v>13</v>
      </c>
      <c r="H806">
        <v>31000000</v>
      </c>
      <c r="I806" t="s">
        <v>14</v>
      </c>
      <c r="J806">
        <f t="shared" si="12"/>
        <v>2008</v>
      </c>
    </row>
    <row r="807" spans="1:10" x14ac:dyDescent="0.3">
      <c r="A807" t="s">
        <v>890</v>
      </c>
      <c r="B807" t="s">
        <v>891</v>
      </c>
      <c r="C807" s="1">
        <v>39836</v>
      </c>
      <c r="D807" s="2">
        <v>0.16250000000000001</v>
      </c>
      <c r="E807" t="s">
        <v>892</v>
      </c>
      <c r="F807" t="s">
        <v>960</v>
      </c>
      <c r="G807" t="s">
        <v>13</v>
      </c>
      <c r="H807">
        <v>90000000</v>
      </c>
      <c r="I807" t="s">
        <v>14</v>
      </c>
      <c r="J807">
        <f t="shared" si="12"/>
        <v>2009</v>
      </c>
    </row>
    <row r="808" spans="1:10" x14ac:dyDescent="0.3">
      <c r="A808" t="s">
        <v>880</v>
      </c>
      <c r="B808" t="s">
        <v>881</v>
      </c>
      <c r="C808" s="1">
        <v>39889</v>
      </c>
      <c r="D808" s="2">
        <v>0.59791666666666665</v>
      </c>
      <c r="E808" t="s">
        <v>882</v>
      </c>
      <c r="F808" t="s">
        <v>961</v>
      </c>
      <c r="G808" t="s">
        <v>84</v>
      </c>
      <c r="H808">
        <v>41800000</v>
      </c>
      <c r="I808" t="s">
        <v>14</v>
      </c>
      <c r="J808">
        <f t="shared" si="12"/>
        <v>2009</v>
      </c>
    </row>
    <row r="809" spans="1:10" x14ac:dyDescent="0.3">
      <c r="A809" t="s">
        <v>849</v>
      </c>
      <c r="B809" t="s">
        <v>928</v>
      </c>
      <c r="C809" s="1">
        <v>39923</v>
      </c>
      <c r="D809" s="2">
        <v>5.2083333333333336E-2</v>
      </c>
      <c r="E809" t="s">
        <v>948</v>
      </c>
      <c r="F809" t="s">
        <v>962</v>
      </c>
      <c r="G809" t="s">
        <v>13</v>
      </c>
      <c r="H809">
        <v>21000000</v>
      </c>
      <c r="I809" t="s">
        <v>14</v>
      </c>
      <c r="J809">
        <f t="shared" si="12"/>
        <v>2009</v>
      </c>
    </row>
    <row r="810" spans="1:10" x14ac:dyDescent="0.3">
      <c r="A810" t="s">
        <v>923</v>
      </c>
      <c r="B810" t="s">
        <v>881</v>
      </c>
      <c r="C810" s="1">
        <v>40000</v>
      </c>
      <c r="D810" s="2">
        <v>5.9722222222222225E-2</v>
      </c>
      <c r="E810" t="s">
        <v>882</v>
      </c>
      <c r="F810" t="s">
        <v>963</v>
      </c>
      <c r="G810" t="s">
        <v>84</v>
      </c>
      <c r="H810">
        <v>41800000</v>
      </c>
      <c r="I810" t="s">
        <v>14</v>
      </c>
      <c r="J810">
        <f t="shared" si="12"/>
        <v>2009</v>
      </c>
    </row>
    <row r="811" spans="1:10" x14ac:dyDescent="0.3">
      <c r="A811" t="s">
        <v>871</v>
      </c>
      <c r="B811" t="s">
        <v>872</v>
      </c>
      <c r="C811" s="1">
        <v>40023</v>
      </c>
      <c r="D811" s="2">
        <v>0.78194444444444444</v>
      </c>
      <c r="E811" t="s">
        <v>873</v>
      </c>
      <c r="F811" t="s">
        <v>964</v>
      </c>
      <c r="G811" t="s">
        <v>84</v>
      </c>
      <c r="H811">
        <v>29000000</v>
      </c>
      <c r="I811" t="s">
        <v>14</v>
      </c>
      <c r="J811">
        <f t="shared" si="12"/>
        <v>2009</v>
      </c>
    </row>
    <row r="812" spans="1:10" x14ac:dyDescent="0.3">
      <c r="A812" t="s">
        <v>890</v>
      </c>
      <c r="B812" t="s">
        <v>965</v>
      </c>
      <c r="C812" s="1">
        <v>40066</v>
      </c>
      <c r="D812" s="2">
        <v>0.70902777777777781</v>
      </c>
      <c r="E812" t="s">
        <v>966</v>
      </c>
      <c r="F812" t="s">
        <v>967</v>
      </c>
      <c r="G812" t="s">
        <v>84</v>
      </c>
      <c r="H812">
        <v>112500000</v>
      </c>
      <c r="I812" t="s">
        <v>14</v>
      </c>
      <c r="J812">
        <f t="shared" si="12"/>
        <v>2009</v>
      </c>
    </row>
    <row r="813" spans="1:10" x14ac:dyDescent="0.3">
      <c r="A813" t="s">
        <v>849</v>
      </c>
      <c r="B813" t="s">
        <v>850</v>
      </c>
      <c r="C813" s="1">
        <v>40079</v>
      </c>
      <c r="D813" s="2">
        <v>0.26458333333333334</v>
      </c>
      <c r="E813" t="s">
        <v>948</v>
      </c>
      <c r="F813" t="s">
        <v>968</v>
      </c>
      <c r="G813" t="s">
        <v>13</v>
      </c>
      <c r="H813">
        <v>21000000</v>
      </c>
      <c r="I813" t="s">
        <v>14</v>
      </c>
      <c r="J813">
        <f t="shared" si="12"/>
        <v>2009</v>
      </c>
    </row>
    <row r="814" spans="1:10" x14ac:dyDescent="0.3">
      <c r="A814" t="s">
        <v>800</v>
      </c>
      <c r="B814" t="s">
        <v>801</v>
      </c>
      <c r="C814" s="1">
        <v>40114</v>
      </c>
      <c r="D814" s="2">
        <v>0.64583333333333337</v>
      </c>
      <c r="E814" t="s">
        <v>969</v>
      </c>
      <c r="F814" t="s">
        <v>970</v>
      </c>
      <c r="G814" t="s">
        <v>84</v>
      </c>
      <c r="H814">
        <v>450000000</v>
      </c>
      <c r="I814" t="s">
        <v>14</v>
      </c>
      <c r="J814">
        <f t="shared" si="12"/>
        <v>2009</v>
      </c>
    </row>
    <row r="815" spans="1:10" x14ac:dyDescent="0.3">
      <c r="A815" t="s">
        <v>880</v>
      </c>
      <c r="B815" t="s">
        <v>881</v>
      </c>
      <c r="C815" s="1">
        <v>40119</v>
      </c>
      <c r="D815" s="2">
        <v>7.6388888888888895E-2</v>
      </c>
      <c r="E815" t="s">
        <v>882</v>
      </c>
      <c r="F815" t="s">
        <v>971</v>
      </c>
      <c r="G815" t="s">
        <v>84</v>
      </c>
      <c r="H815">
        <v>41800000</v>
      </c>
      <c r="I815" t="s">
        <v>14</v>
      </c>
      <c r="J815">
        <f t="shared" si="12"/>
        <v>2009</v>
      </c>
    </row>
    <row r="816" spans="1:10" x14ac:dyDescent="0.3">
      <c r="A816" t="s">
        <v>890</v>
      </c>
      <c r="B816" t="s">
        <v>891</v>
      </c>
      <c r="C816" s="1">
        <v>40145</v>
      </c>
      <c r="D816" s="2">
        <v>5.6250000000000001E-2</v>
      </c>
      <c r="E816" t="s">
        <v>892</v>
      </c>
      <c r="F816" t="s">
        <v>972</v>
      </c>
      <c r="G816" t="s">
        <v>13</v>
      </c>
      <c r="H816">
        <v>90000000</v>
      </c>
      <c r="I816" t="s">
        <v>14</v>
      </c>
      <c r="J816">
        <f t="shared" si="12"/>
        <v>2009</v>
      </c>
    </row>
    <row r="817" spans="1:10" x14ac:dyDescent="0.3">
      <c r="A817" t="s">
        <v>871</v>
      </c>
      <c r="B817" t="s">
        <v>872</v>
      </c>
      <c r="C817" s="1">
        <v>40276</v>
      </c>
      <c r="D817" s="2">
        <v>0.58125000000000004</v>
      </c>
      <c r="E817" t="s">
        <v>873</v>
      </c>
      <c r="F817" t="s">
        <v>973</v>
      </c>
      <c r="G817" t="s">
        <v>84</v>
      </c>
      <c r="H817">
        <v>29000000</v>
      </c>
      <c r="I817" t="s">
        <v>14</v>
      </c>
      <c r="J817">
        <f t="shared" si="12"/>
        <v>2010</v>
      </c>
    </row>
    <row r="818" spans="1:10" x14ac:dyDescent="0.3">
      <c r="A818" t="s">
        <v>890</v>
      </c>
      <c r="B818" t="s">
        <v>891</v>
      </c>
      <c r="C818" s="1">
        <v>40308</v>
      </c>
      <c r="D818" s="2">
        <v>0.91527777777777775</v>
      </c>
      <c r="E818" t="s">
        <v>892</v>
      </c>
      <c r="F818" t="s">
        <v>974</v>
      </c>
      <c r="G818" t="s">
        <v>13</v>
      </c>
      <c r="H818">
        <v>90000000</v>
      </c>
      <c r="I818" t="s">
        <v>14</v>
      </c>
      <c r="J818">
        <f t="shared" si="12"/>
        <v>2010</v>
      </c>
    </row>
    <row r="819" spans="1:10" x14ac:dyDescent="0.3">
      <c r="A819" t="s">
        <v>880</v>
      </c>
      <c r="B819" t="s">
        <v>881</v>
      </c>
      <c r="C819" s="1">
        <v>40331</v>
      </c>
      <c r="D819" s="2">
        <v>8.2638888888888887E-2</v>
      </c>
      <c r="E819" t="s">
        <v>882</v>
      </c>
      <c r="F819" t="s">
        <v>975</v>
      </c>
      <c r="G819" t="s">
        <v>84</v>
      </c>
      <c r="H819">
        <v>41800000</v>
      </c>
      <c r="I819" t="s">
        <v>14</v>
      </c>
      <c r="J819">
        <f t="shared" si="12"/>
        <v>2010</v>
      </c>
    </row>
    <row r="820" spans="1:10" x14ac:dyDescent="0.3">
      <c r="A820" t="s">
        <v>871</v>
      </c>
      <c r="B820" t="s">
        <v>939</v>
      </c>
      <c r="C820" s="1">
        <v>40344</v>
      </c>
      <c r="D820" s="2">
        <v>0.61250000000000004</v>
      </c>
      <c r="E820" t="s">
        <v>873</v>
      </c>
      <c r="F820" t="s">
        <v>976</v>
      </c>
      <c r="G820" t="s">
        <v>84</v>
      </c>
      <c r="H820">
        <v>29000000</v>
      </c>
      <c r="I820" t="s">
        <v>14</v>
      </c>
      <c r="J820">
        <f t="shared" si="12"/>
        <v>2010</v>
      </c>
    </row>
    <row r="821" spans="1:10" x14ac:dyDescent="0.3">
      <c r="A821" t="s">
        <v>871</v>
      </c>
      <c r="B821" t="s">
        <v>872</v>
      </c>
      <c r="C821" s="1">
        <v>40350</v>
      </c>
      <c r="D821" s="2">
        <v>9.3055555555555558E-2</v>
      </c>
      <c r="E821" t="s">
        <v>873</v>
      </c>
      <c r="F821" t="s">
        <v>977</v>
      </c>
      <c r="G821" t="s">
        <v>84</v>
      </c>
      <c r="H821">
        <v>29000000</v>
      </c>
      <c r="I821" t="s">
        <v>14</v>
      </c>
      <c r="J821">
        <f t="shared" si="12"/>
        <v>2010</v>
      </c>
    </row>
    <row r="822" spans="1:10" x14ac:dyDescent="0.3">
      <c r="A822" t="s">
        <v>849</v>
      </c>
      <c r="B822" t="s">
        <v>850</v>
      </c>
      <c r="C822" s="1">
        <v>40371</v>
      </c>
      <c r="D822" s="2">
        <v>0.16111111111111112</v>
      </c>
      <c r="E822" t="s">
        <v>948</v>
      </c>
      <c r="F822" t="s">
        <v>978</v>
      </c>
      <c r="G822" t="s">
        <v>13</v>
      </c>
      <c r="H822">
        <v>21000000</v>
      </c>
      <c r="I822" t="s">
        <v>14</v>
      </c>
      <c r="J822">
        <f t="shared" si="12"/>
        <v>2010</v>
      </c>
    </row>
    <row r="823" spans="1:10" x14ac:dyDescent="0.3">
      <c r="A823" t="s">
        <v>923</v>
      </c>
      <c r="B823" t="s">
        <v>881</v>
      </c>
      <c r="C823" s="1">
        <v>40429</v>
      </c>
      <c r="D823" s="2">
        <v>0.14583333333333334</v>
      </c>
      <c r="E823" t="s">
        <v>882</v>
      </c>
      <c r="F823" t="s">
        <v>979</v>
      </c>
      <c r="G823" t="s">
        <v>84</v>
      </c>
      <c r="H823">
        <v>41800000</v>
      </c>
      <c r="I823" t="s">
        <v>14</v>
      </c>
      <c r="J823">
        <f t="shared" si="12"/>
        <v>2010</v>
      </c>
    </row>
    <row r="824" spans="1:10" x14ac:dyDescent="0.3">
      <c r="A824" t="s">
        <v>890</v>
      </c>
      <c r="B824" t="s">
        <v>965</v>
      </c>
      <c r="C824" s="1">
        <v>40565</v>
      </c>
      <c r="D824" s="2">
        <v>0.23402777777777778</v>
      </c>
      <c r="E824" t="s">
        <v>966</v>
      </c>
      <c r="F824" t="s">
        <v>980</v>
      </c>
      <c r="G824" t="s">
        <v>84</v>
      </c>
      <c r="H824">
        <v>112500000</v>
      </c>
      <c r="I824" t="s">
        <v>14</v>
      </c>
      <c r="J824">
        <f t="shared" si="12"/>
        <v>2011</v>
      </c>
    </row>
    <row r="825" spans="1:10" x14ac:dyDescent="0.3">
      <c r="A825" t="s">
        <v>849</v>
      </c>
      <c r="B825" t="s">
        <v>850</v>
      </c>
      <c r="C825" s="1">
        <v>40653</v>
      </c>
      <c r="D825" s="2">
        <v>0.19583333333333333</v>
      </c>
      <c r="E825" t="s">
        <v>851</v>
      </c>
      <c r="F825" t="s">
        <v>981</v>
      </c>
      <c r="G825" t="s">
        <v>84</v>
      </c>
      <c r="H825">
        <v>25000000</v>
      </c>
      <c r="I825" t="s">
        <v>14</v>
      </c>
      <c r="J825">
        <f t="shared" si="12"/>
        <v>2011</v>
      </c>
    </row>
    <row r="826" spans="1:10" x14ac:dyDescent="0.3">
      <c r="A826" t="s">
        <v>849</v>
      </c>
      <c r="B826" t="s">
        <v>928</v>
      </c>
      <c r="C826" s="1">
        <v>40739</v>
      </c>
      <c r="D826" s="2">
        <v>0.47083333333333333</v>
      </c>
      <c r="E826" t="s">
        <v>958</v>
      </c>
      <c r="F826" t="s">
        <v>982</v>
      </c>
      <c r="G826" t="s">
        <v>13</v>
      </c>
      <c r="H826">
        <v>31000000</v>
      </c>
      <c r="I826" t="s">
        <v>14</v>
      </c>
      <c r="J826">
        <f t="shared" si="12"/>
        <v>2011</v>
      </c>
    </row>
    <row r="827" spans="1:10" x14ac:dyDescent="0.3">
      <c r="A827" t="s">
        <v>871</v>
      </c>
      <c r="B827" t="s">
        <v>939</v>
      </c>
      <c r="C827" s="1">
        <v>40772</v>
      </c>
      <c r="D827" s="2">
        <v>0.3</v>
      </c>
      <c r="E827" t="s">
        <v>873</v>
      </c>
      <c r="F827" t="s">
        <v>983</v>
      </c>
      <c r="G827" t="s">
        <v>84</v>
      </c>
      <c r="H827">
        <v>29000000</v>
      </c>
      <c r="I827" t="s">
        <v>14</v>
      </c>
      <c r="J827">
        <f t="shared" si="12"/>
        <v>2011</v>
      </c>
    </row>
    <row r="828" spans="1:10" x14ac:dyDescent="0.3">
      <c r="A828" t="s">
        <v>890</v>
      </c>
      <c r="B828" t="s">
        <v>891</v>
      </c>
      <c r="C828" s="1">
        <v>40797</v>
      </c>
      <c r="D828" s="2">
        <v>0.47013888888888888</v>
      </c>
      <c r="E828" t="s">
        <v>892</v>
      </c>
      <c r="F828" t="s">
        <v>984</v>
      </c>
      <c r="G828" t="s">
        <v>13</v>
      </c>
      <c r="H828">
        <v>90000000</v>
      </c>
      <c r="I828" t="s">
        <v>14</v>
      </c>
      <c r="J828">
        <f t="shared" si="12"/>
        <v>2011</v>
      </c>
    </row>
    <row r="829" spans="1:10" x14ac:dyDescent="0.3">
      <c r="A829" t="s">
        <v>890</v>
      </c>
      <c r="B829" t="s">
        <v>891</v>
      </c>
      <c r="C829" s="1">
        <v>40809</v>
      </c>
      <c r="D829" s="2">
        <v>0.19166666666666668</v>
      </c>
      <c r="E829" t="s">
        <v>892</v>
      </c>
      <c r="F829" t="s">
        <v>985</v>
      </c>
      <c r="G829" t="s">
        <v>13</v>
      </c>
      <c r="H829">
        <v>90000000</v>
      </c>
      <c r="I829" t="s">
        <v>14</v>
      </c>
      <c r="J829">
        <f t="shared" si="12"/>
        <v>2011</v>
      </c>
    </row>
    <row r="830" spans="1:10" x14ac:dyDescent="0.3">
      <c r="A830" t="s">
        <v>849</v>
      </c>
      <c r="B830" t="s">
        <v>850</v>
      </c>
      <c r="C830" s="1">
        <v>40828</v>
      </c>
      <c r="D830" s="2">
        <v>0.2298611111111111</v>
      </c>
      <c r="E830" t="s">
        <v>948</v>
      </c>
      <c r="F830" t="s">
        <v>986</v>
      </c>
      <c r="G830" t="s">
        <v>13</v>
      </c>
      <c r="H830">
        <v>21000000</v>
      </c>
      <c r="I830" t="s">
        <v>14</v>
      </c>
      <c r="J830">
        <f t="shared" si="12"/>
        <v>2011</v>
      </c>
    </row>
    <row r="831" spans="1:10" x14ac:dyDescent="0.3">
      <c r="A831" t="s">
        <v>890</v>
      </c>
      <c r="B831" t="s">
        <v>891</v>
      </c>
      <c r="C831" s="1">
        <v>40889</v>
      </c>
      <c r="D831" s="2">
        <v>5.6250000000000001E-2</v>
      </c>
      <c r="E831" t="s">
        <v>892</v>
      </c>
      <c r="F831" t="s">
        <v>987</v>
      </c>
      <c r="G831" t="s">
        <v>13</v>
      </c>
      <c r="H831">
        <v>90000000</v>
      </c>
      <c r="I831" t="s">
        <v>14</v>
      </c>
      <c r="J831">
        <f t="shared" si="12"/>
        <v>2011</v>
      </c>
    </row>
    <row r="832" spans="1:10" x14ac:dyDescent="0.3">
      <c r="A832" t="s">
        <v>988</v>
      </c>
      <c r="B832" t="s">
        <v>282</v>
      </c>
      <c r="C832" s="1">
        <v>40952</v>
      </c>
      <c r="D832" s="2">
        <v>0.41666666666666669</v>
      </c>
      <c r="E832" t="s">
        <v>283</v>
      </c>
      <c r="F832" t="s">
        <v>989</v>
      </c>
      <c r="G832" t="s">
        <v>13</v>
      </c>
      <c r="H832">
        <v>37000000</v>
      </c>
      <c r="I832" t="s">
        <v>14</v>
      </c>
      <c r="J832">
        <f t="shared" si="12"/>
        <v>2012</v>
      </c>
    </row>
    <row r="833" spans="1:10" x14ac:dyDescent="0.3">
      <c r="A833" t="s">
        <v>849</v>
      </c>
      <c r="B833" t="s">
        <v>850</v>
      </c>
      <c r="C833" s="1">
        <v>41025</v>
      </c>
      <c r="D833" s="2">
        <v>1.1805555555555555E-2</v>
      </c>
      <c r="E833" t="s">
        <v>958</v>
      </c>
      <c r="F833" t="s">
        <v>990</v>
      </c>
      <c r="G833" t="s">
        <v>13</v>
      </c>
      <c r="H833">
        <v>31000000</v>
      </c>
      <c r="I833" t="s">
        <v>14</v>
      </c>
      <c r="J833">
        <f t="shared" si="12"/>
        <v>2012</v>
      </c>
    </row>
    <row r="834" spans="1:10" x14ac:dyDescent="0.3">
      <c r="A834" t="s">
        <v>849</v>
      </c>
      <c r="B834" t="s">
        <v>850</v>
      </c>
      <c r="C834" s="1">
        <v>41025</v>
      </c>
      <c r="D834" s="2"/>
      <c r="E834" t="s">
        <v>958</v>
      </c>
      <c r="F834" t="s">
        <v>991</v>
      </c>
      <c r="G834" t="s">
        <v>13</v>
      </c>
      <c r="H834">
        <v>31000000</v>
      </c>
      <c r="I834" t="s">
        <v>14</v>
      </c>
      <c r="J834">
        <f t="shared" ref="J834:J897" si="13">YEAR(C:C)</f>
        <v>2012</v>
      </c>
    </row>
    <row r="835" spans="1:10" x14ac:dyDescent="0.3">
      <c r="A835" t="s">
        <v>890</v>
      </c>
      <c r="B835" t="s">
        <v>891</v>
      </c>
      <c r="C835" s="1">
        <v>41046</v>
      </c>
      <c r="D835" s="2">
        <v>0.69374999999999998</v>
      </c>
      <c r="E835" t="s">
        <v>892</v>
      </c>
      <c r="F835" t="s">
        <v>992</v>
      </c>
      <c r="G835" t="s">
        <v>13</v>
      </c>
      <c r="H835">
        <v>90000000</v>
      </c>
      <c r="I835" t="s">
        <v>14</v>
      </c>
      <c r="J835">
        <f t="shared" si="13"/>
        <v>2012</v>
      </c>
    </row>
    <row r="836" spans="1:10" x14ac:dyDescent="0.3">
      <c r="A836" t="s">
        <v>890</v>
      </c>
      <c r="B836" t="s">
        <v>965</v>
      </c>
      <c r="C836" s="1">
        <v>41111</v>
      </c>
      <c r="D836" s="2">
        <v>8.7499999999999994E-2</v>
      </c>
      <c r="E836" t="s">
        <v>966</v>
      </c>
      <c r="F836" t="s">
        <v>993</v>
      </c>
      <c r="G836" t="s">
        <v>84</v>
      </c>
      <c r="H836">
        <v>112500000</v>
      </c>
      <c r="I836" t="s">
        <v>14</v>
      </c>
      <c r="J836">
        <f t="shared" si="13"/>
        <v>2012</v>
      </c>
    </row>
    <row r="837" spans="1:10" x14ac:dyDescent="0.3">
      <c r="A837" t="s">
        <v>923</v>
      </c>
      <c r="B837" t="s">
        <v>881</v>
      </c>
      <c r="C837" s="1">
        <v>41118</v>
      </c>
      <c r="D837" s="2">
        <v>6.5972222222222224E-2</v>
      </c>
      <c r="E837" t="s">
        <v>882</v>
      </c>
      <c r="F837" t="s">
        <v>994</v>
      </c>
      <c r="G837" t="s">
        <v>84</v>
      </c>
      <c r="H837">
        <v>41800000</v>
      </c>
      <c r="I837" t="s">
        <v>14</v>
      </c>
      <c r="J837">
        <f t="shared" si="13"/>
        <v>2012</v>
      </c>
    </row>
    <row r="838" spans="1:10" x14ac:dyDescent="0.3">
      <c r="A838" t="s">
        <v>849</v>
      </c>
      <c r="B838" t="s">
        <v>850</v>
      </c>
      <c r="C838" s="1">
        <v>41161</v>
      </c>
      <c r="D838" s="2">
        <v>0.18263888888888888</v>
      </c>
      <c r="E838" t="s">
        <v>948</v>
      </c>
      <c r="F838" t="s">
        <v>995</v>
      </c>
      <c r="G838" t="s">
        <v>13</v>
      </c>
      <c r="H838">
        <v>21000000</v>
      </c>
      <c r="I838" t="s">
        <v>14</v>
      </c>
      <c r="J838">
        <f t="shared" si="13"/>
        <v>2012</v>
      </c>
    </row>
    <row r="839" spans="1:10" x14ac:dyDescent="0.3">
      <c r="A839" t="s">
        <v>890</v>
      </c>
      <c r="B839" t="s">
        <v>891</v>
      </c>
      <c r="C839" s="1">
        <v>41301</v>
      </c>
      <c r="D839" s="2">
        <v>0.19444444444444445</v>
      </c>
      <c r="E839" t="s">
        <v>892</v>
      </c>
      <c r="F839" t="s">
        <v>996</v>
      </c>
      <c r="G839" t="s">
        <v>13</v>
      </c>
      <c r="H839">
        <v>90000000</v>
      </c>
      <c r="I839" t="s">
        <v>14</v>
      </c>
      <c r="J839">
        <f t="shared" si="13"/>
        <v>2013</v>
      </c>
    </row>
    <row r="840" spans="1:10" x14ac:dyDescent="0.3">
      <c r="A840" t="s">
        <v>849</v>
      </c>
      <c r="B840" t="s">
        <v>850</v>
      </c>
      <c r="C840" s="1">
        <v>41330</v>
      </c>
      <c r="D840" s="2">
        <v>0.52152777777777781</v>
      </c>
      <c r="E840" t="s">
        <v>948</v>
      </c>
      <c r="F840" t="s">
        <v>997</v>
      </c>
      <c r="G840" t="s">
        <v>13</v>
      </c>
      <c r="H840">
        <v>21000000</v>
      </c>
      <c r="I840" t="s">
        <v>14</v>
      </c>
      <c r="J840">
        <f t="shared" si="13"/>
        <v>2013</v>
      </c>
    </row>
    <row r="841" spans="1:10" x14ac:dyDescent="0.3">
      <c r="A841" t="s">
        <v>849</v>
      </c>
      <c r="B841" t="s">
        <v>850</v>
      </c>
      <c r="C841" s="1">
        <v>41456</v>
      </c>
      <c r="D841" s="2">
        <v>0.75763888888888886</v>
      </c>
      <c r="E841" t="s">
        <v>958</v>
      </c>
      <c r="F841" t="s">
        <v>998</v>
      </c>
      <c r="G841" t="s">
        <v>13</v>
      </c>
      <c r="H841">
        <v>31000000</v>
      </c>
      <c r="I841" t="s">
        <v>14</v>
      </c>
      <c r="J841">
        <f t="shared" si="13"/>
        <v>2013</v>
      </c>
    </row>
    <row r="842" spans="1:10" x14ac:dyDescent="0.3">
      <c r="A842" t="s">
        <v>890</v>
      </c>
      <c r="B842" t="s">
        <v>965</v>
      </c>
      <c r="C842" s="1">
        <v>41489</v>
      </c>
      <c r="D842" s="2">
        <v>0.82499999999999996</v>
      </c>
      <c r="E842" t="s">
        <v>966</v>
      </c>
      <c r="F842" t="s">
        <v>999</v>
      </c>
      <c r="G842" t="s">
        <v>84</v>
      </c>
      <c r="H842">
        <v>112500000</v>
      </c>
      <c r="I842" t="s">
        <v>14</v>
      </c>
      <c r="J842">
        <f t="shared" si="13"/>
        <v>2013</v>
      </c>
    </row>
    <row r="843" spans="1:10" x14ac:dyDescent="0.3">
      <c r="A843" t="s">
        <v>871</v>
      </c>
      <c r="B843" t="s">
        <v>939</v>
      </c>
      <c r="C843" s="1">
        <v>41508</v>
      </c>
      <c r="D843" s="2">
        <v>0.61041666666666672</v>
      </c>
      <c r="E843" t="s">
        <v>873</v>
      </c>
      <c r="F843" t="s">
        <v>1000</v>
      </c>
      <c r="G843" t="s">
        <v>84</v>
      </c>
      <c r="H843">
        <v>29000000</v>
      </c>
      <c r="I843" t="s">
        <v>14</v>
      </c>
      <c r="J843">
        <f t="shared" si="13"/>
        <v>2013</v>
      </c>
    </row>
    <row r="844" spans="1:10" x14ac:dyDescent="0.3">
      <c r="A844" t="s">
        <v>923</v>
      </c>
      <c r="B844" t="s">
        <v>881</v>
      </c>
      <c r="C844" s="1">
        <v>41528</v>
      </c>
      <c r="D844" s="2">
        <v>0.97430555555555554</v>
      </c>
      <c r="E844" t="s">
        <v>882</v>
      </c>
      <c r="F844" t="s">
        <v>1001</v>
      </c>
      <c r="G844" t="s">
        <v>84</v>
      </c>
      <c r="H844">
        <v>41800000</v>
      </c>
      <c r="I844" t="s">
        <v>14</v>
      </c>
      <c r="J844">
        <f t="shared" si="13"/>
        <v>2013</v>
      </c>
    </row>
    <row r="845" spans="1:10" x14ac:dyDescent="0.3">
      <c r="A845" t="s">
        <v>849</v>
      </c>
      <c r="B845" t="s">
        <v>850</v>
      </c>
      <c r="C845" s="1">
        <v>41583</v>
      </c>
      <c r="D845" s="2">
        <v>0.38055555555555554</v>
      </c>
      <c r="E845" t="s">
        <v>958</v>
      </c>
      <c r="F845" t="s">
        <v>1002</v>
      </c>
      <c r="G845" t="s">
        <v>13</v>
      </c>
      <c r="H845">
        <v>31000000</v>
      </c>
      <c r="I845" t="s">
        <v>14</v>
      </c>
      <c r="J845">
        <f t="shared" si="13"/>
        <v>2013</v>
      </c>
    </row>
    <row r="846" spans="1:10" x14ac:dyDescent="0.3">
      <c r="A846" t="s">
        <v>871</v>
      </c>
      <c r="B846" t="s">
        <v>939</v>
      </c>
      <c r="C846" s="1">
        <v>41599</v>
      </c>
      <c r="D846" s="2">
        <v>0.2986111111111111</v>
      </c>
      <c r="E846" t="s">
        <v>873</v>
      </c>
      <c r="F846" t="s">
        <v>1003</v>
      </c>
      <c r="G846" t="s">
        <v>84</v>
      </c>
      <c r="H846">
        <v>29000000</v>
      </c>
      <c r="I846" t="s">
        <v>14</v>
      </c>
      <c r="J846">
        <f t="shared" si="13"/>
        <v>2013</v>
      </c>
    </row>
    <row r="847" spans="1:10" x14ac:dyDescent="0.3">
      <c r="A847" t="s">
        <v>923</v>
      </c>
      <c r="B847" t="s">
        <v>881</v>
      </c>
      <c r="C847" s="1">
        <v>41600</v>
      </c>
      <c r="D847" s="2">
        <v>0.50138888888888888</v>
      </c>
      <c r="E847" t="s">
        <v>882</v>
      </c>
      <c r="F847" t="s">
        <v>1004</v>
      </c>
      <c r="G847" t="s">
        <v>84</v>
      </c>
      <c r="H847">
        <v>41800000</v>
      </c>
      <c r="I847" t="s">
        <v>14</v>
      </c>
      <c r="J847">
        <f t="shared" si="13"/>
        <v>2013</v>
      </c>
    </row>
    <row r="848" spans="1:10" x14ac:dyDescent="0.3">
      <c r="A848" t="s">
        <v>923</v>
      </c>
      <c r="B848" t="s">
        <v>881</v>
      </c>
      <c r="C848" s="1">
        <v>41633</v>
      </c>
      <c r="D848" s="2">
        <v>2.1527777777777778E-2</v>
      </c>
      <c r="E848" t="s">
        <v>882</v>
      </c>
      <c r="F848" t="s">
        <v>1005</v>
      </c>
      <c r="G848" t="s">
        <v>84</v>
      </c>
      <c r="H848">
        <v>41800000</v>
      </c>
      <c r="I848" t="s">
        <v>14</v>
      </c>
      <c r="J848">
        <f t="shared" si="13"/>
        <v>2013</v>
      </c>
    </row>
    <row r="849" spans="1:10" x14ac:dyDescent="0.3">
      <c r="A849" t="s">
        <v>849</v>
      </c>
      <c r="B849" t="s">
        <v>928</v>
      </c>
      <c r="C849" s="1">
        <v>41644</v>
      </c>
      <c r="D849" s="2">
        <v>0.45</v>
      </c>
      <c r="E849" t="s">
        <v>1006</v>
      </c>
      <c r="F849" t="s">
        <v>1007</v>
      </c>
      <c r="G849" t="s">
        <v>13</v>
      </c>
      <c r="H849">
        <v>47000000</v>
      </c>
      <c r="I849" t="s">
        <v>14</v>
      </c>
      <c r="J849">
        <f t="shared" si="13"/>
        <v>2014</v>
      </c>
    </row>
    <row r="850" spans="1:10" x14ac:dyDescent="0.3">
      <c r="A850" t="s">
        <v>890</v>
      </c>
      <c r="B850" t="s">
        <v>891</v>
      </c>
      <c r="C850" s="1">
        <v>41697</v>
      </c>
      <c r="D850" s="2">
        <v>0.77569444444444446</v>
      </c>
      <c r="E850" t="s">
        <v>892</v>
      </c>
      <c r="F850" t="s">
        <v>1008</v>
      </c>
      <c r="G850" t="s">
        <v>13</v>
      </c>
      <c r="H850">
        <v>90000000</v>
      </c>
      <c r="I850" t="s">
        <v>14</v>
      </c>
      <c r="J850">
        <f t="shared" si="13"/>
        <v>2014</v>
      </c>
    </row>
    <row r="851" spans="1:10" x14ac:dyDescent="0.3">
      <c r="A851" t="s">
        <v>849</v>
      </c>
      <c r="B851" t="s">
        <v>850</v>
      </c>
      <c r="C851" s="1">
        <v>41733</v>
      </c>
      <c r="D851" s="2">
        <v>0.48888888888888887</v>
      </c>
      <c r="E851" t="s">
        <v>958</v>
      </c>
      <c r="F851" t="s">
        <v>1009</v>
      </c>
      <c r="G851" t="s">
        <v>13</v>
      </c>
      <c r="H851">
        <v>31000000</v>
      </c>
      <c r="I851" t="s">
        <v>14</v>
      </c>
      <c r="J851">
        <f t="shared" si="13"/>
        <v>2014</v>
      </c>
    </row>
    <row r="852" spans="1:10" x14ac:dyDescent="0.3">
      <c r="A852" t="s">
        <v>923</v>
      </c>
      <c r="B852" t="s">
        <v>881</v>
      </c>
      <c r="C852" s="1">
        <v>41782</v>
      </c>
      <c r="D852" s="2">
        <v>0.22708333333333333</v>
      </c>
      <c r="E852" t="s">
        <v>882</v>
      </c>
      <c r="F852" t="s">
        <v>1010</v>
      </c>
      <c r="G852" t="s">
        <v>84</v>
      </c>
      <c r="H852">
        <v>41800000</v>
      </c>
      <c r="I852" t="s">
        <v>14</v>
      </c>
      <c r="J852">
        <f t="shared" si="13"/>
        <v>2014</v>
      </c>
    </row>
    <row r="853" spans="1:10" x14ac:dyDescent="0.3">
      <c r="A853" t="s">
        <v>890</v>
      </c>
      <c r="B853" t="s">
        <v>891</v>
      </c>
      <c r="C853" s="1">
        <v>41783</v>
      </c>
      <c r="D853" s="2">
        <v>0.12847222222222221</v>
      </c>
      <c r="E853" t="s">
        <v>892</v>
      </c>
      <c r="F853" t="s">
        <v>1011</v>
      </c>
      <c r="G853" t="s">
        <v>13</v>
      </c>
      <c r="H853">
        <v>90000000</v>
      </c>
      <c r="I853" t="s">
        <v>14</v>
      </c>
      <c r="J853">
        <f t="shared" si="13"/>
        <v>2014</v>
      </c>
    </row>
    <row r="854" spans="1:10" x14ac:dyDescent="0.3">
      <c r="A854" t="s">
        <v>871</v>
      </c>
      <c r="B854" t="s">
        <v>939</v>
      </c>
      <c r="C854" s="1">
        <v>41809</v>
      </c>
      <c r="D854" s="2">
        <v>0.7993055555555556</v>
      </c>
      <c r="E854" t="s">
        <v>873</v>
      </c>
      <c r="F854" t="s">
        <v>1012</v>
      </c>
      <c r="G854" t="s">
        <v>84</v>
      </c>
      <c r="H854">
        <v>29000000</v>
      </c>
      <c r="I854" t="s">
        <v>14</v>
      </c>
      <c r="J854">
        <f t="shared" si="13"/>
        <v>2014</v>
      </c>
    </row>
    <row r="855" spans="1:10" x14ac:dyDescent="0.3">
      <c r="A855" t="s">
        <v>849</v>
      </c>
      <c r="B855" t="s">
        <v>850</v>
      </c>
      <c r="C855" s="1">
        <v>41820</v>
      </c>
      <c r="D855" s="2">
        <v>0.18194444444444444</v>
      </c>
      <c r="E855" t="s">
        <v>948</v>
      </c>
      <c r="F855" t="s">
        <v>1013</v>
      </c>
      <c r="G855" t="s">
        <v>13</v>
      </c>
      <c r="H855">
        <v>21000000</v>
      </c>
      <c r="I855" t="s">
        <v>14</v>
      </c>
      <c r="J855">
        <f t="shared" si="13"/>
        <v>2014</v>
      </c>
    </row>
    <row r="856" spans="1:10" x14ac:dyDescent="0.3">
      <c r="A856" t="s">
        <v>923</v>
      </c>
      <c r="B856" t="s">
        <v>881</v>
      </c>
      <c r="C856" s="1">
        <v>41823</v>
      </c>
      <c r="D856" s="2">
        <v>0.52986111111111112</v>
      </c>
      <c r="E856" t="s">
        <v>882</v>
      </c>
      <c r="F856" t="s">
        <v>1014</v>
      </c>
      <c r="G856" t="s">
        <v>84</v>
      </c>
      <c r="H856">
        <v>41800000</v>
      </c>
      <c r="I856" t="s">
        <v>14</v>
      </c>
      <c r="J856">
        <f t="shared" si="13"/>
        <v>2014</v>
      </c>
    </row>
    <row r="857" spans="1:10" x14ac:dyDescent="0.3">
      <c r="A857" t="s">
        <v>890</v>
      </c>
      <c r="B857" t="s">
        <v>891</v>
      </c>
      <c r="C857" s="1">
        <v>41919</v>
      </c>
      <c r="D857" s="2">
        <v>0.21944444444444444</v>
      </c>
      <c r="E857" t="s">
        <v>892</v>
      </c>
      <c r="F857" t="s">
        <v>1015</v>
      </c>
      <c r="G857" t="s">
        <v>13</v>
      </c>
      <c r="H857">
        <v>90000000</v>
      </c>
      <c r="I857" t="s">
        <v>14</v>
      </c>
      <c r="J857">
        <f t="shared" si="13"/>
        <v>2014</v>
      </c>
    </row>
    <row r="858" spans="1:10" x14ac:dyDescent="0.3">
      <c r="A858" t="s">
        <v>849</v>
      </c>
      <c r="B858" t="s">
        <v>850</v>
      </c>
      <c r="C858" s="1">
        <v>41928</v>
      </c>
      <c r="D858" s="2">
        <v>0.83472222222222225</v>
      </c>
      <c r="E858" t="s">
        <v>958</v>
      </c>
      <c r="F858" t="s">
        <v>1016</v>
      </c>
      <c r="G858" t="s">
        <v>13</v>
      </c>
      <c r="H858">
        <v>31000000</v>
      </c>
      <c r="I858" t="s">
        <v>14</v>
      </c>
      <c r="J858">
        <f t="shared" si="13"/>
        <v>2014</v>
      </c>
    </row>
    <row r="859" spans="1:10" x14ac:dyDescent="0.3">
      <c r="A859" t="s">
        <v>871</v>
      </c>
      <c r="B859" t="s">
        <v>939</v>
      </c>
      <c r="C859" s="1">
        <v>41949</v>
      </c>
      <c r="D859" s="2">
        <v>0.31597222222222221</v>
      </c>
      <c r="E859" t="s">
        <v>873</v>
      </c>
      <c r="F859" t="s">
        <v>1017</v>
      </c>
      <c r="G859" t="s">
        <v>84</v>
      </c>
      <c r="H859">
        <v>29000000</v>
      </c>
      <c r="I859" t="s">
        <v>14</v>
      </c>
      <c r="J859">
        <f t="shared" si="13"/>
        <v>2014</v>
      </c>
    </row>
    <row r="860" spans="1:10" x14ac:dyDescent="0.3">
      <c r="A860" t="s">
        <v>890</v>
      </c>
      <c r="B860" t="s">
        <v>891</v>
      </c>
      <c r="C860" s="1">
        <v>41976</v>
      </c>
      <c r="D860" s="2">
        <v>0.18194444444444444</v>
      </c>
      <c r="E860" t="s">
        <v>892</v>
      </c>
      <c r="F860" t="s">
        <v>1018</v>
      </c>
      <c r="G860" t="s">
        <v>13</v>
      </c>
      <c r="H860">
        <v>90000000</v>
      </c>
      <c r="I860" t="s">
        <v>14</v>
      </c>
      <c r="J860">
        <f t="shared" si="13"/>
        <v>2014</v>
      </c>
    </row>
    <row r="861" spans="1:10" x14ac:dyDescent="0.3">
      <c r="A861" t="s">
        <v>849</v>
      </c>
      <c r="B861" t="s">
        <v>928</v>
      </c>
      <c r="C861" s="1">
        <v>41991</v>
      </c>
      <c r="D861" s="2">
        <v>0.16666666666666666</v>
      </c>
      <c r="E861" t="s">
        <v>1019</v>
      </c>
      <c r="F861" t="s">
        <v>1020</v>
      </c>
      <c r="G861" t="s">
        <v>13</v>
      </c>
      <c r="H861">
        <v>62000000</v>
      </c>
      <c r="I861" t="s">
        <v>14</v>
      </c>
      <c r="J861">
        <f t="shared" si="13"/>
        <v>2014</v>
      </c>
    </row>
    <row r="862" spans="1:10" x14ac:dyDescent="0.3">
      <c r="A862" t="s">
        <v>1021</v>
      </c>
      <c r="B862" t="s">
        <v>1022</v>
      </c>
      <c r="C862" s="1">
        <v>41996</v>
      </c>
      <c r="D862" s="2">
        <v>0.24791666666666667</v>
      </c>
      <c r="E862" t="s">
        <v>1023</v>
      </c>
      <c r="F862" t="s">
        <v>92</v>
      </c>
      <c r="G862" t="s">
        <v>13</v>
      </c>
      <c r="H862">
        <v>100000000</v>
      </c>
      <c r="I862" t="s">
        <v>14</v>
      </c>
      <c r="J862">
        <f t="shared" si="13"/>
        <v>2014</v>
      </c>
    </row>
    <row r="863" spans="1:10" x14ac:dyDescent="0.3">
      <c r="A863" t="s">
        <v>890</v>
      </c>
      <c r="B863" t="s">
        <v>891</v>
      </c>
      <c r="C863" s="1">
        <v>42036</v>
      </c>
      <c r="D863" s="2">
        <v>5.6250000000000001E-2</v>
      </c>
      <c r="E863" t="s">
        <v>892</v>
      </c>
      <c r="F863" t="s">
        <v>1024</v>
      </c>
      <c r="G863" t="s">
        <v>13</v>
      </c>
      <c r="H863">
        <v>90000000</v>
      </c>
      <c r="I863" t="s">
        <v>14</v>
      </c>
      <c r="J863">
        <f t="shared" si="13"/>
        <v>2015</v>
      </c>
    </row>
    <row r="864" spans="1:10" x14ac:dyDescent="0.3">
      <c r="A864" t="s">
        <v>871</v>
      </c>
      <c r="B864" t="s">
        <v>939</v>
      </c>
      <c r="C864" s="1">
        <v>42088</v>
      </c>
      <c r="D864" s="2">
        <v>0.92222222222222228</v>
      </c>
      <c r="E864" t="s">
        <v>873</v>
      </c>
      <c r="F864" t="s">
        <v>1025</v>
      </c>
      <c r="G864" t="s">
        <v>84</v>
      </c>
      <c r="H864">
        <v>29000000</v>
      </c>
      <c r="I864" t="s">
        <v>14</v>
      </c>
      <c r="J864">
        <f t="shared" si="13"/>
        <v>2015</v>
      </c>
    </row>
    <row r="865" spans="1:10" x14ac:dyDescent="0.3">
      <c r="A865" t="s">
        <v>890</v>
      </c>
      <c r="B865" t="s">
        <v>891</v>
      </c>
      <c r="C865" s="1">
        <v>42089</v>
      </c>
      <c r="D865" s="2">
        <v>5.6250000000000001E-2</v>
      </c>
      <c r="E865" t="s">
        <v>892</v>
      </c>
      <c r="F865" t="s">
        <v>1026</v>
      </c>
      <c r="G865" t="s">
        <v>13</v>
      </c>
      <c r="H865">
        <v>90000000</v>
      </c>
      <c r="I865" t="s">
        <v>14</v>
      </c>
      <c r="J865">
        <f t="shared" si="13"/>
        <v>2015</v>
      </c>
    </row>
    <row r="866" spans="1:10" x14ac:dyDescent="0.3">
      <c r="A866" t="s">
        <v>849</v>
      </c>
      <c r="B866" t="s">
        <v>928</v>
      </c>
      <c r="C866" s="1">
        <v>42091</v>
      </c>
      <c r="D866" s="2">
        <v>0.49236111111111114</v>
      </c>
      <c r="E866" t="s">
        <v>958</v>
      </c>
      <c r="F866" t="s">
        <v>1027</v>
      </c>
      <c r="G866" t="s">
        <v>13</v>
      </c>
      <c r="H866">
        <v>31000000</v>
      </c>
      <c r="I866" t="s">
        <v>14</v>
      </c>
      <c r="J866">
        <f t="shared" si="13"/>
        <v>2015</v>
      </c>
    </row>
    <row r="867" spans="1:10" x14ac:dyDescent="0.3">
      <c r="A867" t="s">
        <v>923</v>
      </c>
      <c r="B867" t="s">
        <v>881</v>
      </c>
      <c r="C867" s="1">
        <v>42094</v>
      </c>
      <c r="D867" s="2">
        <v>0.57430555555555551</v>
      </c>
      <c r="E867" t="s">
        <v>882</v>
      </c>
      <c r="F867" t="s">
        <v>1028</v>
      </c>
      <c r="G867" t="s">
        <v>84</v>
      </c>
      <c r="H867">
        <v>41800000</v>
      </c>
      <c r="I867" t="s">
        <v>14</v>
      </c>
      <c r="J867">
        <f t="shared" si="13"/>
        <v>2015</v>
      </c>
    </row>
    <row r="868" spans="1:10" x14ac:dyDescent="0.3">
      <c r="A868" t="s">
        <v>849</v>
      </c>
      <c r="B868" t="s">
        <v>850</v>
      </c>
      <c r="C868" s="1">
        <v>42195</v>
      </c>
      <c r="D868" s="2">
        <v>0.68611111111111112</v>
      </c>
      <c r="E868" t="s">
        <v>958</v>
      </c>
      <c r="F868" t="s">
        <v>1029</v>
      </c>
      <c r="G868" t="s">
        <v>13</v>
      </c>
      <c r="H868">
        <v>31000000</v>
      </c>
      <c r="I868" t="s">
        <v>14</v>
      </c>
      <c r="J868">
        <f t="shared" si="13"/>
        <v>2015</v>
      </c>
    </row>
    <row r="869" spans="1:10" x14ac:dyDescent="0.3">
      <c r="A869" t="s">
        <v>890</v>
      </c>
      <c r="B869" t="s">
        <v>965</v>
      </c>
      <c r="C869" s="1">
        <v>42235</v>
      </c>
      <c r="D869" s="2">
        <v>0.49305555555555558</v>
      </c>
      <c r="E869" t="s">
        <v>966</v>
      </c>
      <c r="F869" t="s">
        <v>1030</v>
      </c>
      <c r="G869" t="s">
        <v>84</v>
      </c>
      <c r="H869">
        <v>112500000</v>
      </c>
      <c r="I869" t="s">
        <v>14</v>
      </c>
      <c r="J869">
        <f t="shared" si="13"/>
        <v>2015</v>
      </c>
    </row>
    <row r="870" spans="1:10" x14ac:dyDescent="0.3">
      <c r="A870" t="s">
        <v>849</v>
      </c>
      <c r="B870" t="s">
        <v>928</v>
      </c>
      <c r="C870" s="1">
        <v>42243</v>
      </c>
      <c r="D870" s="2">
        <v>0.47361111111111109</v>
      </c>
      <c r="E870" t="s">
        <v>1006</v>
      </c>
      <c r="F870" t="s">
        <v>1031</v>
      </c>
      <c r="G870" t="s">
        <v>13</v>
      </c>
      <c r="H870">
        <v>47000000</v>
      </c>
      <c r="I870" t="s">
        <v>14</v>
      </c>
      <c r="J870">
        <f t="shared" si="13"/>
        <v>2015</v>
      </c>
    </row>
    <row r="871" spans="1:10" x14ac:dyDescent="0.3">
      <c r="A871" t="s">
        <v>923</v>
      </c>
      <c r="B871" t="s">
        <v>881</v>
      </c>
      <c r="C871" s="1">
        <v>42270</v>
      </c>
      <c r="D871" s="2">
        <v>0.91597222222222219</v>
      </c>
      <c r="E871" t="s">
        <v>882</v>
      </c>
      <c r="F871" t="s">
        <v>1032</v>
      </c>
      <c r="G871" t="s">
        <v>84</v>
      </c>
      <c r="H871">
        <v>41800000</v>
      </c>
      <c r="I871" t="s">
        <v>14</v>
      </c>
      <c r="J871">
        <f t="shared" si="13"/>
        <v>2015</v>
      </c>
    </row>
    <row r="872" spans="1:10" x14ac:dyDescent="0.3">
      <c r="A872" t="s">
        <v>849</v>
      </c>
      <c r="B872" t="s">
        <v>850</v>
      </c>
      <c r="C872" s="1">
        <v>42275</v>
      </c>
      <c r="D872" s="2">
        <v>0.1875</v>
      </c>
      <c r="E872" t="s">
        <v>958</v>
      </c>
      <c r="F872" t="s">
        <v>1033</v>
      </c>
      <c r="G872" t="s">
        <v>13</v>
      </c>
      <c r="H872">
        <v>31000000</v>
      </c>
      <c r="I872" t="s">
        <v>14</v>
      </c>
      <c r="J872">
        <f t="shared" si="13"/>
        <v>2015</v>
      </c>
    </row>
    <row r="873" spans="1:10" x14ac:dyDescent="0.3">
      <c r="A873" t="s">
        <v>849</v>
      </c>
      <c r="B873" t="s">
        <v>850</v>
      </c>
      <c r="C873" s="1">
        <v>42354</v>
      </c>
      <c r="D873" s="2">
        <v>0.52083333333333337</v>
      </c>
      <c r="E873" t="s">
        <v>948</v>
      </c>
      <c r="F873" t="s">
        <v>1034</v>
      </c>
      <c r="G873" t="s">
        <v>13</v>
      </c>
      <c r="H873">
        <v>21000000</v>
      </c>
      <c r="I873" t="s">
        <v>14</v>
      </c>
      <c r="J873">
        <f t="shared" si="13"/>
        <v>2015</v>
      </c>
    </row>
    <row r="874" spans="1:10" x14ac:dyDescent="0.3">
      <c r="A874" t="s">
        <v>849</v>
      </c>
      <c r="B874" t="s">
        <v>928</v>
      </c>
      <c r="C874" s="1">
        <v>42389</v>
      </c>
      <c r="D874" s="2">
        <v>0.1673611111111111</v>
      </c>
      <c r="E874" t="s">
        <v>958</v>
      </c>
      <c r="F874" t="s">
        <v>1035</v>
      </c>
      <c r="G874" t="s">
        <v>13</v>
      </c>
      <c r="H874">
        <v>31000000</v>
      </c>
      <c r="I874" t="s">
        <v>14</v>
      </c>
      <c r="J874">
        <f t="shared" si="13"/>
        <v>2016</v>
      </c>
    </row>
    <row r="875" spans="1:10" x14ac:dyDescent="0.3">
      <c r="A875" t="s">
        <v>900</v>
      </c>
      <c r="B875" t="s">
        <v>1036</v>
      </c>
      <c r="C875" s="1">
        <v>42398</v>
      </c>
      <c r="D875" s="2">
        <v>0.93055555555555558</v>
      </c>
      <c r="E875" t="s">
        <v>1037</v>
      </c>
      <c r="F875" t="s">
        <v>1038</v>
      </c>
      <c r="G875" t="s">
        <v>13</v>
      </c>
      <c r="H875">
        <v>65000000</v>
      </c>
      <c r="I875" t="s">
        <v>14</v>
      </c>
      <c r="J875">
        <f t="shared" si="13"/>
        <v>2016</v>
      </c>
    </row>
    <row r="876" spans="1:10" x14ac:dyDescent="0.3">
      <c r="A876" t="s">
        <v>923</v>
      </c>
      <c r="B876" t="s">
        <v>924</v>
      </c>
      <c r="C876" s="1">
        <v>42407</v>
      </c>
      <c r="D876" s="2">
        <v>1.4583333333333334E-2</v>
      </c>
      <c r="E876" t="s">
        <v>315</v>
      </c>
      <c r="F876" t="s">
        <v>1039</v>
      </c>
      <c r="G876" t="s">
        <v>13</v>
      </c>
      <c r="H876">
        <v>25000000</v>
      </c>
      <c r="I876" t="s">
        <v>14</v>
      </c>
      <c r="J876">
        <f t="shared" si="13"/>
        <v>2016</v>
      </c>
    </row>
    <row r="877" spans="1:10" x14ac:dyDescent="0.3">
      <c r="A877" t="s">
        <v>880</v>
      </c>
      <c r="B877" t="s">
        <v>881</v>
      </c>
      <c r="C877" s="1">
        <v>42416</v>
      </c>
      <c r="D877" s="2">
        <v>0.74791666666666667</v>
      </c>
      <c r="E877" t="s">
        <v>882</v>
      </c>
      <c r="F877" t="s">
        <v>1040</v>
      </c>
      <c r="G877" t="s">
        <v>84</v>
      </c>
      <c r="H877">
        <v>41800000</v>
      </c>
      <c r="I877" t="s">
        <v>14</v>
      </c>
      <c r="J877">
        <f t="shared" si="13"/>
        <v>2016</v>
      </c>
    </row>
    <row r="878" spans="1:10" x14ac:dyDescent="0.3">
      <c r="A878" t="s">
        <v>890</v>
      </c>
      <c r="B878" t="s">
        <v>891</v>
      </c>
      <c r="C878" s="1">
        <v>42417</v>
      </c>
      <c r="D878" s="2">
        <v>0.36458333333333331</v>
      </c>
      <c r="E878" t="s">
        <v>892</v>
      </c>
      <c r="F878" t="s">
        <v>1041</v>
      </c>
      <c r="G878" t="s">
        <v>13</v>
      </c>
      <c r="H878">
        <v>90000000</v>
      </c>
      <c r="I878" t="s">
        <v>14</v>
      </c>
      <c r="J878">
        <f t="shared" si="13"/>
        <v>2016</v>
      </c>
    </row>
    <row r="879" spans="1:10" x14ac:dyDescent="0.3">
      <c r="A879" t="s">
        <v>849</v>
      </c>
      <c r="B879" t="s">
        <v>928</v>
      </c>
      <c r="C879" s="1">
        <v>42439</v>
      </c>
      <c r="D879" s="2">
        <v>0.43819444444444444</v>
      </c>
      <c r="E879" t="s">
        <v>958</v>
      </c>
      <c r="F879" t="s">
        <v>1042</v>
      </c>
      <c r="G879" t="s">
        <v>13</v>
      </c>
      <c r="H879">
        <v>31000000</v>
      </c>
      <c r="I879" t="s">
        <v>14</v>
      </c>
      <c r="J879">
        <f t="shared" si="13"/>
        <v>2016</v>
      </c>
    </row>
    <row r="880" spans="1:10" x14ac:dyDescent="0.3">
      <c r="A880" t="s">
        <v>1043</v>
      </c>
      <c r="B880" t="s">
        <v>314</v>
      </c>
      <c r="C880" s="1">
        <v>42442</v>
      </c>
      <c r="D880" s="2">
        <v>0.78888888888888886</v>
      </c>
      <c r="E880" t="s">
        <v>1044</v>
      </c>
      <c r="F880" t="s">
        <v>1045</v>
      </c>
      <c r="G880" t="s">
        <v>13</v>
      </c>
      <c r="H880">
        <v>20000000</v>
      </c>
      <c r="I880" t="s">
        <v>14</v>
      </c>
      <c r="J880">
        <f t="shared" si="13"/>
        <v>2016</v>
      </c>
    </row>
    <row r="881" spans="1:10" x14ac:dyDescent="0.3">
      <c r="A881" t="s">
        <v>1043</v>
      </c>
      <c r="B881" t="s">
        <v>1036</v>
      </c>
      <c r="C881" s="1">
        <v>42443</v>
      </c>
      <c r="D881" s="2">
        <v>0.39652777777777776</v>
      </c>
      <c r="E881" t="s">
        <v>1037</v>
      </c>
      <c r="F881" t="s">
        <v>1046</v>
      </c>
      <c r="G881" t="s">
        <v>13</v>
      </c>
      <c r="H881">
        <v>65000000</v>
      </c>
      <c r="I881" t="s">
        <v>14</v>
      </c>
      <c r="J881">
        <f t="shared" si="13"/>
        <v>2016</v>
      </c>
    </row>
    <row r="882" spans="1:10" x14ac:dyDescent="0.3">
      <c r="A882" t="s">
        <v>923</v>
      </c>
      <c r="B882" t="s">
        <v>924</v>
      </c>
      <c r="C882" s="1">
        <v>42453</v>
      </c>
      <c r="D882" s="2">
        <v>0.40416666666666667</v>
      </c>
      <c r="E882" t="s">
        <v>925</v>
      </c>
      <c r="F882" t="s">
        <v>1047</v>
      </c>
      <c r="G882" t="s">
        <v>13</v>
      </c>
      <c r="H882">
        <v>17420000</v>
      </c>
      <c r="I882" t="s">
        <v>14</v>
      </c>
      <c r="J882">
        <f t="shared" si="13"/>
        <v>2016</v>
      </c>
    </row>
    <row r="883" spans="1:10" x14ac:dyDescent="0.3">
      <c r="A883" t="s">
        <v>1043</v>
      </c>
      <c r="B883" t="s">
        <v>314</v>
      </c>
      <c r="C883" s="1">
        <v>42460</v>
      </c>
      <c r="D883" s="2">
        <v>0.68263888888888891</v>
      </c>
      <c r="E883" t="s">
        <v>925</v>
      </c>
      <c r="F883" t="s">
        <v>1048</v>
      </c>
      <c r="G883" t="s">
        <v>13</v>
      </c>
      <c r="H883">
        <v>17420000</v>
      </c>
      <c r="I883" t="s">
        <v>14</v>
      </c>
      <c r="J883">
        <f t="shared" si="13"/>
        <v>2016</v>
      </c>
    </row>
    <row r="884" spans="1:10" x14ac:dyDescent="0.3">
      <c r="A884" t="s">
        <v>849</v>
      </c>
      <c r="B884" t="s">
        <v>850</v>
      </c>
      <c r="C884" s="1">
        <v>42488</v>
      </c>
      <c r="D884" s="2">
        <v>0.30555555555555558</v>
      </c>
      <c r="E884" t="s">
        <v>958</v>
      </c>
      <c r="F884" t="s">
        <v>1049</v>
      </c>
      <c r="G884" t="s">
        <v>13</v>
      </c>
      <c r="H884">
        <v>31000000</v>
      </c>
      <c r="I884" t="s">
        <v>14</v>
      </c>
      <c r="J884">
        <f t="shared" si="13"/>
        <v>2016</v>
      </c>
    </row>
    <row r="885" spans="1:10" x14ac:dyDescent="0.3">
      <c r="A885" t="s">
        <v>923</v>
      </c>
      <c r="B885" t="s">
        <v>924</v>
      </c>
      <c r="C885" s="1">
        <v>42519</v>
      </c>
      <c r="D885" s="2">
        <v>0.36388888888888887</v>
      </c>
      <c r="E885" t="s">
        <v>315</v>
      </c>
      <c r="F885" t="s">
        <v>1050</v>
      </c>
      <c r="G885" t="s">
        <v>13</v>
      </c>
      <c r="H885">
        <v>25000000</v>
      </c>
      <c r="I885" t="s">
        <v>14</v>
      </c>
      <c r="J885">
        <f t="shared" si="13"/>
        <v>2016</v>
      </c>
    </row>
    <row r="886" spans="1:10" x14ac:dyDescent="0.3">
      <c r="A886" t="s">
        <v>923</v>
      </c>
      <c r="B886" t="s">
        <v>881</v>
      </c>
      <c r="C886" s="1">
        <v>42525</v>
      </c>
      <c r="D886" s="2">
        <v>0.58333333333333337</v>
      </c>
      <c r="E886" t="s">
        <v>882</v>
      </c>
      <c r="F886" t="s">
        <v>1051</v>
      </c>
      <c r="G886" t="s">
        <v>84</v>
      </c>
      <c r="H886">
        <v>41800000</v>
      </c>
      <c r="I886" t="s">
        <v>14</v>
      </c>
      <c r="J886">
        <f t="shared" si="13"/>
        <v>2016</v>
      </c>
    </row>
    <row r="887" spans="1:10" x14ac:dyDescent="0.3">
      <c r="A887" t="s">
        <v>900</v>
      </c>
      <c r="B887" t="s">
        <v>1052</v>
      </c>
      <c r="C887" s="1">
        <v>42530</v>
      </c>
      <c r="D887" s="2">
        <v>0.2986111111111111</v>
      </c>
      <c r="E887" t="s">
        <v>1037</v>
      </c>
      <c r="F887" t="s">
        <v>1053</v>
      </c>
      <c r="G887" t="s">
        <v>13</v>
      </c>
      <c r="H887">
        <v>65000000</v>
      </c>
      <c r="I887" t="s">
        <v>14</v>
      </c>
      <c r="J887">
        <f t="shared" si="13"/>
        <v>2016</v>
      </c>
    </row>
    <row r="888" spans="1:10" x14ac:dyDescent="0.3">
      <c r="A888" t="s">
        <v>849</v>
      </c>
      <c r="B888" t="s">
        <v>928</v>
      </c>
      <c r="C888" s="1">
        <v>42543</v>
      </c>
      <c r="D888" s="2">
        <v>0.16388888888888889</v>
      </c>
      <c r="E888" t="s">
        <v>958</v>
      </c>
      <c r="F888" t="s">
        <v>1054</v>
      </c>
      <c r="G888" t="s">
        <v>13</v>
      </c>
      <c r="H888">
        <v>31000000</v>
      </c>
      <c r="I888" t="s">
        <v>14</v>
      </c>
      <c r="J888">
        <f t="shared" si="13"/>
        <v>2016</v>
      </c>
    </row>
    <row r="889" spans="1:10" x14ac:dyDescent="0.3">
      <c r="A889" t="s">
        <v>849</v>
      </c>
      <c r="B889" t="s">
        <v>928</v>
      </c>
      <c r="C889" s="1">
        <v>42621</v>
      </c>
      <c r="D889" s="2">
        <v>0.47222222222222221</v>
      </c>
      <c r="E889" t="s">
        <v>1006</v>
      </c>
      <c r="F889" t="s">
        <v>1055</v>
      </c>
      <c r="G889" t="s">
        <v>13</v>
      </c>
      <c r="H889">
        <v>47000000</v>
      </c>
      <c r="I889" t="s">
        <v>14</v>
      </c>
      <c r="J889">
        <f t="shared" si="13"/>
        <v>2016</v>
      </c>
    </row>
    <row r="890" spans="1:10" x14ac:dyDescent="0.3">
      <c r="A890" t="s">
        <v>849</v>
      </c>
      <c r="B890" t="s">
        <v>850</v>
      </c>
      <c r="C890" s="1">
        <v>42639</v>
      </c>
      <c r="D890" s="2">
        <v>0.15416666666666667</v>
      </c>
      <c r="E890" t="s">
        <v>851</v>
      </c>
      <c r="F890" t="s">
        <v>1056</v>
      </c>
      <c r="G890" t="s">
        <v>84</v>
      </c>
      <c r="H890">
        <v>25000000</v>
      </c>
      <c r="I890" t="s">
        <v>14</v>
      </c>
      <c r="J890">
        <f t="shared" si="13"/>
        <v>2016</v>
      </c>
    </row>
    <row r="891" spans="1:10" x14ac:dyDescent="0.3">
      <c r="A891" t="s">
        <v>890</v>
      </c>
      <c r="B891" t="s">
        <v>891</v>
      </c>
      <c r="C891" s="1">
        <v>42676</v>
      </c>
      <c r="D891" s="2">
        <v>0.2638888888888889</v>
      </c>
      <c r="E891" t="s">
        <v>892</v>
      </c>
      <c r="F891" t="s">
        <v>1057</v>
      </c>
      <c r="G891" t="s">
        <v>13</v>
      </c>
      <c r="H891">
        <v>90000000</v>
      </c>
      <c r="I891" t="s">
        <v>14</v>
      </c>
      <c r="J891">
        <f t="shared" si="13"/>
        <v>2016</v>
      </c>
    </row>
    <row r="892" spans="1:10" x14ac:dyDescent="0.3">
      <c r="A892" t="s">
        <v>849</v>
      </c>
      <c r="B892" t="s">
        <v>850</v>
      </c>
      <c r="C892" s="1">
        <v>42711</v>
      </c>
      <c r="D892" s="2">
        <v>0.20416666666666666</v>
      </c>
      <c r="E892" t="s">
        <v>958</v>
      </c>
      <c r="F892" t="s">
        <v>1058</v>
      </c>
      <c r="G892" t="s">
        <v>13</v>
      </c>
      <c r="H892">
        <v>31000000</v>
      </c>
      <c r="I892" t="s">
        <v>14</v>
      </c>
      <c r="J892">
        <f t="shared" si="13"/>
        <v>2016</v>
      </c>
    </row>
    <row r="893" spans="1:10" x14ac:dyDescent="0.3">
      <c r="A893" t="s">
        <v>890</v>
      </c>
      <c r="B893" t="s">
        <v>965</v>
      </c>
      <c r="C893" s="1">
        <v>42713</v>
      </c>
      <c r="D893" s="2">
        <v>0.55972222222222223</v>
      </c>
      <c r="E893" t="s">
        <v>966</v>
      </c>
      <c r="F893" t="s">
        <v>1059</v>
      </c>
      <c r="G893" t="s">
        <v>84</v>
      </c>
      <c r="H893">
        <v>112500000</v>
      </c>
      <c r="I893" t="s">
        <v>14</v>
      </c>
      <c r="J893">
        <f t="shared" si="13"/>
        <v>2016</v>
      </c>
    </row>
    <row r="894" spans="1:10" x14ac:dyDescent="0.3">
      <c r="A894" t="s">
        <v>1060</v>
      </c>
      <c r="B894" t="s">
        <v>93</v>
      </c>
      <c r="C894" s="1">
        <v>42744</v>
      </c>
      <c r="D894" s="2">
        <v>0.17430555555555555</v>
      </c>
      <c r="E894" t="s">
        <v>1061</v>
      </c>
      <c r="F894" t="s">
        <v>1062</v>
      </c>
      <c r="G894" t="s">
        <v>13</v>
      </c>
      <c r="H894">
        <v>5800000</v>
      </c>
      <c r="I894" t="s">
        <v>14</v>
      </c>
      <c r="J894">
        <f t="shared" si="13"/>
        <v>2017</v>
      </c>
    </row>
    <row r="895" spans="1:10" x14ac:dyDescent="0.3">
      <c r="A895" t="s">
        <v>849</v>
      </c>
      <c r="B895" t="s">
        <v>850</v>
      </c>
      <c r="C895" s="1">
        <v>42781</v>
      </c>
      <c r="D895" s="2">
        <v>0.16527777777777777</v>
      </c>
      <c r="E895" t="s">
        <v>958</v>
      </c>
      <c r="F895" t="s">
        <v>1063</v>
      </c>
      <c r="G895" t="s">
        <v>13</v>
      </c>
      <c r="H895">
        <v>31000000</v>
      </c>
      <c r="I895" t="s">
        <v>14</v>
      </c>
      <c r="J895">
        <f t="shared" si="13"/>
        <v>2017</v>
      </c>
    </row>
    <row r="896" spans="1:10" x14ac:dyDescent="0.3">
      <c r="A896" t="s">
        <v>890</v>
      </c>
      <c r="B896" t="s">
        <v>891</v>
      </c>
      <c r="C896" s="1">
        <v>42811</v>
      </c>
      <c r="D896" s="2">
        <v>5.5555555555555552E-2</v>
      </c>
      <c r="E896" t="s">
        <v>892</v>
      </c>
      <c r="F896" t="s">
        <v>1024</v>
      </c>
      <c r="G896" t="s">
        <v>13</v>
      </c>
      <c r="H896">
        <v>90000000</v>
      </c>
      <c r="I896" t="s">
        <v>14</v>
      </c>
      <c r="J896">
        <f t="shared" si="13"/>
        <v>2017</v>
      </c>
    </row>
    <row r="897" spans="1:10" x14ac:dyDescent="0.3">
      <c r="A897" t="s">
        <v>849</v>
      </c>
      <c r="B897" t="s">
        <v>928</v>
      </c>
      <c r="C897" s="1">
        <v>42860</v>
      </c>
      <c r="D897" s="2">
        <v>0.47708333333333336</v>
      </c>
      <c r="E897" t="s">
        <v>1006</v>
      </c>
      <c r="F897" t="s">
        <v>1064</v>
      </c>
      <c r="G897" t="s">
        <v>13</v>
      </c>
      <c r="H897">
        <v>47000000</v>
      </c>
      <c r="I897" t="s">
        <v>14</v>
      </c>
      <c r="J897">
        <f t="shared" si="13"/>
        <v>2017</v>
      </c>
    </row>
    <row r="898" spans="1:10" x14ac:dyDescent="0.3">
      <c r="A898" t="s">
        <v>923</v>
      </c>
      <c r="B898" t="s">
        <v>924</v>
      </c>
      <c r="C898" s="1">
        <v>42880</v>
      </c>
      <c r="D898" s="2">
        <v>0.27291666666666664</v>
      </c>
      <c r="E898" t="s">
        <v>1065</v>
      </c>
      <c r="F898" t="s">
        <v>1066</v>
      </c>
      <c r="G898" t="s">
        <v>13</v>
      </c>
      <c r="H898">
        <v>25000000</v>
      </c>
      <c r="I898" t="s">
        <v>14</v>
      </c>
      <c r="J898">
        <f t="shared" ref="J898:J961" si="14">YEAR(C:C)</f>
        <v>2017</v>
      </c>
    </row>
    <row r="899" spans="1:10" x14ac:dyDescent="0.3">
      <c r="A899" t="s">
        <v>890</v>
      </c>
      <c r="B899" t="s">
        <v>891</v>
      </c>
      <c r="C899" s="1">
        <v>42887</v>
      </c>
      <c r="D899" s="2">
        <v>1.1805555555555555E-2</v>
      </c>
      <c r="E899" t="s">
        <v>892</v>
      </c>
      <c r="F899" t="s">
        <v>1067</v>
      </c>
      <c r="G899" t="s">
        <v>13</v>
      </c>
      <c r="H899">
        <v>90000000</v>
      </c>
      <c r="I899" t="s">
        <v>14</v>
      </c>
      <c r="J899">
        <f t="shared" si="14"/>
        <v>2017</v>
      </c>
    </row>
    <row r="900" spans="1:10" x14ac:dyDescent="0.3">
      <c r="A900" t="s">
        <v>849</v>
      </c>
      <c r="B900" t="s">
        <v>928</v>
      </c>
      <c r="C900" s="1">
        <v>42891</v>
      </c>
      <c r="D900" s="2">
        <v>0.49861111111111112</v>
      </c>
      <c r="E900" t="s">
        <v>1019</v>
      </c>
      <c r="F900" t="s">
        <v>1068</v>
      </c>
      <c r="G900" t="s">
        <v>13</v>
      </c>
      <c r="H900">
        <v>62000000</v>
      </c>
      <c r="I900" t="s">
        <v>14</v>
      </c>
      <c r="J900">
        <f t="shared" si="14"/>
        <v>2017</v>
      </c>
    </row>
    <row r="901" spans="1:10" x14ac:dyDescent="0.3">
      <c r="A901" t="s">
        <v>900</v>
      </c>
      <c r="B901" t="s">
        <v>1052</v>
      </c>
      <c r="C901" s="1">
        <v>42894</v>
      </c>
      <c r="D901" s="2">
        <v>0.15625</v>
      </c>
      <c r="E901" t="s">
        <v>1037</v>
      </c>
      <c r="F901" t="s">
        <v>1069</v>
      </c>
      <c r="G901" t="s">
        <v>13</v>
      </c>
      <c r="H901">
        <v>65000000</v>
      </c>
      <c r="I901" t="s">
        <v>14</v>
      </c>
      <c r="J901">
        <f t="shared" si="14"/>
        <v>2017</v>
      </c>
    </row>
    <row r="902" spans="1:10" x14ac:dyDescent="0.3">
      <c r="A902" t="s">
        <v>1043</v>
      </c>
      <c r="B902" t="s">
        <v>314</v>
      </c>
      <c r="C902" s="1">
        <v>42900</v>
      </c>
      <c r="D902" s="2">
        <v>0.3888888888888889</v>
      </c>
      <c r="E902" t="s">
        <v>925</v>
      </c>
      <c r="F902" t="s">
        <v>1070</v>
      </c>
      <c r="G902" t="s">
        <v>13</v>
      </c>
      <c r="H902">
        <v>17420000</v>
      </c>
      <c r="I902" t="s">
        <v>14</v>
      </c>
      <c r="J902">
        <f t="shared" si="14"/>
        <v>2017</v>
      </c>
    </row>
    <row r="903" spans="1:10" x14ac:dyDescent="0.3">
      <c r="A903" t="s">
        <v>849</v>
      </c>
      <c r="B903" t="s">
        <v>850</v>
      </c>
      <c r="C903" s="1">
        <v>42909</v>
      </c>
      <c r="D903" s="2">
        <v>0.16597222222222222</v>
      </c>
      <c r="E903" t="s">
        <v>958</v>
      </c>
      <c r="F903" t="s">
        <v>1071</v>
      </c>
      <c r="G903" t="s">
        <v>13</v>
      </c>
      <c r="H903">
        <v>31000000</v>
      </c>
      <c r="I903" t="s">
        <v>14</v>
      </c>
      <c r="J903">
        <f t="shared" si="14"/>
        <v>2017</v>
      </c>
    </row>
    <row r="904" spans="1:10" x14ac:dyDescent="0.3">
      <c r="A904" t="s">
        <v>923</v>
      </c>
      <c r="B904" t="s">
        <v>1052</v>
      </c>
      <c r="C904" s="1">
        <v>42963</v>
      </c>
      <c r="D904" s="2">
        <v>0.92152777777777772</v>
      </c>
      <c r="E904" t="s">
        <v>1037</v>
      </c>
      <c r="F904" t="s">
        <v>1072</v>
      </c>
      <c r="G904" t="s">
        <v>13</v>
      </c>
      <c r="H904">
        <v>65000000</v>
      </c>
      <c r="I904" t="s">
        <v>14</v>
      </c>
      <c r="J904">
        <f t="shared" si="14"/>
        <v>2017</v>
      </c>
    </row>
    <row r="905" spans="1:10" x14ac:dyDescent="0.3">
      <c r="A905" t="s">
        <v>923</v>
      </c>
      <c r="B905" t="s">
        <v>924</v>
      </c>
      <c r="C905" s="1">
        <v>42969</v>
      </c>
      <c r="D905" s="2">
        <v>1.3888888888888889E-3</v>
      </c>
      <c r="E905" t="s">
        <v>1065</v>
      </c>
      <c r="F905" t="s">
        <v>1073</v>
      </c>
      <c r="G905" t="s">
        <v>13</v>
      </c>
      <c r="H905">
        <v>25000000</v>
      </c>
      <c r="I905" t="s">
        <v>14</v>
      </c>
      <c r="J905">
        <f t="shared" si="14"/>
        <v>2017</v>
      </c>
    </row>
    <row r="906" spans="1:10" x14ac:dyDescent="0.3">
      <c r="A906" t="s">
        <v>900</v>
      </c>
      <c r="B906" t="s">
        <v>1036</v>
      </c>
      <c r="C906" s="1">
        <v>42989</v>
      </c>
      <c r="D906" s="2">
        <v>0.80763888888888891</v>
      </c>
      <c r="E906" t="s">
        <v>1037</v>
      </c>
      <c r="F906" t="s">
        <v>1074</v>
      </c>
      <c r="G906" t="s">
        <v>13</v>
      </c>
      <c r="H906">
        <v>65000000</v>
      </c>
      <c r="I906" t="s">
        <v>14</v>
      </c>
      <c r="J906">
        <f t="shared" si="14"/>
        <v>2017</v>
      </c>
    </row>
    <row r="907" spans="1:10" x14ac:dyDescent="0.3">
      <c r="A907" t="s">
        <v>923</v>
      </c>
      <c r="B907" t="s">
        <v>1036</v>
      </c>
      <c r="C907" s="1">
        <v>43006</v>
      </c>
      <c r="D907" s="2">
        <v>0.78611111111111109</v>
      </c>
      <c r="E907" t="s">
        <v>1037</v>
      </c>
      <c r="F907" t="s">
        <v>1075</v>
      </c>
      <c r="G907" t="s">
        <v>13</v>
      </c>
      <c r="H907">
        <v>65000000</v>
      </c>
      <c r="I907" t="s">
        <v>14</v>
      </c>
      <c r="J907">
        <f t="shared" si="14"/>
        <v>2017</v>
      </c>
    </row>
    <row r="908" spans="1:10" x14ac:dyDescent="0.3">
      <c r="A908" t="s">
        <v>890</v>
      </c>
      <c r="B908" t="s">
        <v>891</v>
      </c>
      <c r="C908" s="1">
        <v>43017</v>
      </c>
      <c r="D908" s="2">
        <v>0.91736111111111107</v>
      </c>
      <c r="E908" t="s">
        <v>892</v>
      </c>
      <c r="F908" t="s">
        <v>1076</v>
      </c>
      <c r="G908" t="s">
        <v>13</v>
      </c>
      <c r="H908">
        <v>90000000</v>
      </c>
      <c r="I908" t="s">
        <v>14</v>
      </c>
      <c r="J908">
        <f t="shared" si="14"/>
        <v>2017</v>
      </c>
    </row>
    <row r="909" spans="1:10" x14ac:dyDescent="0.3">
      <c r="A909" t="s">
        <v>880</v>
      </c>
      <c r="B909" t="s">
        <v>881</v>
      </c>
      <c r="C909" s="1">
        <v>43021</v>
      </c>
      <c r="D909" s="2">
        <v>0.39374999999999999</v>
      </c>
      <c r="E909" t="s">
        <v>882</v>
      </c>
      <c r="F909" t="s">
        <v>1077</v>
      </c>
      <c r="G909" t="s">
        <v>84</v>
      </c>
      <c r="H909">
        <v>41800000</v>
      </c>
      <c r="I909" t="s">
        <v>14</v>
      </c>
      <c r="J909">
        <f t="shared" si="14"/>
        <v>2017</v>
      </c>
    </row>
    <row r="910" spans="1:10" x14ac:dyDescent="0.3">
      <c r="A910" t="s">
        <v>1043</v>
      </c>
      <c r="B910" t="s">
        <v>314</v>
      </c>
      <c r="C910" s="1">
        <v>43022</v>
      </c>
      <c r="D910" s="2">
        <v>0.36527777777777776</v>
      </c>
      <c r="E910" t="s">
        <v>925</v>
      </c>
      <c r="F910" t="s">
        <v>1078</v>
      </c>
      <c r="G910" t="s">
        <v>13</v>
      </c>
      <c r="H910">
        <v>17420000</v>
      </c>
      <c r="I910" t="s">
        <v>14</v>
      </c>
      <c r="J910">
        <f t="shared" si="14"/>
        <v>2017</v>
      </c>
    </row>
    <row r="911" spans="1:10" x14ac:dyDescent="0.3">
      <c r="A911" t="s">
        <v>923</v>
      </c>
      <c r="B911" t="s">
        <v>924</v>
      </c>
      <c r="C911" s="1">
        <v>43071</v>
      </c>
      <c r="D911" s="2">
        <v>0.4465277777777778</v>
      </c>
      <c r="E911" t="s">
        <v>1044</v>
      </c>
      <c r="F911" t="s">
        <v>1079</v>
      </c>
      <c r="G911" t="s">
        <v>13</v>
      </c>
      <c r="H911">
        <v>20000000</v>
      </c>
      <c r="I911" t="s">
        <v>14</v>
      </c>
      <c r="J911">
        <f t="shared" si="14"/>
        <v>2017</v>
      </c>
    </row>
    <row r="912" spans="1:10" x14ac:dyDescent="0.3">
      <c r="A912" t="s">
        <v>890</v>
      </c>
      <c r="B912" t="s">
        <v>891</v>
      </c>
      <c r="C912" s="1">
        <v>43092</v>
      </c>
      <c r="D912" s="2">
        <v>5.9722222222222225E-2</v>
      </c>
      <c r="E912" t="s">
        <v>892</v>
      </c>
      <c r="F912" t="s">
        <v>1080</v>
      </c>
      <c r="G912" t="s">
        <v>13</v>
      </c>
      <c r="H912">
        <v>90000000</v>
      </c>
      <c r="I912" t="s">
        <v>14</v>
      </c>
      <c r="J912">
        <f t="shared" si="14"/>
        <v>2017</v>
      </c>
    </row>
    <row r="913" spans="1:10" x14ac:dyDescent="0.3">
      <c r="A913" t="s">
        <v>849</v>
      </c>
      <c r="B913" t="s">
        <v>850</v>
      </c>
      <c r="C913" s="1">
        <v>43112</v>
      </c>
      <c r="D913" s="2">
        <v>0.16527777777777777</v>
      </c>
      <c r="E913" t="s">
        <v>958</v>
      </c>
      <c r="F913" t="s">
        <v>1081</v>
      </c>
      <c r="G913" t="s">
        <v>13</v>
      </c>
      <c r="H913">
        <v>31000000</v>
      </c>
      <c r="I913" t="s">
        <v>14</v>
      </c>
      <c r="J913">
        <f t="shared" si="14"/>
        <v>2018</v>
      </c>
    </row>
    <row r="914" spans="1:10" x14ac:dyDescent="0.3">
      <c r="A914" t="s">
        <v>1082</v>
      </c>
      <c r="B914" t="s">
        <v>1083</v>
      </c>
      <c r="C914" s="1">
        <v>43117</v>
      </c>
      <c r="D914" s="2">
        <v>0.87916666666666665</v>
      </c>
      <c r="E914" t="s">
        <v>1084</v>
      </c>
      <c r="F914" t="s">
        <v>1085</v>
      </c>
      <c r="G914" t="s">
        <v>13</v>
      </c>
      <c r="H914">
        <v>39000000</v>
      </c>
      <c r="I914" t="s">
        <v>14</v>
      </c>
      <c r="J914">
        <f t="shared" si="14"/>
        <v>2018</v>
      </c>
    </row>
    <row r="915" spans="1:10" x14ac:dyDescent="0.3">
      <c r="A915" t="s">
        <v>1086</v>
      </c>
      <c r="B915" t="s">
        <v>1087</v>
      </c>
      <c r="C915" s="1">
        <v>43121</v>
      </c>
      <c r="D915" s="2">
        <v>7.1527777777777773E-2</v>
      </c>
      <c r="E915" t="s">
        <v>1088</v>
      </c>
      <c r="F915" t="s">
        <v>1089</v>
      </c>
      <c r="G915" t="s">
        <v>13</v>
      </c>
      <c r="H915">
        <v>7500000</v>
      </c>
      <c r="I915" t="s">
        <v>14</v>
      </c>
      <c r="J915">
        <f t="shared" si="14"/>
        <v>2018</v>
      </c>
    </row>
    <row r="916" spans="1:10" x14ac:dyDescent="0.3">
      <c r="A916" t="s">
        <v>1043</v>
      </c>
      <c r="B916" t="s">
        <v>1090</v>
      </c>
      <c r="C916" s="1">
        <v>43132</v>
      </c>
      <c r="D916" s="2">
        <v>8.819444444444445E-2</v>
      </c>
      <c r="E916" t="s">
        <v>1091</v>
      </c>
      <c r="F916" t="s">
        <v>1092</v>
      </c>
      <c r="G916" t="s">
        <v>13</v>
      </c>
      <c r="H916">
        <v>23000000</v>
      </c>
      <c r="I916" t="s">
        <v>14</v>
      </c>
      <c r="J916">
        <f t="shared" si="14"/>
        <v>2018</v>
      </c>
    </row>
    <row r="917" spans="1:10" x14ac:dyDescent="0.3">
      <c r="A917" t="s">
        <v>1043</v>
      </c>
      <c r="B917" t="s">
        <v>314</v>
      </c>
      <c r="C917" s="1">
        <v>43144</v>
      </c>
      <c r="D917" s="2">
        <v>0.34236111111111112</v>
      </c>
      <c r="E917" t="s">
        <v>925</v>
      </c>
      <c r="F917" t="s">
        <v>1093</v>
      </c>
      <c r="G917" t="s">
        <v>13</v>
      </c>
      <c r="H917">
        <v>17420000</v>
      </c>
      <c r="I917" t="s">
        <v>14</v>
      </c>
      <c r="J917">
        <f t="shared" si="14"/>
        <v>2018</v>
      </c>
    </row>
    <row r="918" spans="1:10" x14ac:dyDescent="0.3">
      <c r="A918" t="s">
        <v>890</v>
      </c>
      <c r="B918" t="s">
        <v>891</v>
      </c>
      <c r="C918" s="1">
        <v>43158</v>
      </c>
      <c r="D918" s="2">
        <v>0.19027777777777777</v>
      </c>
      <c r="E918" t="s">
        <v>892</v>
      </c>
      <c r="F918" t="s">
        <v>1094</v>
      </c>
      <c r="G918" t="s">
        <v>13</v>
      </c>
      <c r="H918">
        <v>90000000</v>
      </c>
      <c r="I918" t="s">
        <v>14</v>
      </c>
      <c r="J918">
        <f t="shared" si="14"/>
        <v>2018</v>
      </c>
    </row>
    <row r="919" spans="1:10" x14ac:dyDescent="0.3">
      <c r="A919" t="s">
        <v>849</v>
      </c>
      <c r="B919" t="s">
        <v>928</v>
      </c>
      <c r="C919" s="1">
        <v>43188</v>
      </c>
      <c r="D919" s="2">
        <v>0.47638888888888886</v>
      </c>
      <c r="E919" t="s">
        <v>1006</v>
      </c>
      <c r="F919" t="s">
        <v>1095</v>
      </c>
      <c r="G919" t="s">
        <v>13</v>
      </c>
      <c r="H919">
        <v>47000000</v>
      </c>
      <c r="I919" t="s">
        <v>14</v>
      </c>
      <c r="J919">
        <f t="shared" si="14"/>
        <v>2018</v>
      </c>
    </row>
    <row r="920" spans="1:10" x14ac:dyDescent="0.3">
      <c r="A920" t="s">
        <v>849</v>
      </c>
      <c r="B920" t="s">
        <v>850</v>
      </c>
      <c r="C920" s="1">
        <v>43201</v>
      </c>
      <c r="D920" s="2">
        <v>0.94027777777777777</v>
      </c>
      <c r="E920" t="s">
        <v>958</v>
      </c>
      <c r="F920" t="s">
        <v>1096</v>
      </c>
      <c r="G920" t="s">
        <v>13</v>
      </c>
      <c r="H920">
        <v>31000000</v>
      </c>
      <c r="I920" t="s">
        <v>14</v>
      </c>
      <c r="J920">
        <f t="shared" si="14"/>
        <v>2018</v>
      </c>
    </row>
    <row r="921" spans="1:10" x14ac:dyDescent="0.3">
      <c r="A921" t="s">
        <v>923</v>
      </c>
      <c r="B921" t="s">
        <v>1052</v>
      </c>
      <c r="C921" s="1">
        <v>43208</v>
      </c>
      <c r="D921" s="2">
        <v>0.92500000000000004</v>
      </c>
      <c r="E921" t="s">
        <v>1037</v>
      </c>
      <c r="F921" t="s">
        <v>1097</v>
      </c>
      <c r="G921" t="s">
        <v>13</v>
      </c>
      <c r="H921">
        <v>65000000</v>
      </c>
      <c r="I921" t="s">
        <v>14</v>
      </c>
      <c r="J921">
        <f t="shared" si="14"/>
        <v>2018</v>
      </c>
    </row>
    <row r="922" spans="1:10" x14ac:dyDescent="0.3">
      <c r="A922" t="s">
        <v>880</v>
      </c>
      <c r="B922" t="s">
        <v>881</v>
      </c>
      <c r="C922" s="1">
        <v>43215</v>
      </c>
      <c r="D922" s="2">
        <v>0.74791666666666667</v>
      </c>
      <c r="E922" t="s">
        <v>882</v>
      </c>
      <c r="F922" t="s">
        <v>1098</v>
      </c>
      <c r="G922" t="s">
        <v>84</v>
      </c>
      <c r="H922">
        <v>41800000</v>
      </c>
      <c r="I922" t="s">
        <v>14</v>
      </c>
      <c r="J922">
        <f t="shared" si="14"/>
        <v>2018</v>
      </c>
    </row>
    <row r="923" spans="1:10" x14ac:dyDescent="0.3">
      <c r="A923" t="s">
        <v>890</v>
      </c>
      <c r="B923" t="s">
        <v>891</v>
      </c>
      <c r="C923" s="1">
        <v>43263</v>
      </c>
      <c r="D923" s="2">
        <v>0.18055555555555555</v>
      </c>
      <c r="E923" t="s">
        <v>892</v>
      </c>
      <c r="F923" t="s">
        <v>1099</v>
      </c>
      <c r="G923" t="s">
        <v>13</v>
      </c>
      <c r="H923">
        <v>90000000</v>
      </c>
      <c r="I923" t="s">
        <v>14</v>
      </c>
      <c r="J923">
        <f t="shared" si="14"/>
        <v>2018</v>
      </c>
    </row>
    <row r="924" spans="1:10" x14ac:dyDescent="0.3">
      <c r="A924" t="s">
        <v>923</v>
      </c>
      <c r="B924" t="s">
        <v>924</v>
      </c>
      <c r="C924" s="1">
        <v>43267</v>
      </c>
      <c r="D924" s="2">
        <v>0.89583333333333337</v>
      </c>
      <c r="E924" t="s">
        <v>1065</v>
      </c>
      <c r="F924" t="s">
        <v>1100</v>
      </c>
      <c r="G924" t="s">
        <v>13</v>
      </c>
      <c r="H924">
        <v>25000000</v>
      </c>
      <c r="I924" t="s">
        <v>14</v>
      </c>
      <c r="J924">
        <f t="shared" si="14"/>
        <v>2018</v>
      </c>
    </row>
    <row r="925" spans="1:10" x14ac:dyDescent="0.3">
      <c r="A925" t="s">
        <v>1043</v>
      </c>
      <c r="B925" t="s">
        <v>314</v>
      </c>
      <c r="C925" s="1">
        <v>43290</v>
      </c>
      <c r="D925" s="2">
        <v>0.91041666666666665</v>
      </c>
      <c r="E925" t="s">
        <v>925</v>
      </c>
      <c r="F925" t="s">
        <v>1101</v>
      </c>
      <c r="G925" t="s">
        <v>13</v>
      </c>
      <c r="H925">
        <v>17420000</v>
      </c>
      <c r="I925" t="s">
        <v>14</v>
      </c>
      <c r="J925">
        <f t="shared" si="14"/>
        <v>2018</v>
      </c>
    </row>
    <row r="926" spans="1:10" x14ac:dyDescent="0.3">
      <c r="A926" t="s">
        <v>849</v>
      </c>
      <c r="B926" t="s">
        <v>850</v>
      </c>
      <c r="C926" s="1">
        <v>43359</v>
      </c>
      <c r="D926" s="2">
        <v>0.69305555555555554</v>
      </c>
      <c r="E926" t="s">
        <v>948</v>
      </c>
      <c r="F926" t="s">
        <v>1102</v>
      </c>
      <c r="G926" t="s">
        <v>13</v>
      </c>
      <c r="H926">
        <v>21000000</v>
      </c>
      <c r="I926" t="s">
        <v>14</v>
      </c>
      <c r="J926">
        <f t="shared" si="14"/>
        <v>2018</v>
      </c>
    </row>
    <row r="927" spans="1:10" x14ac:dyDescent="0.3">
      <c r="A927" t="s">
        <v>890</v>
      </c>
      <c r="B927" t="s">
        <v>965</v>
      </c>
      <c r="C927" s="1">
        <v>43365</v>
      </c>
      <c r="D927" s="2">
        <v>0.74444444444444446</v>
      </c>
      <c r="E927" t="s">
        <v>966</v>
      </c>
      <c r="F927" t="s">
        <v>1103</v>
      </c>
      <c r="G927" t="s">
        <v>84</v>
      </c>
      <c r="H927">
        <v>112500000</v>
      </c>
      <c r="I927" t="s">
        <v>14</v>
      </c>
      <c r="J927">
        <f t="shared" si="14"/>
        <v>2018</v>
      </c>
    </row>
    <row r="928" spans="1:10" x14ac:dyDescent="0.3">
      <c r="A928" t="s">
        <v>1060</v>
      </c>
      <c r="B928" t="s">
        <v>93</v>
      </c>
      <c r="C928" s="1">
        <v>43372</v>
      </c>
      <c r="D928" s="2">
        <v>0.17569444444444443</v>
      </c>
      <c r="E928" t="s">
        <v>1061</v>
      </c>
      <c r="F928" t="s">
        <v>1104</v>
      </c>
      <c r="G928" t="s">
        <v>13</v>
      </c>
      <c r="H928">
        <v>5800000</v>
      </c>
      <c r="I928" t="s">
        <v>14</v>
      </c>
      <c r="J928">
        <f t="shared" si="14"/>
        <v>2018</v>
      </c>
    </row>
    <row r="929" spans="1:10" x14ac:dyDescent="0.3">
      <c r="A929" t="s">
        <v>1043</v>
      </c>
      <c r="B929" t="s">
        <v>924</v>
      </c>
      <c r="C929" s="1">
        <v>43398</v>
      </c>
      <c r="D929" s="2">
        <v>1.0416666666666666E-2</v>
      </c>
      <c r="E929" t="s">
        <v>1044</v>
      </c>
      <c r="F929" t="s">
        <v>1105</v>
      </c>
      <c r="G929" t="s">
        <v>13</v>
      </c>
      <c r="H929">
        <v>20000000</v>
      </c>
      <c r="I929" t="s">
        <v>14</v>
      </c>
      <c r="J929">
        <f t="shared" si="14"/>
        <v>2018</v>
      </c>
    </row>
    <row r="930" spans="1:10" x14ac:dyDescent="0.3">
      <c r="A930" t="s">
        <v>890</v>
      </c>
      <c r="B930" t="s">
        <v>891</v>
      </c>
      <c r="C930" s="1">
        <v>43402</v>
      </c>
      <c r="D930" s="2">
        <v>0.17222222222222222</v>
      </c>
      <c r="E930" t="s">
        <v>892</v>
      </c>
      <c r="F930" t="s">
        <v>1106</v>
      </c>
      <c r="G930" t="s">
        <v>13</v>
      </c>
      <c r="H930">
        <v>90000000</v>
      </c>
      <c r="I930" t="s">
        <v>14</v>
      </c>
      <c r="J930">
        <f t="shared" si="14"/>
        <v>2018</v>
      </c>
    </row>
    <row r="931" spans="1:10" x14ac:dyDescent="0.3">
      <c r="A931" t="s">
        <v>923</v>
      </c>
      <c r="B931" t="s">
        <v>924</v>
      </c>
      <c r="C931" s="1">
        <v>43407</v>
      </c>
      <c r="D931" s="2">
        <v>0.84513888888888888</v>
      </c>
      <c r="E931" t="s">
        <v>315</v>
      </c>
      <c r="F931" t="s">
        <v>1107</v>
      </c>
      <c r="G931" t="s">
        <v>13</v>
      </c>
      <c r="H931">
        <v>25000000</v>
      </c>
      <c r="I931" t="s">
        <v>14</v>
      </c>
      <c r="J931">
        <f t="shared" si="14"/>
        <v>2018</v>
      </c>
    </row>
    <row r="932" spans="1:10" x14ac:dyDescent="0.3">
      <c r="A932" t="s">
        <v>1086</v>
      </c>
      <c r="B932" t="s">
        <v>1087</v>
      </c>
      <c r="C932" s="1">
        <v>43415</v>
      </c>
      <c r="D932" s="2">
        <v>0.15972222222222221</v>
      </c>
      <c r="E932" t="s">
        <v>1088</v>
      </c>
      <c r="F932" t="s">
        <v>1108</v>
      </c>
      <c r="G932" t="s">
        <v>13</v>
      </c>
      <c r="H932">
        <v>7500000</v>
      </c>
      <c r="I932" t="s">
        <v>14</v>
      </c>
      <c r="J932">
        <f t="shared" si="14"/>
        <v>2018</v>
      </c>
    </row>
    <row r="933" spans="1:10" x14ac:dyDescent="0.3">
      <c r="A933" t="s">
        <v>849</v>
      </c>
      <c r="B933" t="s">
        <v>928</v>
      </c>
      <c r="C933" s="1">
        <v>43418</v>
      </c>
      <c r="D933" s="2">
        <v>0.48472222222222222</v>
      </c>
      <c r="E933" t="s">
        <v>1019</v>
      </c>
      <c r="F933" t="s">
        <v>1109</v>
      </c>
      <c r="G933" t="s">
        <v>13</v>
      </c>
      <c r="H933">
        <v>62000000</v>
      </c>
      <c r="I933" t="s">
        <v>14</v>
      </c>
      <c r="J933">
        <f t="shared" si="14"/>
        <v>2018</v>
      </c>
    </row>
    <row r="934" spans="1:10" x14ac:dyDescent="0.3">
      <c r="A934" t="s">
        <v>849</v>
      </c>
      <c r="B934" t="s">
        <v>850</v>
      </c>
      <c r="C934" s="1">
        <v>43433</v>
      </c>
      <c r="D934" s="2">
        <v>0.18541666666666667</v>
      </c>
      <c r="E934" t="s">
        <v>948</v>
      </c>
      <c r="F934" t="s">
        <v>1110</v>
      </c>
      <c r="G934" t="s">
        <v>13</v>
      </c>
      <c r="H934">
        <v>21000000</v>
      </c>
      <c r="I934" t="s">
        <v>14</v>
      </c>
      <c r="J934">
        <f t="shared" si="14"/>
        <v>2018</v>
      </c>
    </row>
    <row r="935" spans="1:10" x14ac:dyDescent="0.3">
      <c r="A935" t="s">
        <v>923</v>
      </c>
      <c r="B935" t="s">
        <v>881</v>
      </c>
      <c r="C935" s="1">
        <v>43434</v>
      </c>
      <c r="D935" s="2">
        <v>0.10208333333333333</v>
      </c>
      <c r="E935" t="s">
        <v>882</v>
      </c>
      <c r="F935" t="s">
        <v>1111</v>
      </c>
      <c r="G935" t="s">
        <v>84</v>
      </c>
      <c r="H935">
        <v>41800000</v>
      </c>
      <c r="I935" t="s">
        <v>14</v>
      </c>
      <c r="J935">
        <f t="shared" si="14"/>
        <v>2018</v>
      </c>
    </row>
    <row r="936" spans="1:10" x14ac:dyDescent="0.3">
      <c r="A936" t="s">
        <v>1086</v>
      </c>
      <c r="B936" t="s">
        <v>1087</v>
      </c>
      <c r="C936" s="1">
        <v>43450</v>
      </c>
      <c r="D936" s="2">
        <v>0.27291666666666664</v>
      </c>
      <c r="E936" t="s">
        <v>1088</v>
      </c>
      <c r="F936" t="s">
        <v>1112</v>
      </c>
      <c r="G936" t="s">
        <v>13</v>
      </c>
      <c r="H936">
        <v>7500000</v>
      </c>
      <c r="I936" t="s">
        <v>14</v>
      </c>
      <c r="J936">
        <f t="shared" si="14"/>
        <v>2018</v>
      </c>
    </row>
    <row r="937" spans="1:10" x14ac:dyDescent="0.3">
      <c r="A937" t="s">
        <v>849</v>
      </c>
      <c r="B937" t="s">
        <v>928</v>
      </c>
      <c r="C937" s="1">
        <v>43453</v>
      </c>
      <c r="D937" s="2">
        <v>0.44444444444444442</v>
      </c>
      <c r="E937" t="s">
        <v>1006</v>
      </c>
      <c r="F937" t="s">
        <v>1113</v>
      </c>
      <c r="G937" t="s">
        <v>13</v>
      </c>
      <c r="H937">
        <v>47000000</v>
      </c>
      <c r="I937" t="s">
        <v>14</v>
      </c>
      <c r="J937">
        <f t="shared" si="14"/>
        <v>2018</v>
      </c>
    </row>
    <row r="938" spans="1:10" x14ac:dyDescent="0.3">
      <c r="A938" t="s">
        <v>923</v>
      </c>
      <c r="B938" t="s">
        <v>1036</v>
      </c>
      <c r="C938" s="1">
        <v>43455</v>
      </c>
      <c r="D938" s="2">
        <v>1.3888888888888888E-2</v>
      </c>
      <c r="E938" t="s">
        <v>1037</v>
      </c>
      <c r="F938" t="s">
        <v>1114</v>
      </c>
      <c r="G938" t="s">
        <v>13</v>
      </c>
      <c r="H938">
        <v>65000000</v>
      </c>
      <c r="I938" t="s">
        <v>14</v>
      </c>
      <c r="J938">
        <f t="shared" si="14"/>
        <v>2018</v>
      </c>
    </row>
    <row r="939" spans="1:10" x14ac:dyDescent="0.3">
      <c r="A939" t="s">
        <v>1043</v>
      </c>
      <c r="B939" t="s">
        <v>1090</v>
      </c>
      <c r="C939" s="1">
        <v>43461</v>
      </c>
      <c r="D939" s="2">
        <v>8.819444444444445E-2</v>
      </c>
      <c r="E939" t="s">
        <v>1115</v>
      </c>
      <c r="F939" t="s">
        <v>1116</v>
      </c>
      <c r="G939" t="s">
        <v>13</v>
      </c>
      <c r="H939">
        <v>48500000</v>
      </c>
      <c r="I939" t="s">
        <v>14</v>
      </c>
      <c r="J939">
        <f t="shared" si="14"/>
        <v>2018</v>
      </c>
    </row>
    <row r="940" spans="1:10" x14ac:dyDescent="0.3">
      <c r="A940" t="s">
        <v>1082</v>
      </c>
      <c r="B940" t="s">
        <v>1083</v>
      </c>
      <c r="C940" s="1">
        <v>43483</v>
      </c>
      <c r="D940" s="2">
        <v>3.4722222222222224E-2</v>
      </c>
      <c r="E940" t="s">
        <v>1084</v>
      </c>
      <c r="F940" t="s">
        <v>1117</v>
      </c>
      <c r="G940" t="s">
        <v>13</v>
      </c>
      <c r="H940">
        <v>39000000</v>
      </c>
      <c r="I940" t="s">
        <v>14</v>
      </c>
      <c r="J940">
        <f t="shared" si="14"/>
        <v>2019</v>
      </c>
    </row>
    <row r="941" spans="1:10" x14ac:dyDescent="0.3">
      <c r="A941" t="s">
        <v>923</v>
      </c>
      <c r="B941" t="s">
        <v>314</v>
      </c>
      <c r="C941" s="1">
        <v>43517</v>
      </c>
      <c r="D941" s="2">
        <v>0.69930555555555551</v>
      </c>
      <c r="E941" t="s">
        <v>1065</v>
      </c>
      <c r="F941" t="s">
        <v>1118</v>
      </c>
      <c r="G941" t="s">
        <v>13</v>
      </c>
      <c r="H941">
        <v>25000000</v>
      </c>
      <c r="I941" t="s">
        <v>14</v>
      </c>
      <c r="J941">
        <f t="shared" si="14"/>
        <v>2019</v>
      </c>
    </row>
    <row r="942" spans="1:10" x14ac:dyDescent="0.3">
      <c r="A942" t="s">
        <v>1086</v>
      </c>
      <c r="B942" t="s">
        <v>1087</v>
      </c>
      <c r="C942" s="1">
        <v>43552</v>
      </c>
      <c r="D942" s="2">
        <v>0.9770833333333333</v>
      </c>
      <c r="E942" t="s">
        <v>1088</v>
      </c>
      <c r="F942" t="s">
        <v>1119</v>
      </c>
      <c r="G942" t="s">
        <v>13</v>
      </c>
      <c r="H942">
        <v>7500000</v>
      </c>
      <c r="I942" t="s">
        <v>14</v>
      </c>
      <c r="J942">
        <f t="shared" si="14"/>
        <v>2019</v>
      </c>
    </row>
    <row r="943" spans="1:10" x14ac:dyDescent="0.3">
      <c r="A943" t="s">
        <v>849</v>
      </c>
      <c r="B943" t="s">
        <v>928</v>
      </c>
      <c r="C943" s="1">
        <v>43556</v>
      </c>
      <c r="D943" s="2">
        <v>0.16458333333333333</v>
      </c>
      <c r="E943" t="s">
        <v>1120</v>
      </c>
      <c r="F943" t="s">
        <v>1121</v>
      </c>
      <c r="G943" t="s">
        <v>13</v>
      </c>
      <c r="H943">
        <v>21000000</v>
      </c>
      <c r="I943" t="s">
        <v>14</v>
      </c>
      <c r="J943">
        <f t="shared" si="14"/>
        <v>2019</v>
      </c>
    </row>
    <row r="944" spans="1:10" x14ac:dyDescent="0.3">
      <c r="A944" t="s">
        <v>1043</v>
      </c>
      <c r="B944" t="s">
        <v>314</v>
      </c>
      <c r="C944" s="1">
        <v>43559</v>
      </c>
      <c r="D944" s="2">
        <v>0.45902777777777776</v>
      </c>
      <c r="E944" t="s">
        <v>925</v>
      </c>
      <c r="F944" t="s">
        <v>1122</v>
      </c>
      <c r="G944" t="s">
        <v>13</v>
      </c>
      <c r="H944">
        <v>17420000</v>
      </c>
      <c r="I944" t="s">
        <v>14</v>
      </c>
      <c r="J944">
        <f t="shared" si="14"/>
        <v>2019</v>
      </c>
    </row>
    <row r="945" spans="1:10" x14ac:dyDescent="0.3">
      <c r="A945" t="s">
        <v>1086</v>
      </c>
      <c r="B945" t="s">
        <v>1087</v>
      </c>
      <c r="C945" s="1">
        <v>43590</v>
      </c>
      <c r="D945" s="2">
        <v>0.25</v>
      </c>
      <c r="E945" t="s">
        <v>1088</v>
      </c>
      <c r="F945" t="s">
        <v>1123</v>
      </c>
      <c r="G945" t="s">
        <v>13</v>
      </c>
      <c r="H945">
        <v>7500000</v>
      </c>
      <c r="I945" t="s">
        <v>14</v>
      </c>
      <c r="J945">
        <f t="shared" si="14"/>
        <v>2019</v>
      </c>
    </row>
    <row r="946" spans="1:10" x14ac:dyDescent="0.3">
      <c r="A946" t="s">
        <v>849</v>
      </c>
      <c r="B946" t="s">
        <v>850</v>
      </c>
      <c r="C946" s="1">
        <v>43607</v>
      </c>
      <c r="D946" s="2">
        <v>0</v>
      </c>
      <c r="E946" t="s">
        <v>948</v>
      </c>
      <c r="F946" t="s">
        <v>1124</v>
      </c>
      <c r="G946" t="s">
        <v>13</v>
      </c>
      <c r="H946">
        <v>21000000</v>
      </c>
      <c r="I946" t="s">
        <v>14</v>
      </c>
      <c r="J946">
        <f t="shared" si="14"/>
        <v>2019</v>
      </c>
    </row>
    <row r="947" spans="1:10" x14ac:dyDescent="0.3">
      <c r="A947" t="s">
        <v>1043</v>
      </c>
      <c r="B947" t="s">
        <v>924</v>
      </c>
      <c r="C947" s="1">
        <v>43612</v>
      </c>
      <c r="D947" s="2">
        <v>0.26597222222222222</v>
      </c>
      <c r="E947" t="s">
        <v>1065</v>
      </c>
      <c r="F947" t="s">
        <v>1125</v>
      </c>
      <c r="G947" t="s">
        <v>13</v>
      </c>
      <c r="H947">
        <v>25000000</v>
      </c>
      <c r="I947" t="s">
        <v>14</v>
      </c>
      <c r="J947">
        <f t="shared" si="14"/>
        <v>2019</v>
      </c>
    </row>
    <row r="948" spans="1:10" x14ac:dyDescent="0.3">
      <c r="A948" t="s">
        <v>1043</v>
      </c>
      <c r="B948" t="s">
        <v>1036</v>
      </c>
      <c r="C948" s="1">
        <v>43615</v>
      </c>
      <c r="D948" s="2">
        <v>0.73750000000000004</v>
      </c>
      <c r="E948" t="s">
        <v>1037</v>
      </c>
      <c r="F948" t="s">
        <v>1126</v>
      </c>
      <c r="G948" t="s">
        <v>13</v>
      </c>
      <c r="H948">
        <v>65000000</v>
      </c>
      <c r="I948" t="s">
        <v>14</v>
      </c>
      <c r="J948">
        <f t="shared" si="14"/>
        <v>2019</v>
      </c>
    </row>
    <row r="949" spans="1:10" x14ac:dyDescent="0.3">
      <c r="A949" t="s">
        <v>1086</v>
      </c>
      <c r="B949" t="s">
        <v>1087</v>
      </c>
      <c r="C949" s="1">
        <v>43645</v>
      </c>
      <c r="D949" s="2">
        <v>0.1875</v>
      </c>
      <c r="E949" t="s">
        <v>1088</v>
      </c>
      <c r="F949" t="s">
        <v>1127</v>
      </c>
      <c r="G949" t="s">
        <v>13</v>
      </c>
      <c r="H949">
        <v>7500000</v>
      </c>
      <c r="I949" t="s">
        <v>14</v>
      </c>
      <c r="J949">
        <f t="shared" si="14"/>
        <v>2019</v>
      </c>
    </row>
    <row r="950" spans="1:10" x14ac:dyDescent="0.3">
      <c r="A950" t="s">
        <v>1043</v>
      </c>
      <c r="B950" t="s">
        <v>1090</v>
      </c>
      <c r="C950" s="1">
        <v>43651</v>
      </c>
      <c r="D950" s="2">
        <v>0.23680555555555555</v>
      </c>
      <c r="E950" t="s">
        <v>1065</v>
      </c>
      <c r="F950" t="s">
        <v>1128</v>
      </c>
      <c r="G950" t="s">
        <v>13</v>
      </c>
      <c r="H950">
        <v>25000000</v>
      </c>
      <c r="I950" t="s">
        <v>14</v>
      </c>
      <c r="J950">
        <f t="shared" si="14"/>
        <v>2019</v>
      </c>
    </row>
    <row r="951" spans="1:10" x14ac:dyDescent="0.3">
      <c r="A951" t="s">
        <v>1043</v>
      </c>
      <c r="B951" t="s">
        <v>1052</v>
      </c>
      <c r="C951" s="1">
        <v>43659</v>
      </c>
      <c r="D951" s="2">
        <v>0.52152777777777781</v>
      </c>
      <c r="E951" t="s">
        <v>1129</v>
      </c>
      <c r="F951" t="s">
        <v>1130</v>
      </c>
      <c r="G951" t="s">
        <v>13</v>
      </c>
      <c r="H951">
        <v>65000000</v>
      </c>
      <c r="I951" t="s">
        <v>14</v>
      </c>
      <c r="J951">
        <f t="shared" si="14"/>
        <v>2019</v>
      </c>
    </row>
    <row r="952" spans="1:10" x14ac:dyDescent="0.3">
      <c r="A952" t="s">
        <v>849</v>
      </c>
      <c r="B952" t="s">
        <v>928</v>
      </c>
      <c r="C952" s="1">
        <v>43668</v>
      </c>
      <c r="D952" s="2">
        <v>0.3840277777777778</v>
      </c>
      <c r="E952" t="s">
        <v>1019</v>
      </c>
      <c r="F952" t="s">
        <v>1131</v>
      </c>
      <c r="G952" t="s">
        <v>13</v>
      </c>
      <c r="H952">
        <v>62000000</v>
      </c>
      <c r="I952" t="s">
        <v>14</v>
      </c>
      <c r="J952">
        <f t="shared" si="14"/>
        <v>2019</v>
      </c>
    </row>
    <row r="953" spans="1:10" x14ac:dyDescent="0.3">
      <c r="A953" t="s">
        <v>923</v>
      </c>
      <c r="B953" t="s">
        <v>924</v>
      </c>
      <c r="C953" s="1">
        <v>43676</v>
      </c>
      <c r="D953" s="2">
        <v>0.24722222222222223</v>
      </c>
      <c r="E953" t="s">
        <v>1091</v>
      </c>
      <c r="F953" t="s">
        <v>1132</v>
      </c>
      <c r="G953" t="s">
        <v>13</v>
      </c>
      <c r="H953">
        <v>23000000</v>
      </c>
      <c r="I953" t="s">
        <v>14</v>
      </c>
      <c r="J953">
        <f t="shared" si="14"/>
        <v>2019</v>
      </c>
    </row>
    <row r="954" spans="1:10" x14ac:dyDescent="0.3">
      <c r="A954" t="s">
        <v>1043</v>
      </c>
      <c r="B954" t="s">
        <v>314</v>
      </c>
      <c r="C954" s="1">
        <v>43677</v>
      </c>
      <c r="D954" s="2">
        <v>0.50694444444444442</v>
      </c>
      <c r="E954" t="s">
        <v>925</v>
      </c>
      <c r="F954" t="s">
        <v>1133</v>
      </c>
      <c r="G954" t="s">
        <v>13</v>
      </c>
      <c r="H954">
        <v>17420000</v>
      </c>
      <c r="I954" t="s">
        <v>14</v>
      </c>
      <c r="J954">
        <f t="shared" si="14"/>
        <v>2019</v>
      </c>
    </row>
    <row r="955" spans="1:10" x14ac:dyDescent="0.3">
      <c r="A955" t="s">
        <v>1043</v>
      </c>
      <c r="B955" t="s">
        <v>1052</v>
      </c>
      <c r="C955" s="1">
        <v>43682</v>
      </c>
      <c r="D955" s="2">
        <v>0.91388888888888886</v>
      </c>
      <c r="E955" t="s">
        <v>1037</v>
      </c>
      <c r="F955" t="s">
        <v>1134</v>
      </c>
      <c r="G955" t="s">
        <v>13</v>
      </c>
      <c r="H955">
        <v>65000000</v>
      </c>
      <c r="I955" t="s">
        <v>14</v>
      </c>
      <c r="J955">
        <f t="shared" si="14"/>
        <v>2019</v>
      </c>
    </row>
    <row r="956" spans="1:10" x14ac:dyDescent="0.3">
      <c r="A956" t="s">
        <v>1086</v>
      </c>
      <c r="B956" t="s">
        <v>1087</v>
      </c>
      <c r="C956" s="1">
        <v>43696</v>
      </c>
      <c r="D956" s="2">
        <v>0.5083333333333333</v>
      </c>
      <c r="E956" t="s">
        <v>1088</v>
      </c>
      <c r="F956" t="s">
        <v>1135</v>
      </c>
      <c r="G956" t="s">
        <v>13</v>
      </c>
      <c r="H956">
        <v>7500000</v>
      </c>
      <c r="I956" t="s">
        <v>14</v>
      </c>
      <c r="J956">
        <f t="shared" si="14"/>
        <v>2019</v>
      </c>
    </row>
    <row r="957" spans="1:10" x14ac:dyDescent="0.3">
      <c r="A957" t="s">
        <v>1043</v>
      </c>
      <c r="B957" t="s">
        <v>314</v>
      </c>
      <c r="C957" s="1">
        <v>43699</v>
      </c>
      <c r="D957" s="2">
        <v>0.15138888888888888</v>
      </c>
      <c r="E957" t="s">
        <v>925</v>
      </c>
      <c r="F957" t="s">
        <v>1136</v>
      </c>
      <c r="G957" t="s">
        <v>13</v>
      </c>
      <c r="H957">
        <v>17420000</v>
      </c>
      <c r="I957" t="s">
        <v>14</v>
      </c>
      <c r="J957">
        <f t="shared" si="14"/>
        <v>2019</v>
      </c>
    </row>
    <row r="958" spans="1:10" x14ac:dyDescent="0.3">
      <c r="A958" t="s">
        <v>923</v>
      </c>
      <c r="B958" t="s">
        <v>881</v>
      </c>
      <c r="C958" s="1">
        <v>43707</v>
      </c>
      <c r="D958" s="2">
        <v>0.58333333333333337</v>
      </c>
      <c r="E958" t="s">
        <v>882</v>
      </c>
      <c r="F958" t="s">
        <v>1137</v>
      </c>
      <c r="G958" t="s">
        <v>84</v>
      </c>
      <c r="H958">
        <v>41800000</v>
      </c>
      <c r="I958" t="s">
        <v>14</v>
      </c>
      <c r="J958">
        <f t="shared" si="14"/>
        <v>2019</v>
      </c>
    </row>
    <row r="959" spans="1:10" x14ac:dyDescent="0.3">
      <c r="A959" t="s">
        <v>1060</v>
      </c>
      <c r="B959" t="s">
        <v>93</v>
      </c>
      <c r="C959" s="1">
        <v>43707</v>
      </c>
      <c r="D959" s="2">
        <v>0.9868055555555556</v>
      </c>
      <c r="E959" t="s">
        <v>1061</v>
      </c>
      <c r="F959" t="s">
        <v>1138</v>
      </c>
      <c r="G959" t="s">
        <v>13</v>
      </c>
      <c r="H959">
        <v>5800000</v>
      </c>
      <c r="I959" t="s">
        <v>14</v>
      </c>
      <c r="J959">
        <f t="shared" si="14"/>
        <v>2019</v>
      </c>
    </row>
    <row r="960" spans="1:10" x14ac:dyDescent="0.3">
      <c r="A960" t="s">
        <v>890</v>
      </c>
      <c r="B960" t="s">
        <v>965</v>
      </c>
      <c r="C960" s="1">
        <v>43732</v>
      </c>
      <c r="D960" s="2">
        <v>0.67013888888888884</v>
      </c>
      <c r="E960" t="s">
        <v>966</v>
      </c>
      <c r="F960" t="s">
        <v>1139</v>
      </c>
      <c r="G960" t="s">
        <v>84</v>
      </c>
      <c r="H960">
        <v>112500000</v>
      </c>
      <c r="I960" t="s">
        <v>14</v>
      </c>
      <c r="J960">
        <f t="shared" si="14"/>
        <v>2019</v>
      </c>
    </row>
    <row r="961" spans="1:10" x14ac:dyDescent="0.3">
      <c r="A961" t="s">
        <v>923</v>
      </c>
      <c r="B961" t="s">
        <v>924</v>
      </c>
      <c r="C961" s="1">
        <v>43734</v>
      </c>
      <c r="D961" s="2">
        <v>0.32361111111111113</v>
      </c>
      <c r="E961" t="s">
        <v>315</v>
      </c>
      <c r="F961" t="s">
        <v>1140</v>
      </c>
      <c r="G961" t="s">
        <v>13</v>
      </c>
      <c r="H961">
        <v>25000000</v>
      </c>
      <c r="I961" t="s">
        <v>14</v>
      </c>
      <c r="J961">
        <f t="shared" si="14"/>
        <v>2019</v>
      </c>
    </row>
    <row r="962" spans="1:10" x14ac:dyDescent="0.3">
      <c r="A962" t="s">
        <v>900</v>
      </c>
      <c r="B962" t="s">
        <v>1036</v>
      </c>
      <c r="C962" s="1">
        <v>43747</v>
      </c>
      <c r="D962" s="2">
        <v>0.4284722222222222</v>
      </c>
      <c r="E962" t="s">
        <v>1037</v>
      </c>
      <c r="F962" t="s">
        <v>1141</v>
      </c>
      <c r="G962" t="s">
        <v>13</v>
      </c>
      <c r="H962">
        <v>65000000</v>
      </c>
      <c r="I962" t="s">
        <v>14</v>
      </c>
      <c r="J962">
        <f t="shared" ref="J962:J1025" si="15">YEAR(C:C)</f>
        <v>2019</v>
      </c>
    </row>
    <row r="963" spans="1:10" x14ac:dyDescent="0.3">
      <c r="A963" t="s">
        <v>1086</v>
      </c>
      <c r="B963" t="s">
        <v>1087</v>
      </c>
      <c r="C963" s="1">
        <v>43755</v>
      </c>
      <c r="D963" s="2">
        <v>5.6944444444444443E-2</v>
      </c>
      <c r="E963" t="s">
        <v>1088</v>
      </c>
      <c r="F963" t="s">
        <v>1142</v>
      </c>
      <c r="G963" t="s">
        <v>13</v>
      </c>
      <c r="H963">
        <v>7500000</v>
      </c>
      <c r="I963" t="s">
        <v>14</v>
      </c>
      <c r="J963">
        <f t="shared" si="15"/>
        <v>2019</v>
      </c>
    </row>
    <row r="964" spans="1:10" x14ac:dyDescent="0.3">
      <c r="A964" t="s">
        <v>1060</v>
      </c>
      <c r="B964" t="s">
        <v>93</v>
      </c>
      <c r="C964" s="1">
        <v>43782</v>
      </c>
      <c r="D964" s="2">
        <v>0.15277777777777779</v>
      </c>
      <c r="E964" t="s">
        <v>1061</v>
      </c>
      <c r="F964" t="s">
        <v>1143</v>
      </c>
      <c r="G964" t="s">
        <v>13</v>
      </c>
      <c r="H964">
        <v>5800000</v>
      </c>
      <c r="I964" t="s">
        <v>14</v>
      </c>
      <c r="J964">
        <f t="shared" si="15"/>
        <v>2019</v>
      </c>
    </row>
    <row r="965" spans="1:10" x14ac:dyDescent="0.3">
      <c r="A965" t="s">
        <v>1060</v>
      </c>
      <c r="B965" t="s">
        <v>93</v>
      </c>
      <c r="C965" s="1">
        <v>43786</v>
      </c>
      <c r="D965" s="2">
        <v>0.41666666666666669</v>
      </c>
      <c r="E965" t="s">
        <v>1061</v>
      </c>
      <c r="F965" t="s">
        <v>1144</v>
      </c>
      <c r="G965" t="s">
        <v>13</v>
      </c>
      <c r="H965">
        <v>5800000</v>
      </c>
      <c r="I965" t="s">
        <v>14</v>
      </c>
      <c r="J965">
        <f t="shared" si="15"/>
        <v>2019</v>
      </c>
    </row>
    <row r="966" spans="1:10" x14ac:dyDescent="0.3">
      <c r="A966" t="s">
        <v>849</v>
      </c>
      <c r="B966" t="s">
        <v>928</v>
      </c>
      <c r="C966" s="1">
        <v>43796</v>
      </c>
      <c r="D966" s="2">
        <v>0.16527777777777777</v>
      </c>
      <c r="E966" t="s">
        <v>958</v>
      </c>
      <c r="F966" t="s">
        <v>1145</v>
      </c>
      <c r="G966" t="s">
        <v>13</v>
      </c>
      <c r="H966">
        <v>31000000</v>
      </c>
      <c r="I966" t="s">
        <v>14</v>
      </c>
      <c r="J966">
        <f t="shared" si="15"/>
        <v>2019</v>
      </c>
    </row>
    <row r="967" spans="1:10" x14ac:dyDescent="0.3">
      <c r="A967" t="s">
        <v>1086</v>
      </c>
      <c r="B967" t="s">
        <v>1087</v>
      </c>
      <c r="C967" s="1">
        <v>43805</v>
      </c>
      <c r="D967" s="2">
        <v>0.34583333333333333</v>
      </c>
      <c r="E967" t="s">
        <v>1088</v>
      </c>
      <c r="F967" t="s">
        <v>1146</v>
      </c>
      <c r="G967" t="s">
        <v>13</v>
      </c>
      <c r="H967">
        <v>7500000</v>
      </c>
      <c r="I967" t="s">
        <v>14</v>
      </c>
      <c r="J967">
        <f t="shared" si="15"/>
        <v>2019</v>
      </c>
    </row>
    <row r="968" spans="1:10" x14ac:dyDescent="0.3">
      <c r="A968" t="s">
        <v>1043</v>
      </c>
      <c r="B968" t="s">
        <v>314</v>
      </c>
      <c r="C968" s="1">
        <v>43805</v>
      </c>
      <c r="D968" s="2">
        <v>0.39861111111111114</v>
      </c>
      <c r="E968" t="s">
        <v>925</v>
      </c>
      <c r="F968" t="s">
        <v>1147</v>
      </c>
      <c r="G968" t="s">
        <v>13</v>
      </c>
      <c r="H968">
        <v>17420000</v>
      </c>
      <c r="I968" t="s">
        <v>14</v>
      </c>
      <c r="J968">
        <f t="shared" si="15"/>
        <v>2019</v>
      </c>
    </row>
    <row r="969" spans="1:10" x14ac:dyDescent="0.3">
      <c r="A969" t="s">
        <v>1060</v>
      </c>
      <c r="B969" t="s">
        <v>142</v>
      </c>
      <c r="C969" s="1">
        <v>43806</v>
      </c>
      <c r="D969" s="2">
        <v>0.12152777777777778</v>
      </c>
      <c r="E969" t="s">
        <v>1061</v>
      </c>
      <c r="F969" t="s">
        <v>1148</v>
      </c>
      <c r="G969" t="s">
        <v>13</v>
      </c>
      <c r="H969">
        <v>5800000</v>
      </c>
      <c r="I969" t="s">
        <v>14</v>
      </c>
      <c r="J969">
        <f t="shared" si="15"/>
        <v>2019</v>
      </c>
    </row>
    <row r="970" spans="1:10" x14ac:dyDescent="0.3">
      <c r="A970" t="s">
        <v>1060</v>
      </c>
      <c r="B970" t="s">
        <v>51</v>
      </c>
      <c r="C970" s="1">
        <v>43806</v>
      </c>
      <c r="D970" s="2">
        <v>0.36944444444444446</v>
      </c>
      <c r="E970" t="s">
        <v>1061</v>
      </c>
      <c r="F970" t="s">
        <v>1149</v>
      </c>
      <c r="G970" t="s">
        <v>13</v>
      </c>
      <c r="H970">
        <v>5800000</v>
      </c>
      <c r="I970" t="s">
        <v>14</v>
      </c>
      <c r="J970">
        <f t="shared" si="15"/>
        <v>2019</v>
      </c>
    </row>
    <row r="971" spans="1:10" x14ac:dyDescent="0.3">
      <c r="A971" t="s">
        <v>923</v>
      </c>
      <c r="B971" t="s">
        <v>1150</v>
      </c>
      <c r="C971" s="1">
        <v>43810</v>
      </c>
      <c r="D971" s="2">
        <v>0.37083333333333335</v>
      </c>
      <c r="E971" t="s">
        <v>315</v>
      </c>
      <c r="F971" t="s">
        <v>1151</v>
      </c>
      <c r="G971" t="s">
        <v>13</v>
      </c>
      <c r="H971">
        <v>25000000</v>
      </c>
      <c r="I971" t="s">
        <v>14</v>
      </c>
      <c r="J971">
        <f t="shared" si="15"/>
        <v>2019</v>
      </c>
    </row>
    <row r="972" spans="1:10" x14ac:dyDescent="0.3">
      <c r="A972" t="s">
        <v>849</v>
      </c>
      <c r="B972" t="s">
        <v>850</v>
      </c>
      <c r="C972" s="1">
        <v>43810</v>
      </c>
      <c r="D972" s="2">
        <v>0.41319444444444442</v>
      </c>
      <c r="E972" t="s">
        <v>1120</v>
      </c>
      <c r="F972" t="s">
        <v>1152</v>
      </c>
      <c r="G972" t="s">
        <v>13</v>
      </c>
      <c r="H972">
        <v>21000000</v>
      </c>
      <c r="I972" t="s">
        <v>14</v>
      </c>
      <c r="J972">
        <f t="shared" si="15"/>
        <v>2019</v>
      </c>
    </row>
    <row r="973" spans="1:10" x14ac:dyDescent="0.3">
      <c r="A973" t="s">
        <v>1043</v>
      </c>
      <c r="B973" t="s">
        <v>1052</v>
      </c>
      <c r="C973" s="1">
        <v>43823</v>
      </c>
      <c r="D973" s="2">
        <v>0.50208333333333333</v>
      </c>
      <c r="E973" t="s">
        <v>1129</v>
      </c>
      <c r="F973" t="s">
        <v>1153</v>
      </c>
      <c r="G973" t="s">
        <v>13</v>
      </c>
      <c r="H973">
        <v>65000000</v>
      </c>
      <c r="I973" t="s">
        <v>14</v>
      </c>
      <c r="J973">
        <f t="shared" si="15"/>
        <v>2019</v>
      </c>
    </row>
    <row r="974" spans="1:10" x14ac:dyDescent="0.3">
      <c r="A974" t="s">
        <v>923</v>
      </c>
      <c r="B974" t="s">
        <v>881</v>
      </c>
      <c r="C974" s="1">
        <v>43825</v>
      </c>
      <c r="D974" s="2">
        <v>0.96597222222222223</v>
      </c>
      <c r="E974" t="s">
        <v>882</v>
      </c>
      <c r="F974" t="s">
        <v>1154</v>
      </c>
      <c r="G974" t="s">
        <v>84</v>
      </c>
      <c r="H974">
        <v>41800000</v>
      </c>
      <c r="I974" t="s">
        <v>14</v>
      </c>
      <c r="J974">
        <f t="shared" si="15"/>
        <v>2019</v>
      </c>
    </row>
    <row r="975" spans="1:10" x14ac:dyDescent="0.3">
      <c r="A975" t="s">
        <v>1060</v>
      </c>
      <c r="B975" t="s">
        <v>93</v>
      </c>
      <c r="C975" s="1">
        <v>43846</v>
      </c>
      <c r="D975" s="2">
        <v>0.12638888888888888</v>
      </c>
      <c r="E975" t="s">
        <v>1061</v>
      </c>
      <c r="F975" t="s">
        <v>1155</v>
      </c>
      <c r="G975" t="s">
        <v>13</v>
      </c>
      <c r="H975">
        <v>5800000</v>
      </c>
      <c r="I975" t="s">
        <v>14</v>
      </c>
      <c r="J975">
        <f t="shared" si="15"/>
        <v>2020</v>
      </c>
    </row>
    <row r="976" spans="1:10" x14ac:dyDescent="0.3">
      <c r="A976" t="s">
        <v>1086</v>
      </c>
      <c r="B976" t="s">
        <v>1087</v>
      </c>
      <c r="C976" s="1">
        <v>43861</v>
      </c>
      <c r="D976" s="2">
        <v>0.12222222222222222</v>
      </c>
      <c r="E976" t="s">
        <v>1088</v>
      </c>
      <c r="F976" t="s">
        <v>1156</v>
      </c>
      <c r="G976" t="s">
        <v>13</v>
      </c>
      <c r="H976">
        <v>7500000</v>
      </c>
      <c r="I976" t="s">
        <v>14</v>
      </c>
      <c r="J976">
        <f t="shared" si="15"/>
        <v>2020</v>
      </c>
    </row>
    <row r="977" spans="1:10" x14ac:dyDescent="0.3">
      <c r="A977" t="s">
        <v>890</v>
      </c>
      <c r="B977" t="s">
        <v>891</v>
      </c>
      <c r="C977" s="1">
        <v>43870</v>
      </c>
      <c r="D977" s="2">
        <v>6.5277777777777782E-2</v>
      </c>
      <c r="E977" t="s">
        <v>892</v>
      </c>
      <c r="F977" t="s">
        <v>1157</v>
      </c>
      <c r="G977" t="s">
        <v>13</v>
      </c>
      <c r="H977">
        <v>90000000</v>
      </c>
      <c r="I977" t="s">
        <v>14</v>
      </c>
      <c r="J977">
        <f t="shared" si="15"/>
        <v>2020</v>
      </c>
    </row>
    <row r="978" spans="1:10" x14ac:dyDescent="0.3">
      <c r="A978" t="s">
        <v>923</v>
      </c>
      <c r="B978" t="s">
        <v>1150</v>
      </c>
      <c r="C978" s="1">
        <v>43881</v>
      </c>
      <c r="D978" s="2">
        <v>0.35</v>
      </c>
      <c r="E978" t="s">
        <v>1091</v>
      </c>
      <c r="F978" t="s">
        <v>1158</v>
      </c>
      <c r="G978" t="s">
        <v>13</v>
      </c>
      <c r="H978">
        <v>23000000</v>
      </c>
      <c r="I978" t="s">
        <v>14</v>
      </c>
      <c r="J978">
        <f t="shared" si="15"/>
        <v>2020</v>
      </c>
    </row>
    <row r="979" spans="1:10" x14ac:dyDescent="0.3">
      <c r="A979" t="s">
        <v>923</v>
      </c>
      <c r="B979" t="s">
        <v>924</v>
      </c>
      <c r="C979" s="1">
        <v>43906</v>
      </c>
      <c r="D979" s="2">
        <v>0.76944444444444449</v>
      </c>
      <c r="E979" t="s">
        <v>1065</v>
      </c>
      <c r="F979" t="s">
        <v>1159</v>
      </c>
      <c r="G979" t="s">
        <v>13</v>
      </c>
      <c r="H979">
        <v>25000000</v>
      </c>
      <c r="I979" t="s">
        <v>14</v>
      </c>
      <c r="J979">
        <f t="shared" si="15"/>
        <v>2020</v>
      </c>
    </row>
    <row r="980" spans="1:10" x14ac:dyDescent="0.3">
      <c r="A980" t="s">
        <v>1043</v>
      </c>
      <c r="B980" t="s">
        <v>314</v>
      </c>
      <c r="C980" s="1">
        <v>43930</v>
      </c>
      <c r="D980" s="2">
        <v>0.33680555555555558</v>
      </c>
      <c r="E980" t="s">
        <v>925</v>
      </c>
      <c r="F980" t="s">
        <v>1160</v>
      </c>
      <c r="G980" t="s">
        <v>13</v>
      </c>
      <c r="H980">
        <v>17420000</v>
      </c>
      <c r="I980" t="s">
        <v>14</v>
      </c>
      <c r="J980">
        <f t="shared" si="15"/>
        <v>2020</v>
      </c>
    </row>
    <row r="981" spans="1:10" x14ac:dyDescent="0.3">
      <c r="A981" t="s">
        <v>1043</v>
      </c>
      <c r="B981" t="s">
        <v>314</v>
      </c>
      <c r="C981" s="1">
        <v>43946</v>
      </c>
      <c r="D981" s="2">
        <v>7.7083333333333337E-2</v>
      </c>
      <c r="E981" t="s">
        <v>925</v>
      </c>
      <c r="F981" t="s">
        <v>1161</v>
      </c>
      <c r="G981" t="s">
        <v>13</v>
      </c>
      <c r="H981">
        <v>17420000</v>
      </c>
      <c r="I981" t="s">
        <v>14</v>
      </c>
      <c r="J981">
        <f t="shared" si="15"/>
        <v>2020</v>
      </c>
    </row>
    <row r="982" spans="1:10" x14ac:dyDescent="0.3">
      <c r="A982" t="s">
        <v>1060</v>
      </c>
      <c r="B982" t="s">
        <v>93</v>
      </c>
      <c r="C982" s="1">
        <v>43963</v>
      </c>
      <c r="D982" s="2">
        <v>5.2777777777777778E-2</v>
      </c>
      <c r="E982" t="s">
        <v>1061</v>
      </c>
      <c r="F982" t="s">
        <v>1162</v>
      </c>
      <c r="G982" t="s">
        <v>13</v>
      </c>
      <c r="H982">
        <v>5800000</v>
      </c>
      <c r="I982" t="s">
        <v>14</v>
      </c>
      <c r="J982">
        <f t="shared" si="15"/>
        <v>2020</v>
      </c>
    </row>
    <row r="983" spans="1:10" x14ac:dyDescent="0.3">
      <c r="A983" t="s">
        <v>890</v>
      </c>
      <c r="B983" t="s">
        <v>965</v>
      </c>
      <c r="C983" s="1">
        <v>43971</v>
      </c>
      <c r="D983" s="2">
        <v>0.72986111111111107</v>
      </c>
      <c r="E983" t="s">
        <v>966</v>
      </c>
      <c r="F983" t="s">
        <v>1163</v>
      </c>
      <c r="G983" t="s">
        <v>84</v>
      </c>
      <c r="H983">
        <v>112500000</v>
      </c>
      <c r="I983" t="s">
        <v>14</v>
      </c>
      <c r="J983">
        <f t="shared" si="15"/>
        <v>2020</v>
      </c>
    </row>
    <row r="984" spans="1:10" x14ac:dyDescent="0.3">
      <c r="A984" t="s">
        <v>923</v>
      </c>
      <c r="B984" t="s">
        <v>924</v>
      </c>
      <c r="C984" s="1">
        <v>43973</v>
      </c>
      <c r="D984" s="2">
        <v>0.31319444444444444</v>
      </c>
      <c r="E984" t="s">
        <v>1065</v>
      </c>
      <c r="F984" t="s">
        <v>1164</v>
      </c>
      <c r="G984" t="s">
        <v>13</v>
      </c>
      <c r="H984">
        <v>25000000</v>
      </c>
      <c r="I984" t="s">
        <v>14</v>
      </c>
      <c r="J984">
        <f t="shared" si="15"/>
        <v>2020</v>
      </c>
    </row>
    <row r="985" spans="1:10" x14ac:dyDescent="0.3">
      <c r="A985" t="s">
        <v>1086</v>
      </c>
      <c r="B985" t="s">
        <v>1087</v>
      </c>
      <c r="C985" s="1">
        <v>43995</v>
      </c>
      <c r="D985" s="2">
        <v>0.21666666666666667</v>
      </c>
      <c r="E985" t="s">
        <v>1088</v>
      </c>
      <c r="F985" t="s">
        <v>1165</v>
      </c>
      <c r="G985" t="s">
        <v>13</v>
      </c>
      <c r="H985">
        <v>7500000</v>
      </c>
      <c r="I985" t="s">
        <v>14</v>
      </c>
      <c r="J985">
        <f t="shared" si="15"/>
        <v>2020</v>
      </c>
    </row>
    <row r="986" spans="1:10" x14ac:dyDescent="0.3">
      <c r="A986" t="s">
        <v>1082</v>
      </c>
      <c r="B986" t="s">
        <v>891</v>
      </c>
      <c r="C986" s="1">
        <v>44031</v>
      </c>
      <c r="D986" s="2">
        <v>0.91527777777777775</v>
      </c>
      <c r="E986" t="s">
        <v>892</v>
      </c>
      <c r="F986" t="s">
        <v>1166</v>
      </c>
      <c r="G986" t="s">
        <v>13</v>
      </c>
      <c r="H986">
        <v>90000000</v>
      </c>
      <c r="I986" t="s">
        <v>14</v>
      </c>
      <c r="J986">
        <f t="shared" si="15"/>
        <v>2020</v>
      </c>
    </row>
    <row r="987" spans="1:10" x14ac:dyDescent="0.3">
      <c r="A987" t="s">
        <v>1043</v>
      </c>
      <c r="B987" t="s">
        <v>314</v>
      </c>
      <c r="C987" s="1">
        <v>44035</v>
      </c>
      <c r="D987" s="2">
        <v>0.60138888888888886</v>
      </c>
      <c r="E987" t="s">
        <v>925</v>
      </c>
      <c r="F987" t="s">
        <v>1167</v>
      </c>
      <c r="G987" t="s">
        <v>13</v>
      </c>
      <c r="H987">
        <v>17420000</v>
      </c>
      <c r="I987" t="s">
        <v>14</v>
      </c>
      <c r="J987">
        <f t="shared" si="15"/>
        <v>2020</v>
      </c>
    </row>
    <row r="988" spans="1:10" x14ac:dyDescent="0.3">
      <c r="A988" t="s">
        <v>1043</v>
      </c>
      <c r="B988" t="s">
        <v>1036</v>
      </c>
      <c r="C988" s="1">
        <v>44042</v>
      </c>
      <c r="D988" s="2">
        <v>0.89236111111111116</v>
      </c>
      <c r="E988" t="s">
        <v>1037</v>
      </c>
      <c r="F988" t="s">
        <v>1168</v>
      </c>
      <c r="G988" t="s">
        <v>13</v>
      </c>
      <c r="H988">
        <v>65000000</v>
      </c>
      <c r="I988" t="s">
        <v>14</v>
      </c>
      <c r="J988">
        <f t="shared" si="15"/>
        <v>2020</v>
      </c>
    </row>
    <row r="989" spans="1:10" x14ac:dyDescent="0.3">
      <c r="A989" t="s">
        <v>923</v>
      </c>
      <c r="B989" t="s">
        <v>924</v>
      </c>
      <c r="C989" s="1">
        <v>44102</v>
      </c>
      <c r="D989" s="2">
        <v>0.47222222222222221</v>
      </c>
      <c r="E989" t="s">
        <v>315</v>
      </c>
      <c r="F989" t="s">
        <v>1169</v>
      </c>
      <c r="G989" t="s">
        <v>13</v>
      </c>
      <c r="H989">
        <v>25000000</v>
      </c>
      <c r="I989" t="s">
        <v>14</v>
      </c>
      <c r="J989">
        <f t="shared" si="15"/>
        <v>2020</v>
      </c>
    </row>
    <row r="990" spans="1:10" x14ac:dyDescent="0.3">
      <c r="A990" t="s">
        <v>1043</v>
      </c>
      <c r="B990" t="s">
        <v>314</v>
      </c>
      <c r="C990" s="1">
        <v>44118</v>
      </c>
      <c r="D990" s="2">
        <v>0.23958333333333334</v>
      </c>
      <c r="E990" t="s">
        <v>925</v>
      </c>
      <c r="F990" t="s">
        <v>1170</v>
      </c>
      <c r="G990" t="s">
        <v>13</v>
      </c>
      <c r="H990">
        <v>17420000</v>
      </c>
      <c r="I990" t="s">
        <v>14</v>
      </c>
      <c r="J990">
        <f t="shared" si="15"/>
        <v>2020</v>
      </c>
    </row>
    <row r="991" spans="1:10" x14ac:dyDescent="0.3">
      <c r="A991" t="s">
        <v>923</v>
      </c>
      <c r="B991" t="s">
        <v>924</v>
      </c>
      <c r="C991" s="1">
        <v>44129</v>
      </c>
      <c r="D991" s="2">
        <v>0.79722222222222228</v>
      </c>
      <c r="E991" t="s">
        <v>1065</v>
      </c>
      <c r="F991" t="s">
        <v>1171</v>
      </c>
      <c r="G991" t="s">
        <v>13</v>
      </c>
      <c r="H991">
        <v>25000000</v>
      </c>
      <c r="I991" t="s">
        <v>14</v>
      </c>
      <c r="J991">
        <f t="shared" si="15"/>
        <v>2020</v>
      </c>
    </row>
    <row r="992" spans="1:10" x14ac:dyDescent="0.3">
      <c r="A992" t="s">
        <v>1086</v>
      </c>
      <c r="B992" t="s">
        <v>1172</v>
      </c>
      <c r="C992" s="1">
        <v>44132</v>
      </c>
      <c r="D992" s="2">
        <v>0.88958333333333328</v>
      </c>
      <c r="E992" t="s">
        <v>1088</v>
      </c>
      <c r="F992" t="s">
        <v>1173</v>
      </c>
      <c r="G992" t="s">
        <v>13</v>
      </c>
      <c r="H992">
        <v>7500000</v>
      </c>
      <c r="I992" t="s">
        <v>14</v>
      </c>
      <c r="J992">
        <f t="shared" si="15"/>
        <v>2020</v>
      </c>
    </row>
    <row r="993" spans="1:10" x14ac:dyDescent="0.3">
      <c r="A993" t="s">
        <v>1174</v>
      </c>
      <c r="B993" t="s">
        <v>93</v>
      </c>
      <c r="C993" s="1">
        <v>44142</v>
      </c>
      <c r="D993" s="2">
        <v>0.3</v>
      </c>
      <c r="E993" t="s">
        <v>1175</v>
      </c>
      <c r="F993" t="s">
        <v>1176</v>
      </c>
      <c r="G993" t="s">
        <v>13</v>
      </c>
      <c r="H993">
        <v>4900000</v>
      </c>
      <c r="I993" t="s">
        <v>14</v>
      </c>
      <c r="J993">
        <f t="shared" si="15"/>
        <v>2020</v>
      </c>
    </row>
    <row r="994" spans="1:10" x14ac:dyDescent="0.3">
      <c r="A994" t="s">
        <v>1086</v>
      </c>
      <c r="B994" t="s">
        <v>1172</v>
      </c>
      <c r="C994" s="1">
        <v>44155</v>
      </c>
      <c r="D994" s="2">
        <v>9.7222222222222224E-2</v>
      </c>
      <c r="E994" t="s">
        <v>1088</v>
      </c>
      <c r="F994" t="s">
        <v>1177</v>
      </c>
      <c r="G994" t="s">
        <v>13</v>
      </c>
      <c r="H994">
        <v>7500000</v>
      </c>
      <c r="I994" t="s">
        <v>14</v>
      </c>
      <c r="J994">
        <f t="shared" si="15"/>
        <v>2020</v>
      </c>
    </row>
    <row r="995" spans="1:10" x14ac:dyDescent="0.3">
      <c r="A995" t="s">
        <v>890</v>
      </c>
      <c r="B995" t="s">
        <v>891</v>
      </c>
      <c r="C995" s="1">
        <v>44164</v>
      </c>
      <c r="D995" s="2">
        <v>0.30902777777777779</v>
      </c>
      <c r="E995" t="s">
        <v>892</v>
      </c>
      <c r="F995" t="s">
        <v>1178</v>
      </c>
      <c r="G995" t="s">
        <v>13</v>
      </c>
      <c r="H995">
        <v>90000000</v>
      </c>
      <c r="I995" t="s">
        <v>14</v>
      </c>
      <c r="J995">
        <f t="shared" si="15"/>
        <v>2020</v>
      </c>
    </row>
    <row r="996" spans="1:10" x14ac:dyDescent="0.3">
      <c r="A996" t="s">
        <v>923</v>
      </c>
      <c r="B996" t="s">
        <v>1150</v>
      </c>
      <c r="C996" s="1">
        <v>44168</v>
      </c>
      <c r="D996" s="2">
        <v>5.1388888888888887E-2</v>
      </c>
      <c r="E996" t="s">
        <v>1065</v>
      </c>
      <c r="F996" t="s">
        <v>1179</v>
      </c>
      <c r="G996" t="s">
        <v>13</v>
      </c>
      <c r="H996">
        <v>25000000</v>
      </c>
      <c r="I996" t="s">
        <v>14</v>
      </c>
      <c r="J996">
        <f t="shared" si="15"/>
        <v>2020</v>
      </c>
    </row>
    <row r="997" spans="1:10" x14ac:dyDescent="0.3">
      <c r="A997" t="s">
        <v>923</v>
      </c>
      <c r="B997" t="s">
        <v>1022</v>
      </c>
      <c r="C997" s="1">
        <v>44179</v>
      </c>
      <c r="D997" s="2">
        <v>0.24305555555555555</v>
      </c>
      <c r="E997" t="s">
        <v>1023</v>
      </c>
      <c r="F997" t="s">
        <v>1180</v>
      </c>
      <c r="G997" t="s">
        <v>13</v>
      </c>
      <c r="H997">
        <v>100000000</v>
      </c>
      <c r="I997" t="s">
        <v>14</v>
      </c>
      <c r="J997">
        <f t="shared" si="15"/>
        <v>2020</v>
      </c>
    </row>
    <row r="998" spans="1:10" x14ac:dyDescent="0.3">
      <c r="A998" t="s">
        <v>1086</v>
      </c>
      <c r="B998" t="s">
        <v>1172</v>
      </c>
      <c r="C998" s="1">
        <v>44180</v>
      </c>
      <c r="D998" s="2">
        <v>0.42291666666666666</v>
      </c>
      <c r="E998" t="s">
        <v>1088</v>
      </c>
      <c r="F998" t="s">
        <v>1181</v>
      </c>
      <c r="G998" t="s">
        <v>13</v>
      </c>
      <c r="H998">
        <v>7500000</v>
      </c>
      <c r="I998" t="s">
        <v>14</v>
      </c>
      <c r="J998">
        <f t="shared" si="15"/>
        <v>2020</v>
      </c>
    </row>
    <row r="999" spans="1:10" x14ac:dyDescent="0.3">
      <c r="A999" t="s">
        <v>849</v>
      </c>
      <c r="B999" t="s">
        <v>928</v>
      </c>
      <c r="C999" s="1">
        <v>44182</v>
      </c>
      <c r="D999" s="2">
        <v>0.42291666666666666</v>
      </c>
      <c r="E999" t="s">
        <v>958</v>
      </c>
      <c r="F999" t="s">
        <v>1182</v>
      </c>
      <c r="G999" t="s">
        <v>13</v>
      </c>
      <c r="H999">
        <v>31000000</v>
      </c>
      <c r="I999" t="s">
        <v>14</v>
      </c>
      <c r="J999">
        <f t="shared" si="15"/>
        <v>2020</v>
      </c>
    </row>
    <row r="1000" spans="1:10" x14ac:dyDescent="0.3">
      <c r="A1000" t="s">
        <v>1183</v>
      </c>
      <c r="B1000" t="s">
        <v>1090</v>
      </c>
      <c r="C1000" s="1">
        <v>44183</v>
      </c>
      <c r="D1000" s="2">
        <v>0.5180555555555556</v>
      </c>
      <c r="E1000" t="s">
        <v>315</v>
      </c>
      <c r="F1000" t="s">
        <v>1184</v>
      </c>
      <c r="G1000" t="s">
        <v>13</v>
      </c>
      <c r="H1000">
        <v>25000000</v>
      </c>
      <c r="I1000" t="s">
        <v>14</v>
      </c>
      <c r="J1000">
        <f t="shared" si="15"/>
        <v>2020</v>
      </c>
    </row>
    <row r="1001" spans="1:10" x14ac:dyDescent="0.3">
      <c r="A1001" t="s">
        <v>1185</v>
      </c>
      <c r="B1001" t="s">
        <v>1186</v>
      </c>
      <c r="C1001" s="1">
        <v>44213</v>
      </c>
      <c r="D1001" s="2">
        <v>0.81805555555555554</v>
      </c>
      <c r="E1001" t="s">
        <v>1187</v>
      </c>
      <c r="F1001" t="s">
        <v>1188</v>
      </c>
      <c r="G1001" t="s">
        <v>13</v>
      </c>
      <c r="H1001">
        <v>12000000</v>
      </c>
      <c r="I1001" t="s">
        <v>14</v>
      </c>
      <c r="J1001">
        <f t="shared" si="15"/>
        <v>2021</v>
      </c>
    </row>
    <row r="1002" spans="1:10" x14ac:dyDescent="0.3">
      <c r="A1002" t="s">
        <v>1086</v>
      </c>
      <c r="B1002" t="s">
        <v>1172</v>
      </c>
      <c r="C1002" s="1">
        <v>44216</v>
      </c>
      <c r="D1002" s="2">
        <v>0.30972222222222223</v>
      </c>
      <c r="E1002" t="s">
        <v>1088</v>
      </c>
      <c r="F1002" t="s">
        <v>1189</v>
      </c>
      <c r="G1002" t="s">
        <v>13</v>
      </c>
      <c r="H1002">
        <v>7500000</v>
      </c>
      <c r="I1002" t="s">
        <v>14</v>
      </c>
      <c r="J1002">
        <f t="shared" si="15"/>
        <v>2021</v>
      </c>
    </row>
    <row r="1003" spans="1:10" x14ac:dyDescent="0.3">
      <c r="A1003" t="s">
        <v>923</v>
      </c>
      <c r="B1003" t="s">
        <v>924</v>
      </c>
      <c r="C1003" s="1">
        <v>44229</v>
      </c>
      <c r="D1003" s="2">
        <v>0.86458333333333337</v>
      </c>
      <c r="E1003" t="s">
        <v>1044</v>
      </c>
      <c r="F1003" t="s">
        <v>1190</v>
      </c>
      <c r="G1003" t="s">
        <v>13</v>
      </c>
      <c r="H1003">
        <v>20000000</v>
      </c>
      <c r="I1003" t="s">
        <v>14</v>
      </c>
      <c r="J1003">
        <f t="shared" si="15"/>
        <v>2021</v>
      </c>
    </row>
    <row r="1004" spans="1:10" x14ac:dyDescent="0.3">
      <c r="A1004" t="s">
        <v>1043</v>
      </c>
      <c r="B1004" t="s">
        <v>314</v>
      </c>
      <c r="C1004" s="1">
        <v>44242</v>
      </c>
      <c r="D1004" s="2">
        <v>0.19791666666666666</v>
      </c>
      <c r="E1004" t="s">
        <v>925</v>
      </c>
      <c r="F1004" t="s">
        <v>1191</v>
      </c>
      <c r="G1004" t="s">
        <v>13</v>
      </c>
      <c r="H1004">
        <v>17420000</v>
      </c>
      <c r="I1004" t="s">
        <v>14</v>
      </c>
      <c r="J1004">
        <f t="shared" si="15"/>
        <v>2021</v>
      </c>
    </row>
    <row r="1005" spans="1:10" x14ac:dyDescent="0.3">
      <c r="A1005" t="s">
        <v>1043</v>
      </c>
      <c r="B1005" t="s">
        <v>314</v>
      </c>
      <c r="C1005" s="1">
        <v>44255</v>
      </c>
      <c r="D1005" s="2">
        <v>0.28819444444444442</v>
      </c>
      <c r="E1005" t="s">
        <v>1065</v>
      </c>
      <c r="F1005" t="s">
        <v>1192</v>
      </c>
      <c r="G1005" t="s">
        <v>13</v>
      </c>
      <c r="H1005">
        <v>25000000</v>
      </c>
      <c r="I1005" t="s">
        <v>14</v>
      </c>
      <c r="J1005">
        <f t="shared" si="15"/>
        <v>2021</v>
      </c>
    </row>
    <row r="1006" spans="1:10" x14ac:dyDescent="0.3">
      <c r="A1006" t="s">
        <v>1193</v>
      </c>
      <c r="B1006" t="s">
        <v>314</v>
      </c>
      <c r="C1006" s="1">
        <v>44277</v>
      </c>
      <c r="D1006" s="2">
        <v>0.25486111111111109</v>
      </c>
      <c r="E1006" t="s">
        <v>1091</v>
      </c>
      <c r="F1006" t="s">
        <v>1194</v>
      </c>
      <c r="G1006" t="s">
        <v>13</v>
      </c>
      <c r="H1006">
        <v>23000000</v>
      </c>
      <c r="I1006" t="s">
        <v>14</v>
      </c>
      <c r="J1006">
        <f t="shared" si="15"/>
        <v>2021</v>
      </c>
    </row>
    <row r="1007" spans="1:10" x14ac:dyDescent="0.3">
      <c r="A1007" t="s">
        <v>1183</v>
      </c>
      <c r="B1007" t="s">
        <v>1090</v>
      </c>
      <c r="C1007" s="1">
        <v>44280</v>
      </c>
      <c r="D1007" s="2">
        <v>0.11597222222222223</v>
      </c>
      <c r="E1007" t="s">
        <v>315</v>
      </c>
      <c r="F1007" t="s">
        <v>1195</v>
      </c>
      <c r="G1007" t="s">
        <v>13</v>
      </c>
      <c r="H1007">
        <v>25000000</v>
      </c>
      <c r="I1007" t="s">
        <v>14</v>
      </c>
      <c r="J1007">
        <f t="shared" si="15"/>
        <v>2021</v>
      </c>
    </row>
    <row r="1008" spans="1:10" x14ac:dyDescent="0.3">
      <c r="A1008" t="s">
        <v>1043</v>
      </c>
      <c r="B1008" t="s">
        <v>314</v>
      </c>
      <c r="C1008" s="1">
        <v>44295</v>
      </c>
      <c r="D1008" s="2">
        <v>0.32083333333333336</v>
      </c>
      <c r="E1008" t="s">
        <v>925</v>
      </c>
      <c r="F1008" t="s">
        <v>1196</v>
      </c>
      <c r="G1008" t="s">
        <v>13</v>
      </c>
      <c r="H1008">
        <v>17420000</v>
      </c>
      <c r="I1008" t="s">
        <v>14</v>
      </c>
      <c r="J1008">
        <f t="shared" si="15"/>
        <v>2021</v>
      </c>
    </row>
    <row r="1009" spans="1:10" x14ac:dyDescent="0.3">
      <c r="A1009" t="s">
        <v>1183</v>
      </c>
      <c r="B1009" t="s">
        <v>1090</v>
      </c>
      <c r="C1009" s="1">
        <v>44311</v>
      </c>
      <c r="D1009" s="2">
        <v>0.92638888888888893</v>
      </c>
      <c r="E1009" t="s">
        <v>315</v>
      </c>
      <c r="F1009" t="s">
        <v>1197</v>
      </c>
      <c r="G1009" t="s">
        <v>13</v>
      </c>
      <c r="H1009">
        <v>25000000</v>
      </c>
      <c r="I1009" t="s">
        <v>14</v>
      </c>
      <c r="J1009">
        <f t="shared" si="15"/>
        <v>2021</v>
      </c>
    </row>
    <row r="1010" spans="1:10" x14ac:dyDescent="0.3">
      <c r="A1010" t="s">
        <v>1183</v>
      </c>
      <c r="B1010" t="s">
        <v>1090</v>
      </c>
      <c r="C1010" s="1">
        <v>44344</v>
      </c>
      <c r="D1010" s="2">
        <v>0.73472222222222228</v>
      </c>
      <c r="E1010" t="s">
        <v>315</v>
      </c>
      <c r="F1010" t="s">
        <v>1198</v>
      </c>
      <c r="G1010" t="s">
        <v>13</v>
      </c>
      <c r="H1010">
        <v>25000000</v>
      </c>
      <c r="I1010" t="s">
        <v>14</v>
      </c>
      <c r="J1010">
        <f t="shared" si="15"/>
        <v>2021</v>
      </c>
    </row>
    <row r="1011" spans="1:10" x14ac:dyDescent="0.3">
      <c r="A1011" t="s">
        <v>923</v>
      </c>
      <c r="B1011" t="s">
        <v>924</v>
      </c>
      <c r="C1011" s="1">
        <v>44372</v>
      </c>
      <c r="D1011" s="2">
        <v>0.82638888888888884</v>
      </c>
      <c r="E1011" t="s">
        <v>1044</v>
      </c>
      <c r="F1011" t="s">
        <v>1199</v>
      </c>
      <c r="G1011" t="s">
        <v>13</v>
      </c>
      <c r="H1011">
        <v>20000000</v>
      </c>
      <c r="I1011" t="s">
        <v>14</v>
      </c>
      <c r="J1011">
        <f t="shared" si="15"/>
        <v>2021</v>
      </c>
    </row>
    <row r="1012" spans="1:10" x14ac:dyDescent="0.3">
      <c r="A1012" t="s">
        <v>1043</v>
      </c>
      <c r="B1012" t="s">
        <v>314</v>
      </c>
      <c r="C1012" s="1">
        <v>44376</v>
      </c>
      <c r="D1012" s="2">
        <v>0.9770833333333333</v>
      </c>
      <c r="E1012" t="s">
        <v>925</v>
      </c>
      <c r="F1012" t="s">
        <v>1200</v>
      </c>
      <c r="G1012" t="s">
        <v>13</v>
      </c>
      <c r="H1012">
        <v>17420000</v>
      </c>
      <c r="I1012" t="s">
        <v>14</v>
      </c>
      <c r="J1012">
        <f t="shared" si="15"/>
        <v>2021</v>
      </c>
    </row>
    <row r="1013" spans="1:10" x14ac:dyDescent="0.3">
      <c r="A1013" t="s">
        <v>1185</v>
      </c>
      <c r="B1013" t="s">
        <v>1186</v>
      </c>
      <c r="C1013" s="1">
        <v>44377</v>
      </c>
      <c r="D1013" s="2">
        <v>0.61597222222222225</v>
      </c>
      <c r="E1013" t="s">
        <v>1187</v>
      </c>
      <c r="F1013" t="s">
        <v>1201</v>
      </c>
      <c r="G1013" t="s">
        <v>13</v>
      </c>
      <c r="H1013">
        <v>12000000</v>
      </c>
      <c r="I1013" t="s">
        <v>14</v>
      </c>
      <c r="J1013">
        <f t="shared" si="15"/>
        <v>2021</v>
      </c>
    </row>
    <row r="1014" spans="1:10" x14ac:dyDescent="0.3">
      <c r="A1014" t="s">
        <v>1183</v>
      </c>
      <c r="B1014" t="s">
        <v>1090</v>
      </c>
      <c r="C1014" s="1">
        <v>44378</v>
      </c>
      <c r="D1014" s="2">
        <v>0.53333333333333333</v>
      </c>
      <c r="E1014" t="s">
        <v>315</v>
      </c>
      <c r="F1014" t="s">
        <v>1202</v>
      </c>
      <c r="G1014" t="s">
        <v>13</v>
      </c>
      <c r="H1014">
        <v>25000000</v>
      </c>
      <c r="I1014" t="s">
        <v>14</v>
      </c>
      <c r="J1014">
        <f t="shared" si="15"/>
        <v>2021</v>
      </c>
    </row>
    <row r="1015" spans="1:10" x14ac:dyDescent="0.3">
      <c r="A1015" t="s">
        <v>1043</v>
      </c>
      <c r="B1015" t="s">
        <v>1036</v>
      </c>
      <c r="C1015" s="1">
        <v>44398</v>
      </c>
      <c r="D1015" s="2">
        <v>0.62361111111111112</v>
      </c>
      <c r="E1015" t="s">
        <v>1203</v>
      </c>
      <c r="F1015" t="s">
        <v>1204</v>
      </c>
      <c r="G1015" t="s">
        <v>13</v>
      </c>
      <c r="H1015">
        <v>65000000</v>
      </c>
      <c r="I1015" t="s">
        <v>14</v>
      </c>
      <c r="J1015">
        <f t="shared" si="15"/>
        <v>2021</v>
      </c>
    </row>
    <row r="1016" spans="1:10" x14ac:dyDescent="0.3">
      <c r="A1016" t="s">
        <v>1086</v>
      </c>
      <c r="B1016" t="s">
        <v>1172</v>
      </c>
      <c r="C1016" s="1">
        <v>44406</v>
      </c>
      <c r="D1016" s="2">
        <v>0.25</v>
      </c>
      <c r="E1016" t="s">
        <v>1088</v>
      </c>
      <c r="F1016" t="s">
        <v>1205</v>
      </c>
      <c r="G1016" t="s">
        <v>13</v>
      </c>
      <c r="H1016">
        <v>7500000</v>
      </c>
      <c r="I1016" t="s">
        <v>14</v>
      </c>
      <c r="J1016">
        <f t="shared" si="15"/>
        <v>2021</v>
      </c>
    </row>
    <row r="1017" spans="1:10" x14ac:dyDescent="0.3">
      <c r="A1017" t="s">
        <v>1183</v>
      </c>
      <c r="B1017" t="s">
        <v>314</v>
      </c>
      <c r="C1017" s="1">
        <v>44429</v>
      </c>
      <c r="D1017" s="2">
        <v>0.92569444444444449</v>
      </c>
      <c r="E1017" t="s">
        <v>315</v>
      </c>
      <c r="F1017" t="s">
        <v>1206</v>
      </c>
      <c r="G1017" t="s">
        <v>13</v>
      </c>
      <c r="H1017">
        <v>25000000</v>
      </c>
      <c r="I1017" t="s">
        <v>14</v>
      </c>
      <c r="J1017">
        <f t="shared" si="15"/>
        <v>2021</v>
      </c>
    </row>
    <row r="1018" spans="1:10" x14ac:dyDescent="0.3">
      <c r="A1018" t="s">
        <v>1183</v>
      </c>
      <c r="B1018" t="s">
        <v>314</v>
      </c>
      <c r="C1018" s="1">
        <v>44453</v>
      </c>
      <c r="D1018" s="2">
        <v>0.75486111111111109</v>
      </c>
      <c r="E1018" t="s">
        <v>315</v>
      </c>
      <c r="F1018" t="s">
        <v>1207</v>
      </c>
      <c r="G1018" t="s">
        <v>13</v>
      </c>
      <c r="H1018">
        <v>25000000</v>
      </c>
      <c r="I1018" t="s">
        <v>14</v>
      </c>
      <c r="J1018">
        <f t="shared" si="15"/>
        <v>2021</v>
      </c>
    </row>
    <row r="1019" spans="1:10" x14ac:dyDescent="0.3">
      <c r="A1019" t="s">
        <v>1060</v>
      </c>
      <c r="B1019" t="s">
        <v>93</v>
      </c>
      <c r="C1019" s="1">
        <v>44466</v>
      </c>
      <c r="D1019" s="2">
        <v>0.26319444444444445</v>
      </c>
      <c r="E1019" t="s">
        <v>1061</v>
      </c>
      <c r="F1019" t="s">
        <v>1208</v>
      </c>
      <c r="G1019" t="s">
        <v>13</v>
      </c>
      <c r="H1019">
        <v>5800000</v>
      </c>
      <c r="I1019" t="s">
        <v>14</v>
      </c>
      <c r="J1019">
        <f t="shared" si="15"/>
        <v>2021</v>
      </c>
    </row>
    <row r="1020" spans="1:10" x14ac:dyDescent="0.3">
      <c r="A1020" t="s">
        <v>1043</v>
      </c>
      <c r="B1020" t="s">
        <v>314</v>
      </c>
      <c r="C1020" s="1">
        <v>44474</v>
      </c>
      <c r="D1020" s="2">
        <v>0.37152777777777779</v>
      </c>
      <c r="E1020" t="s">
        <v>925</v>
      </c>
      <c r="F1020" t="s">
        <v>1209</v>
      </c>
      <c r="G1020" t="s">
        <v>13</v>
      </c>
      <c r="H1020">
        <v>17420000</v>
      </c>
      <c r="I1020" t="s">
        <v>14</v>
      </c>
      <c r="J1020">
        <f t="shared" si="15"/>
        <v>2021</v>
      </c>
    </row>
    <row r="1021" spans="1:10" x14ac:dyDescent="0.3">
      <c r="A1021" t="s">
        <v>1183</v>
      </c>
      <c r="B1021" t="s">
        <v>1090</v>
      </c>
      <c r="C1021" s="1">
        <v>44483</v>
      </c>
      <c r="D1021" s="2">
        <v>0.40277777777777779</v>
      </c>
      <c r="E1021" t="s">
        <v>315</v>
      </c>
      <c r="F1021" t="s">
        <v>1210</v>
      </c>
      <c r="G1021" t="s">
        <v>13</v>
      </c>
      <c r="H1021">
        <v>25000000</v>
      </c>
      <c r="I1021" t="s">
        <v>14</v>
      </c>
      <c r="J1021">
        <f t="shared" si="15"/>
        <v>2021</v>
      </c>
    </row>
    <row r="1022" spans="1:10" x14ac:dyDescent="0.3">
      <c r="A1022" t="s">
        <v>890</v>
      </c>
      <c r="B1022" t="s">
        <v>891</v>
      </c>
      <c r="C1022" s="1">
        <v>44495</v>
      </c>
      <c r="D1022" s="2">
        <v>9.6527777777777782E-2</v>
      </c>
      <c r="E1022" t="s">
        <v>892</v>
      </c>
      <c r="F1022" t="s">
        <v>1211</v>
      </c>
      <c r="G1022" t="s">
        <v>13</v>
      </c>
      <c r="H1022">
        <v>90000000</v>
      </c>
      <c r="I1022" t="s">
        <v>14</v>
      </c>
      <c r="J1022">
        <f t="shared" si="15"/>
        <v>2021</v>
      </c>
    </row>
    <row r="1023" spans="1:10" x14ac:dyDescent="0.3">
      <c r="A1023" t="s">
        <v>1060</v>
      </c>
      <c r="B1023" t="s">
        <v>93</v>
      </c>
      <c r="C1023" s="1">
        <v>44496</v>
      </c>
      <c r="D1023" s="2">
        <v>0.26319444444444445</v>
      </c>
      <c r="E1023" t="s">
        <v>1061</v>
      </c>
      <c r="F1023" t="s">
        <v>1212</v>
      </c>
      <c r="G1023" t="s">
        <v>13</v>
      </c>
      <c r="H1023">
        <v>5800000</v>
      </c>
      <c r="I1023" t="s">
        <v>14</v>
      </c>
      <c r="J1023">
        <f t="shared" si="15"/>
        <v>2021</v>
      </c>
    </row>
    <row r="1024" spans="1:10" x14ac:dyDescent="0.3">
      <c r="A1024" t="s">
        <v>1043</v>
      </c>
      <c r="B1024" t="s">
        <v>314</v>
      </c>
      <c r="C1024" s="1">
        <v>44497</v>
      </c>
      <c r="D1024" s="2">
        <v>0</v>
      </c>
      <c r="E1024" t="s">
        <v>925</v>
      </c>
      <c r="F1024" t="s">
        <v>1213</v>
      </c>
      <c r="G1024" t="s">
        <v>13</v>
      </c>
      <c r="H1024">
        <v>17420000</v>
      </c>
      <c r="I1024" t="s">
        <v>14</v>
      </c>
      <c r="J1024">
        <f t="shared" si="15"/>
        <v>2021</v>
      </c>
    </row>
    <row r="1025" spans="1:10" x14ac:dyDescent="0.3">
      <c r="A1025" t="s">
        <v>1082</v>
      </c>
      <c r="B1025" t="s">
        <v>1083</v>
      </c>
      <c r="C1025" s="1">
        <v>44509</v>
      </c>
      <c r="D1025" s="2">
        <v>3.8194444444444448E-2</v>
      </c>
      <c r="E1025" t="s">
        <v>1084</v>
      </c>
      <c r="F1025" t="s">
        <v>1214</v>
      </c>
      <c r="G1025" t="s">
        <v>13</v>
      </c>
      <c r="H1025">
        <v>39000000</v>
      </c>
      <c r="I1025" t="s">
        <v>14</v>
      </c>
      <c r="J1025">
        <f t="shared" si="15"/>
        <v>2021</v>
      </c>
    </row>
    <row r="1026" spans="1:10" x14ac:dyDescent="0.3">
      <c r="A1026" t="s">
        <v>1086</v>
      </c>
      <c r="B1026" t="s">
        <v>1172</v>
      </c>
      <c r="C1026" s="1">
        <v>44518</v>
      </c>
      <c r="D1026" s="2">
        <v>6.805555555555555E-2</v>
      </c>
      <c r="E1026" t="s">
        <v>1088</v>
      </c>
      <c r="F1026" t="s">
        <v>1215</v>
      </c>
      <c r="G1026" t="s">
        <v>13</v>
      </c>
      <c r="H1026">
        <v>7500000</v>
      </c>
      <c r="I1026" t="s">
        <v>14</v>
      </c>
      <c r="J1026">
        <f t="shared" ref="J1026:J1089" si="16">YEAR(C:C)</f>
        <v>2021</v>
      </c>
    </row>
    <row r="1027" spans="1:10" x14ac:dyDescent="0.3">
      <c r="A1027" t="s">
        <v>1216</v>
      </c>
      <c r="B1027" t="s">
        <v>1217</v>
      </c>
      <c r="C1027" s="1">
        <v>44520</v>
      </c>
      <c r="D1027" s="2">
        <v>0.26111111111111113</v>
      </c>
      <c r="E1027" t="s">
        <v>1218</v>
      </c>
      <c r="F1027" t="s">
        <v>1219</v>
      </c>
      <c r="G1027" t="s">
        <v>13</v>
      </c>
      <c r="H1027">
        <v>2500000</v>
      </c>
      <c r="I1027" t="s">
        <v>14</v>
      </c>
      <c r="J1027">
        <f t="shared" si="16"/>
        <v>2021</v>
      </c>
    </row>
    <row r="1028" spans="1:10" x14ac:dyDescent="0.3">
      <c r="A1028" t="s">
        <v>1043</v>
      </c>
      <c r="B1028" t="s">
        <v>314</v>
      </c>
      <c r="C1028" s="1">
        <v>44524</v>
      </c>
      <c r="D1028" s="2">
        <v>0.54583333333333328</v>
      </c>
      <c r="E1028" t="s">
        <v>1044</v>
      </c>
      <c r="F1028" t="s">
        <v>1220</v>
      </c>
      <c r="G1028" t="s">
        <v>13</v>
      </c>
      <c r="H1028">
        <v>20000000</v>
      </c>
      <c r="I1028" t="s">
        <v>14</v>
      </c>
      <c r="J1028">
        <f t="shared" si="16"/>
        <v>2021</v>
      </c>
    </row>
    <row r="1029" spans="1:10" x14ac:dyDescent="0.3">
      <c r="A1029" t="s">
        <v>1060</v>
      </c>
      <c r="B1029" t="s">
        <v>93</v>
      </c>
      <c r="C1029" s="1">
        <v>44524</v>
      </c>
      <c r="D1029" s="2">
        <v>0.9868055555555556</v>
      </c>
      <c r="E1029" t="s">
        <v>1061</v>
      </c>
      <c r="F1029" t="s">
        <v>1221</v>
      </c>
      <c r="G1029" t="s">
        <v>13</v>
      </c>
      <c r="H1029">
        <v>5800000</v>
      </c>
      <c r="I1029" t="s">
        <v>14</v>
      </c>
      <c r="J1029">
        <f t="shared" si="16"/>
        <v>2021</v>
      </c>
    </row>
    <row r="1030" spans="1:10" x14ac:dyDescent="0.3">
      <c r="A1030" t="s">
        <v>923</v>
      </c>
      <c r="B1030" t="s">
        <v>924</v>
      </c>
      <c r="C1030" s="1">
        <v>44525</v>
      </c>
      <c r="D1030" s="2">
        <v>4.791666666666667E-2</v>
      </c>
      <c r="E1030" t="s">
        <v>315</v>
      </c>
      <c r="F1030" t="s">
        <v>1222</v>
      </c>
      <c r="G1030" t="s">
        <v>13</v>
      </c>
      <c r="H1030">
        <v>25000000</v>
      </c>
      <c r="I1030" t="s">
        <v>14</v>
      </c>
      <c r="J1030">
        <f t="shared" si="16"/>
        <v>2021</v>
      </c>
    </row>
    <row r="1031" spans="1:10" x14ac:dyDescent="0.3">
      <c r="A1031" t="s">
        <v>1174</v>
      </c>
      <c r="B1031" t="s">
        <v>93</v>
      </c>
      <c r="C1031" s="1">
        <v>44537</v>
      </c>
      <c r="D1031" s="2">
        <v>0.17499999999999999</v>
      </c>
      <c r="E1031" t="s">
        <v>1175</v>
      </c>
      <c r="F1031" t="s">
        <v>1223</v>
      </c>
      <c r="G1031" t="s">
        <v>13</v>
      </c>
      <c r="H1031">
        <v>4900000</v>
      </c>
      <c r="I1031" t="s">
        <v>14</v>
      </c>
      <c r="J1031">
        <f t="shared" si="16"/>
        <v>2021</v>
      </c>
    </row>
    <row r="1032" spans="1:10" x14ac:dyDescent="0.3">
      <c r="A1032" t="s">
        <v>1043</v>
      </c>
      <c r="B1032" t="s">
        <v>314</v>
      </c>
      <c r="C1032" s="1">
        <v>44538</v>
      </c>
      <c r="D1032" s="2">
        <v>0.31805555555555554</v>
      </c>
      <c r="E1032" t="s">
        <v>925</v>
      </c>
      <c r="F1032" t="s">
        <v>1224</v>
      </c>
      <c r="G1032" t="s">
        <v>13</v>
      </c>
      <c r="H1032">
        <v>17420000</v>
      </c>
      <c r="I1032" t="s">
        <v>14</v>
      </c>
      <c r="J1032">
        <f t="shared" si="16"/>
        <v>2021</v>
      </c>
    </row>
    <row r="1033" spans="1:10" x14ac:dyDescent="0.3">
      <c r="A1033" t="s">
        <v>1086</v>
      </c>
      <c r="B1033" t="s">
        <v>1172</v>
      </c>
      <c r="C1033" s="1">
        <v>44539</v>
      </c>
      <c r="D1033" s="2">
        <v>1.3888888888888889E-3</v>
      </c>
      <c r="E1033" t="s">
        <v>1088</v>
      </c>
      <c r="F1033" t="s">
        <v>1225</v>
      </c>
      <c r="G1033" t="s">
        <v>13</v>
      </c>
      <c r="H1033">
        <v>7500000</v>
      </c>
      <c r="I1033" t="s">
        <v>14</v>
      </c>
      <c r="J1033">
        <f t="shared" si="16"/>
        <v>2021</v>
      </c>
    </row>
    <row r="1034" spans="1:10" x14ac:dyDescent="0.3">
      <c r="A1034" t="s">
        <v>1183</v>
      </c>
      <c r="B1034" t="s">
        <v>314</v>
      </c>
      <c r="C1034" s="1">
        <v>44557</v>
      </c>
      <c r="D1034" s="2">
        <v>0.54861111111111116</v>
      </c>
      <c r="E1034" t="s">
        <v>315</v>
      </c>
      <c r="F1034" t="s">
        <v>1226</v>
      </c>
      <c r="G1034" t="s">
        <v>13</v>
      </c>
      <c r="H1034">
        <v>25000000</v>
      </c>
      <c r="I1034" t="s">
        <v>14</v>
      </c>
      <c r="J1034">
        <f t="shared" si="16"/>
        <v>2021</v>
      </c>
    </row>
    <row r="1035" spans="1:10" x14ac:dyDescent="0.3">
      <c r="A1035" t="s">
        <v>1185</v>
      </c>
      <c r="B1035" t="s">
        <v>1186</v>
      </c>
      <c r="C1035" s="1">
        <v>44574</v>
      </c>
      <c r="D1035" s="2">
        <v>0.95277777777777772</v>
      </c>
      <c r="E1035" t="s">
        <v>1187</v>
      </c>
      <c r="F1035" t="s">
        <v>1227</v>
      </c>
      <c r="G1035" t="s">
        <v>13</v>
      </c>
      <c r="H1035">
        <v>12000000</v>
      </c>
      <c r="I1035" t="s">
        <v>14</v>
      </c>
      <c r="J1035">
        <f t="shared" si="16"/>
        <v>2022</v>
      </c>
    </row>
    <row r="1036" spans="1:10" x14ac:dyDescent="0.3">
      <c r="A1036" t="s">
        <v>923</v>
      </c>
      <c r="B1036" t="s">
        <v>924</v>
      </c>
      <c r="C1036" s="1">
        <v>44597</v>
      </c>
      <c r="D1036" s="2">
        <v>0.29166666666666669</v>
      </c>
      <c r="E1036" t="s">
        <v>1091</v>
      </c>
      <c r="F1036" t="s">
        <v>1228</v>
      </c>
      <c r="G1036" t="s">
        <v>13</v>
      </c>
      <c r="H1036">
        <v>23000000</v>
      </c>
      <c r="I1036" t="s">
        <v>14</v>
      </c>
      <c r="J1036">
        <f t="shared" si="16"/>
        <v>2022</v>
      </c>
    </row>
    <row r="1037" spans="1:10" x14ac:dyDescent="0.3">
      <c r="A1037" t="s">
        <v>849</v>
      </c>
      <c r="B1037" t="s">
        <v>850</v>
      </c>
      <c r="C1037" s="1">
        <v>44606</v>
      </c>
      <c r="D1037" s="2">
        <v>2.013888888888889E-2</v>
      </c>
      <c r="E1037" t="s">
        <v>958</v>
      </c>
      <c r="F1037" t="s">
        <v>1229</v>
      </c>
      <c r="G1037" t="s">
        <v>13</v>
      </c>
      <c r="H1037">
        <v>31000000</v>
      </c>
      <c r="I1037" t="s">
        <v>14</v>
      </c>
      <c r="J1037">
        <f t="shared" si="16"/>
        <v>2022</v>
      </c>
    </row>
    <row r="1038" spans="1:10" x14ac:dyDescent="0.3">
      <c r="A1038" t="s">
        <v>1043</v>
      </c>
      <c r="B1038" t="s">
        <v>314</v>
      </c>
      <c r="C1038" s="1">
        <v>44607</v>
      </c>
      <c r="D1038" s="2">
        <v>0.18402777777777779</v>
      </c>
      <c r="E1038" t="s">
        <v>925</v>
      </c>
      <c r="F1038" t="s">
        <v>1230</v>
      </c>
      <c r="G1038" t="s">
        <v>13</v>
      </c>
      <c r="H1038">
        <v>17420000</v>
      </c>
      <c r="I1038" t="s">
        <v>14</v>
      </c>
      <c r="J1038">
        <f t="shared" si="16"/>
        <v>2022</v>
      </c>
    </row>
    <row r="1039" spans="1:10" x14ac:dyDescent="0.3">
      <c r="A1039" t="s">
        <v>1086</v>
      </c>
      <c r="B1039" t="s">
        <v>1231</v>
      </c>
      <c r="C1039" s="1">
        <v>44620</v>
      </c>
      <c r="D1039" s="2">
        <v>0.85902777777777772</v>
      </c>
      <c r="E1039" t="s">
        <v>1088</v>
      </c>
      <c r="F1039" t="s">
        <v>1232</v>
      </c>
      <c r="G1039" t="s">
        <v>13</v>
      </c>
      <c r="H1039">
        <v>7500000</v>
      </c>
      <c r="I1039" t="s">
        <v>14</v>
      </c>
      <c r="J1039">
        <f t="shared" si="16"/>
        <v>2022</v>
      </c>
    </row>
    <row r="1040" spans="1:10" x14ac:dyDescent="0.3">
      <c r="A1040" t="s">
        <v>1216</v>
      </c>
      <c r="B1040" t="s">
        <v>1217</v>
      </c>
      <c r="C1040" s="1">
        <v>44635</v>
      </c>
      <c r="D1040" s="2">
        <v>0.18194444444444444</v>
      </c>
      <c r="E1040" t="s">
        <v>1218</v>
      </c>
      <c r="F1040" t="s">
        <v>1233</v>
      </c>
      <c r="G1040" t="s">
        <v>13</v>
      </c>
      <c r="H1040">
        <v>2500000</v>
      </c>
      <c r="I1040" t="s">
        <v>14</v>
      </c>
      <c r="J1040">
        <f t="shared" si="16"/>
        <v>2022</v>
      </c>
    </row>
    <row r="1041" spans="1:10" x14ac:dyDescent="0.3">
      <c r="A1041" t="s">
        <v>1043</v>
      </c>
      <c r="B1041" t="s">
        <v>314</v>
      </c>
      <c r="C1041" s="1">
        <v>44638</v>
      </c>
      <c r="D1041" s="2">
        <v>0.66319444444444442</v>
      </c>
      <c r="E1041" t="s">
        <v>925</v>
      </c>
      <c r="F1041" t="s">
        <v>1234</v>
      </c>
      <c r="G1041" t="s">
        <v>13</v>
      </c>
      <c r="H1041">
        <v>17420000</v>
      </c>
      <c r="I1041" t="s">
        <v>14</v>
      </c>
      <c r="J1041">
        <f t="shared" si="16"/>
        <v>2022</v>
      </c>
    </row>
    <row r="1042" spans="1:10" x14ac:dyDescent="0.3">
      <c r="A1042" t="s">
        <v>923</v>
      </c>
      <c r="B1042" t="s">
        <v>1150</v>
      </c>
      <c r="C1042" s="1">
        <v>44642</v>
      </c>
      <c r="D1042" s="2">
        <v>0.53333333333333333</v>
      </c>
      <c r="E1042" t="s">
        <v>1091</v>
      </c>
      <c r="F1042" t="s">
        <v>1235</v>
      </c>
      <c r="G1042" t="s">
        <v>13</v>
      </c>
      <c r="H1042">
        <v>23000000</v>
      </c>
      <c r="I1042" t="s">
        <v>14</v>
      </c>
      <c r="J1042">
        <f t="shared" si="16"/>
        <v>2022</v>
      </c>
    </row>
    <row r="1043" spans="1:10" x14ac:dyDescent="0.3">
      <c r="A1043" t="s">
        <v>1086</v>
      </c>
      <c r="B1043" t="s">
        <v>1172</v>
      </c>
      <c r="C1043" s="1">
        <v>44653</v>
      </c>
      <c r="D1043" s="2">
        <v>0.52847222222222223</v>
      </c>
      <c r="E1043" t="s">
        <v>1088</v>
      </c>
      <c r="F1043" t="s">
        <v>1236</v>
      </c>
      <c r="G1043" t="s">
        <v>13</v>
      </c>
      <c r="H1043">
        <v>7500000</v>
      </c>
      <c r="I1043" t="s">
        <v>14</v>
      </c>
      <c r="J1043">
        <f t="shared" si="16"/>
        <v>2022</v>
      </c>
    </row>
    <row r="1044" spans="1:10" x14ac:dyDescent="0.3">
      <c r="A1044" t="s">
        <v>923</v>
      </c>
      <c r="B1044" t="s">
        <v>1150</v>
      </c>
      <c r="C1044" s="1">
        <v>44658</v>
      </c>
      <c r="D1044" s="2">
        <v>0.47222222222222221</v>
      </c>
      <c r="E1044" t="s">
        <v>1044</v>
      </c>
      <c r="F1044" t="s">
        <v>1237</v>
      </c>
      <c r="G1044" t="s">
        <v>13</v>
      </c>
      <c r="H1044">
        <v>20000000</v>
      </c>
      <c r="I1044" t="s">
        <v>14</v>
      </c>
      <c r="J1044">
        <f t="shared" si="16"/>
        <v>2022</v>
      </c>
    </row>
    <row r="1045" spans="1:10" x14ac:dyDescent="0.3">
      <c r="A1045" t="s">
        <v>1086</v>
      </c>
      <c r="B1045" t="s">
        <v>1172</v>
      </c>
      <c r="C1045" s="1">
        <v>44683</v>
      </c>
      <c r="D1045" s="2">
        <v>0.9506944444444444</v>
      </c>
      <c r="E1045" t="s">
        <v>1088</v>
      </c>
      <c r="F1045" t="s">
        <v>1238</v>
      </c>
      <c r="G1045" t="s">
        <v>13</v>
      </c>
      <c r="H1045">
        <v>7500000</v>
      </c>
      <c r="I1045" t="s">
        <v>14</v>
      </c>
      <c r="J1045">
        <f t="shared" si="16"/>
        <v>2022</v>
      </c>
    </row>
    <row r="1046" spans="1:10" x14ac:dyDescent="0.3">
      <c r="A1046" t="s">
        <v>923</v>
      </c>
      <c r="B1046" t="s">
        <v>924</v>
      </c>
      <c r="C1046" s="1">
        <v>44700</v>
      </c>
      <c r="D1046" s="2">
        <v>0.33541666666666664</v>
      </c>
      <c r="E1046" t="s">
        <v>925</v>
      </c>
      <c r="F1046" t="s">
        <v>1239</v>
      </c>
      <c r="G1046" t="s">
        <v>13</v>
      </c>
      <c r="H1046">
        <v>17420000</v>
      </c>
      <c r="I1046" t="s">
        <v>14</v>
      </c>
      <c r="J1046">
        <f t="shared" si="16"/>
        <v>2022</v>
      </c>
    </row>
    <row r="1047" spans="1:10" x14ac:dyDescent="0.3">
      <c r="A1047" t="s">
        <v>1043</v>
      </c>
      <c r="B1047" t="s">
        <v>314</v>
      </c>
      <c r="C1047" s="1">
        <v>44715</v>
      </c>
      <c r="D1047" s="2">
        <v>0.3972222222222222</v>
      </c>
      <c r="E1047" t="s">
        <v>925</v>
      </c>
      <c r="F1047" t="s">
        <v>1240</v>
      </c>
      <c r="G1047" t="s">
        <v>13</v>
      </c>
      <c r="H1047">
        <v>17420000</v>
      </c>
      <c r="I1047" t="s">
        <v>14</v>
      </c>
      <c r="J1047">
        <f t="shared" si="16"/>
        <v>2022</v>
      </c>
    </row>
    <row r="1048" spans="1:10" x14ac:dyDescent="0.3">
      <c r="A1048" t="s">
        <v>1241</v>
      </c>
      <c r="B1048" t="s">
        <v>93</v>
      </c>
      <c r="C1048" s="1">
        <v>44734</v>
      </c>
      <c r="D1048" s="2">
        <v>8.8888888888888892E-2</v>
      </c>
      <c r="E1048" t="s">
        <v>1061</v>
      </c>
      <c r="F1048" t="s">
        <v>1242</v>
      </c>
      <c r="G1048" t="s">
        <v>13</v>
      </c>
      <c r="H1048">
        <v>5800000</v>
      </c>
      <c r="I1048" t="s">
        <v>14</v>
      </c>
      <c r="J1048">
        <f t="shared" si="16"/>
        <v>2022</v>
      </c>
    </row>
    <row r="1049" spans="1:10" x14ac:dyDescent="0.3">
      <c r="A1049" t="s">
        <v>849</v>
      </c>
      <c r="B1049" t="s">
        <v>928</v>
      </c>
      <c r="C1049" s="1">
        <v>44742</v>
      </c>
      <c r="D1049" s="2">
        <v>0.52222222222222225</v>
      </c>
      <c r="E1049" t="s">
        <v>948</v>
      </c>
      <c r="F1049" t="s">
        <v>1243</v>
      </c>
      <c r="G1049" t="s">
        <v>13</v>
      </c>
      <c r="H1049">
        <v>21000000</v>
      </c>
      <c r="I1049" t="s">
        <v>14</v>
      </c>
      <c r="J1049">
        <f t="shared" si="16"/>
        <v>2022</v>
      </c>
    </row>
    <row r="1050" spans="1:10" x14ac:dyDescent="0.3">
      <c r="A1050" t="s">
        <v>1185</v>
      </c>
      <c r="B1050" t="s">
        <v>1186</v>
      </c>
      <c r="C1050" s="1">
        <v>44744</v>
      </c>
      <c r="D1050" s="2">
        <v>0.28680555555555554</v>
      </c>
      <c r="E1050" t="s">
        <v>1187</v>
      </c>
      <c r="F1050" t="s">
        <v>1244</v>
      </c>
      <c r="G1050" t="s">
        <v>13</v>
      </c>
      <c r="H1050">
        <v>12000000</v>
      </c>
      <c r="I1050" t="s">
        <v>14</v>
      </c>
      <c r="J1050">
        <f t="shared" si="16"/>
        <v>2022</v>
      </c>
    </row>
    <row r="1051" spans="1:10" x14ac:dyDescent="0.3">
      <c r="A1051" t="s">
        <v>923</v>
      </c>
      <c r="B1051" t="s">
        <v>924</v>
      </c>
      <c r="C1051" s="1">
        <v>44749</v>
      </c>
      <c r="D1051" s="2">
        <v>0.38750000000000001</v>
      </c>
      <c r="E1051" t="s">
        <v>1065</v>
      </c>
      <c r="F1051" t="s">
        <v>1245</v>
      </c>
      <c r="G1051" t="s">
        <v>13</v>
      </c>
      <c r="H1051">
        <v>25000000</v>
      </c>
      <c r="I1051" t="s">
        <v>14</v>
      </c>
      <c r="J1051">
        <f t="shared" si="16"/>
        <v>2022</v>
      </c>
    </row>
    <row r="1052" spans="1:10" x14ac:dyDescent="0.3">
      <c r="A1052" t="s">
        <v>1086</v>
      </c>
      <c r="B1052" t="s">
        <v>1172</v>
      </c>
      <c r="C1052" s="1">
        <v>44755</v>
      </c>
      <c r="D1052" s="2">
        <v>0.27083333333333331</v>
      </c>
      <c r="E1052" t="s">
        <v>1088</v>
      </c>
      <c r="F1052" t="s">
        <v>1246</v>
      </c>
      <c r="G1052" t="s">
        <v>13</v>
      </c>
      <c r="H1052">
        <v>7500000</v>
      </c>
      <c r="I1052" t="s">
        <v>14</v>
      </c>
      <c r="J1052">
        <f t="shared" si="16"/>
        <v>2022</v>
      </c>
    </row>
    <row r="1053" spans="1:10" x14ac:dyDescent="0.3">
      <c r="A1053" t="s">
        <v>800</v>
      </c>
      <c r="B1053" t="s">
        <v>1247</v>
      </c>
      <c r="C1053" s="1">
        <v>24785</v>
      </c>
      <c r="D1053" s="2">
        <v>0.5</v>
      </c>
      <c r="E1053" t="s">
        <v>802</v>
      </c>
      <c r="F1053" t="s">
        <v>1248</v>
      </c>
      <c r="G1053" t="s">
        <v>84</v>
      </c>
      <c r="H1053">
        <v>1160000000</v>
      </c>
      <c r="I1053" t="s">
        <v>14</v>
      </c>
      <c r="J1053">
        <f t="shared" si="16"/>
        <v>1967</v>
      </c>
    </row>
    <row r="1054" spans="1:10" x14ac:dyDescent="0.3">
      <c r="A1054" t="s">
        <v>800</v>
      </c>
      <c r="B1054" t="s">
        <v>1247</v>
      </c>
      <c r="C1054" s="1">
        <v>25193</v>
      </c>
      <c r="D1054" s="2">
        <v>0.53541666666666665</v>
      </c>
      <c r="E1054" t="s">
        <v>802</v>
      </c>
      <c r="F1054" t="s">
        <v>1249</v>
      </c>
      <c r="G1054" t="s">
        <v>84</v>
      </c>
      <c r="H1054">
        <v>1160000000</v>
      </c>
      <c r="I1054" t="s">
        <v>14</v>
      </c>
      <c r="J1054">
        <f t="shared" si="16"/>
        <v>1968</v>
      </c>
    </row>
    <row r="1055" spans="1:10" x14ac:dyDescent="0.3">
      <c r="A1055" t="s">
        <v>800</v>
      </c>
      <c r="B1055" t="s">
        <v>1247</v>
      </c>
      <c r="C1055" s="1">
        <v>25265</v>
      </c>
      <c r="D1055" s="2">
        <v>0.66666666666666663</v>
      </c>
      <c r="E1055" t="s">
        <v>802</v>
      </c>
      <c r="F1055" t="s">
        <v>1250</v>
      </c>
      <c r="G1055" t="s">
        <v>84</v>
      </c>
      <c r="H1055">
        <v>1160000000</v>
      </c>
      <c r="I1055" t="s">
        <v>14</v>
      </c>
      <c r="J1055">
        <f t="shared" si="16"/>
        <v>1969</v>
      </c>
    </row>
    <row r="1056" spans="1:10" x14ac:dyDescent="0.3">
      <c r="A1056" t="s">
        <v>800</v>
      </c>
      <c r="B1056" t="s">
        <v>1247</v>
      </c>
      <c r="C1056" s="1">
        <v>25400</v>
      </c>
      <c r="D1056" s="2">
        <v>0.56388888888888888</v>
      </c>
      <c r="E1056" t="s">
        <v>802</v>
      </c>
      <c r="F1056" t="s">
        <v>1251</v>
      </c>
      <c r="G1056" t="s">
        <v>84</v>
      </c>
      <c r="H1056">
        <v>1160000000</v>
      </c>
      <c r="I1056" t="s">
        <v>14</v>
      </c>
      <c r="J1056">
        <f t="shared" si="16"/>
        <v>1969</v>
      </c>
    </row>
    <row r="1057" spans="1:10" x14ac:dyDescent="0.3">
      <c r="A1057" t="s">
        <v>800</v>
      </c>
      <c r="B1057" t="s">
        <v>1247</v>
      </c>
      <c r="C1057" s="1">
        <v>25521</v>
      </c>
      <c r="D1057" s="2">
        <v>0.68194444444444446</v>
      </c>
      <c r="E1057" t="s">
        <v>802</v>
      </c>
      <c r="F1057" t="s">
        <v>1252</v>
      </c>
      <c r="G1057" t="s">
        <v>84</v>
      </c>
      <c r="H1057">
        <v>1160000000</v>
      </c>
      <c r="I1057" t="s">
        <v>14</v>
      </c>
      <c r="J1057">
        <f t="shared" si="16"/>
        <v>1969</v>
      </c>
    </row>
    <row r="1058" spans="1:10" x14ac:dyDescent="0.3">
      <c r="A1058" t="s">
        <v>800</v>
      </c>
      <c r="B1058" t="s">
        <v>1247</v>
      </c>
      <c r="C1058" s="1">
        <v>25669</v>
      </c>
      <c r="D1058" s="2">
        <v>0.80069444444444449</v>
      </c>
      <c r="E1058" t="s">
        <v>802</v>
      </c>
      <c r="F1058" t="s">
        <v>1253</v>
      </c>
      <c r="G1058" t="s">
        <v>84</v>
      </c>
      <c r="H1058">
        <v>1160000000</v>
      </c>
      <c r="I1058" t="s">
        <v>14</v>
      </c>
      <c r="J1058">
        <f t="shared" si="16"/>
        <v>1970</v>
      </c>
    </row>
    <row r="1059" spans="1:10" x14ac:dyDescent="0.3">
      <c r="A1059" t="s">
        <v>800</v>
      </c>
      <c r="B1059" t="s">
        <v>1247</v>
      </c>
      <c r="C1059" s="1">
        <v>25964</v>
      </c>
      <c r="D1059" s="2">
        <v>0.87708333333333333</v>
      </c>
      <c r="E1059" t="s">
        <v>802</v>
      </c>
      <c r="F1059" t="s">
        <v>1254</v>
      </c>
      <c r="G1059" t="s">
        <v>84</v>
      </c>
      <c r="H1059">
        <v>1160000000</v>
      </c>
      <c r="I1059" t="s">
        <v>14</v>
      </c>
      <c r="J1059">
        <f t="shared" si="16"/>
        <v>1971</v>
      </c>
    </row>
    <row r="1060" spans="1:10" x14ac:dyDescent="0.3">
      <c r="A1060" t="s">
        <v>800</v>
      </c>
      <c r="B1060" t="s">
        <v>1247</v>
      </c>
      <c r="C1060" s="1">
        <v>26140</v>
      </c>
      <c r="D1060" s="2">
        <v>0.56527777777777777</v>
      </c>
      <c r="E1060" t="s">
        <v>802</v>
      </c>
      <c r="F1060" t="s">
        <v>1255</v>
      </c>
      <c r="G1060" t="s">
        <v>84</v>
      </c>
      <c r="H1060">
        <v>1160000000</v>
      </c>
      <c r="I1060" t="s">
        <v>14</v>
      </c>
      <c r="J1060">
        <f t="shared" si="16"/>
        <v>1971</v>
      </c>
    </row>
    <row r="1061" spans="1:10" x14ac:dyDescent="0.3">
      <c r="A1061" t="s">
        <v>800</v>
      </c>
      <c r="B1061" t="s">
        <v>1247</v>
      </c>
      <c r="C1061" s="1">
        <v>26405</v>
      </c>
      <c r="D1061" s="2">
        <v>0.74583333333333335</v>
      </c>
      <c r="E1061" t="s">
        <v>802</v>
      </c>
      <c r="F1061" t="s">
        <v>1256</v>
      </c>
      <c r="G1061" t="s">
        <v>84</v>
      </c>
      <c r="H1061">
        <v>1160000000</v>
      </c>
      <c r="I1061" t="s">
        <v>14</v>
      </c>
      <c r="J1061">
        <f t="shared" si="16"/>
        <v>1972</v>
      </c>
    </row>
    <row r="1062" spans="1:10" x14ac:dyDescent="0.3">
      <c r="A1062" t="s">
        <v>800</v>
      </c>
      <c r="B1062" t="s">
        <v>1247</v>
      </c>
      <c r="C1062" s="1">
        <v>26652</v>
      </c>
      <c r="D1062" s="2">
        <v>0.80833333333333335</v>
      </c>
      <c r="E1062" t="s">
        <v>802</v>
      </c>
      <c r="F1062" t="s">
        <v>1257</v>
      </c>
      <c r="G1062" t="s">
        <v>84</v>
      </c>
      <c r="H1062">
        <v>1160000000</v>
      </c>
      <c r="I1062" t="s">
        <v>14</v>
      </c>
      <c r="J1062">
        <f t="shared" si="16"/>
        <v>1972</v>
      </c>
    </row>
    <row r="1063" spans="1:10" x14ac:dyDescent="0.3">
      <c r="A1063" t="s">
        <v>800</v>
      </c>
      <c r="B1063" t="s">
        <v>1247</v>
      </c>
      <c r="C1063" s="1">
        <v>26798</v>
      </c>
      <c r="D1063" s="2">
        <v>0.72916666666666663</v>
      </c>
      <c r="E1063" t="s">
        <v>802</v>
      </c>
      <c r="F1063" t="s">
        <v>1258</v>
      </c>
      <c r="G1063" t="s">
        <v>84</v>
      </c>
      <c r="H1063">
        <v>1160000000</v>
      </c>
      <c r="I1063" t="s">
        <v>14</v>
      </c>
      <c r="J1063">
        <f t="shared" si="16"/>
        <v>1973</v>
      </c>
    </row>
    <row r="1064" spans="1:10" x14ac:dyDescent="0.3">
      <c r="A1064" t="s">
        <v>411</v>
      </c>
      <c r="B1064" t="s">
        <v>1247</v>
      </c>
      <c r="C1064" s="1">
        <v>42785</v>
      </c>
      <c r="D1064" s="2">
        <v>0.61041666666666672</v>
      </c>
      <c r="E1064" t="s">
        <v>437</v>
      </c>
      <c r="F1064" t="s">
        <v>1259</v>
      </c>
      <c r="G1064" t="s">
        <v>84</v>
      </c>
      <c r="H1064">
        <v>62000000</v>
      </c>
      <c r="I1064" t="s">
        <v>14</v>
      </c>
      <c r="J1064">
        <f t="shared" si="16"/>
        <v>2017</v>
      </c>
    </row>
    <row r="1065" spans="1:10" x14ac:dyDescent="0.3">
      <c r="A1065" t="s">
        <v>411</v>
      </c>
      <c r="B1065" t="s">
        <v>1247</v>
      </c>
      <c r="C1065" s="1">
        <v>42810</v>
      </c>
      <c r="D1065" s="2">
        <v>0.25</v>
      </c>
      <c r="E1065" t="s">
        <v>437</v>
      </c>
      <c r="F1065" t="s">
        <v>1260</v>
      </c>
      <c r="G1065" t="s">
        <v>84</v>
      </c>
      <c r="H1065">
        <v>62000000</v>
      </c>
      <c r="I1065" t="s">
        <v>14</v>
      </c>
      <c r="J1065">
        <f t="shared" si="16"/>
        <v>2017</v>
      </c>
    </row>
    <row r="1066" spans="1:10" x14ac:dyDescent="0.3">
      <c r="A1066" t="s">
        <v>411</v>
      </c>
      <c r="B1066" t="s">
        <v>1247</v>
      </c>
      <c r="C1066" s="1">
        <v>42824</v>
      </c>
      <c r="D1066" s="2">
        <v>0.93541666666666667</v>
      </c>
      <c r="E1066" t="s">
        <v>437</v>
      </c>
      <c r="F1066" t="s">
        <v>1261</v>
      </c>
      <c r="G1066" t="s">
        <v>84</v>
      </c>
      <c r="H1066">
        <v>62000000</v>
      </c>
      <c r="I1066" t="s">
        <v>14</v>
      </c>
      <c r="J1066">
        <f t="shared" si="16"/>
        <v>2017</v>
      </c>
    </row>
    <row r="1067" spans="1:10" x14ac:dyDescent="0.3">
      <c r="A1067" t="s">
        <v>411</v>
      </c>
      <c r="B1067" t="s">
        <v>1247</v>
      </c>
      <c r="C1067" s="1">
        <v>42856</v>
      </c>
      <c r="D1067" s="2">
        <v>0.46875</v>
      </c>
      <c r="E1067" t="s">
        <v>437</v>
      </c>
      <c r="F1067" t="s">
        <v>1262</v>
      </c>
      <c r="G1067" t="s">
        <v>84</v>
      </c>
      <c r="H1067">
        <v>62000000</v>
      </c>
      <c r="I1067" t="s">
        <v>14</v>
      </c>
      <c r="J1067">
        <f t="shared" si="16"/>
        <v>2017</v>
      </c>
    </row>
    <row r="1068" spans="1:10" x14ac:dyDescent="0.3">
      <c r="A1068" t="s">
        <v>411</v>
      </c>
      <c r="B1068" t="s">
        <v>1247</v>
      </c>
      <c r="C1068" s="1">
        <v>42870</v>
      </c>
      <c r="D1068" s="2">
        <v>0.97291666666666665</v>
      </c>
      <c r="E1068" t="s">
        <v>437</v>
      </c>
      <c r="F1068" t="s">
        <v>1263</v>
      </c>
      <c r="G1068" t="s">
        <v>84</v>
      </c>
      <c r="H1068">
        <v>62000000</v>
      </c>
      <c r="I1068" t="s">
        <v>14</v>
      </c>
      <c r="J1068">
        <f t="shared" si="16"/>
        <v>2017</v>
      </c>
    </row>
    <row r="1069" spans="1:10" x14ac:dyDescent="0.3">
      <c r="A1069" t="s">
        <v>411</v>
      </c>
      <c r="B1069" t="s">
        <v>1247</v>
      </c>
      <c r="C1069" s="1">
        <v>42889</v>
      </c>
      <c r="D1069" s="2">
        <v>0.87986111111111109</v>
      </c>
      <c r="E1069" t="s">
        <v>437</v>
      </c>
      <c r="F1069" t="s">
        <v>1264</v>
      </c>
      <c r="G1069" t="s">
        <v>84</v>
      </c>
      <c r="H1069">
        <v>62000000</v>
      </c>
      <c r="I1069" t="s">
        <v>14</v>
      </c>
      <c r="J1069">
        <f t="shared" si="16"/>
        <v>2017</v>
      </c>
    </row>
    <row r="1070" spans="1:10" x14ac:dyDescent="0.3">
      <c r="A1070" t="s">
        <v>411</v>
      </c>
      <c r="B1070" t="s">
        <v>1247</v>
      </c>
      <c r="C1070" s="1">
        <v>42909</v>
      </c>
      <c r="D1070" s="2">
        <v>0.79861111111111116</v>
      </c>
      <c r="E1070" t="s">
        <v>437</v>
      </c>
      <c r="F1070" t="s">
        <v>1265</v>
      </c>
      <c r="G1070" t="s">
        <v>84</v>
      </c>
      <c r="H1070">
        <v>62000000</v>
      </c>
      <c r="I1070" t="s">
        <v>14</v>
      </c>
      <c r="J1070">
        <f t="shared" si="16"/>
        <v>2017</v>
      </c>
    </row>
    <row r="1071" spans="1:10" x14ac:dyDescent="0.3">
      <c r="A1071" t="s">
        <v>411</v>
      </c>
      <c r="B1071" t="s">
        <v>1247</v>
      </c>
      <c r="C1071" s="1">
        <v>42921</v>
      </c>
      <c r="D1071" s="2">
        <v>0.85069444444444442</v>
      </c>
      <c r="E1071" t="s">
        <v>437</v>
      </c>
      <c r="F1071" t="s">
        <v>1266</v>
      </c>
      <c r="G1071" t="s">
        <v>84</v>
      </c>
      <c r="H1071">
        <v>62000000</v>
      </c>
      <c r="I1071" t="s">
        <v>14</v>
      </c>
      <c r="J1071">
        <f t="shared" si="16"/>
        <v>2017</v>
      </c>
    </row>
    <row r="1072" spans="1:10" x14ac:dyDescent="0.3">
      <c r="A1072" t="s">
        <v>411</v>
      </c>
      <c r="B1072" t="s">
        <v>1247</v>
      </c>
      <c r="C1072" s="1">
        <v>42961</v>
      </c>
      <c r="D1072" s="2">
        <v>0.68819444444444444</v>
      </c>
      <c r="E1072" t="s">
        <v>450</v>
      </c>
      <c r="F1072" t="s">
        <v>1267</v>
      </c>
      <c r="G1072" t="s">
        <v>84</v>
      </c>
      <c r="H1072">
        <v>62000000</v>
      </c>
      <c r="I1072" t="s">
        <v>14</v>
      </c>
      <c r="J1072">
        <f t="shared" si="16"/>
        <v>2017</v>
      </c>
    </row>
    <row r="1073" spans="1:10" x14ac:dyDescent="0.3">
      <c r="A1073" t="s">
        <v>411</v>
      </c>
      <c r="B1073" t="s">
        <v>1247</v>
      </c>
      <c r="C1073" s="1">
        <v>42985</v>
      </c>
      <c r="D1073" s="2">
        <v>0.58333333333333337</v>
      </c>
      <c r="E1073" t="s">
        <v>450</v>
      </c>
      <c r="F1073" t="s">
        <v>1268</v>
      </c>
      <c r="G1073" t="s">
        <v>84</v>
      </c>
      <c r="H1073">
        <v>62000000</v>
      </c>
      <c r="I1073" t="s">
        <v>14</v>
      </c>
      <c r="J1073">
        <f t="shared" si="16"/>
        <v>2017</v>
      </c>
    </row>
    <row r="1074" spans="1:10" x14ac:dyDescent="0.3">
      <c r="A1074" t="s">
        <v>411</v>
      </c>
      <c r="B1074" t="s">
        <v>1247</v>
      </c>
      <c r="C1074" s="1">
        <v>43019</v>
      </c>
      <c r="D1074" s="2">
        <v>0.95347222222222228</v>
      </c>
      <c r="E1074" t="s">
        <v>437</v>
      </c>
      <c r="F1074" t="s">
        <v>1269</v>
      </c>
      <c r="G1074" t="s">
        <v>84</v>
      </c>
      <c r="H1074">
        <v>62000000</v>
      </c>
      <c r="I1074" t="s">
        <v>14</v>
      </c>
      <c r="J1074">
        <f t="shared" si="16"/>
        <v>2017</v>
      </c>
    </row>
    <row r="1075" spans="1:10" x14ac:dyDescent="0.3">
      <c r="A1075" t="s">
        <v>411</v>
      </c>
      <c r="B1075" t="s">
        <v>1247</v>
      </c>
      <c r="C1075" s="1">
        <v>43038</v>
      </c>
      <c r="D1075" s="2">
        <v>0.81527777777777777</v>
      </c>
      <c r="E1075" t="s">
        <v>450</v>
      </c>
      <c r="F1075" t="s">
        <v>1270</v>
      </c>
      <c r="G1075" t="s">
        <v>84</v>
      </c>
      <c r="H1075">
        <v>62000000</v>
      </c>
      <c r="I1075" t="s">
        <v>14</v>
      </c>
      <c r="J1075">
        <f t="shared" si="16"/>
        <v>2017</v>
      </c>
    </row>
    <row r="1076" spans="1:10" x14ac:dyDescent="0.3">
      <c r="A1076" t="s">
        <v>411</v>
      </c>
      <c r="B1076" t="s">
        <v>1247</v>
      </c>
      <c r="C1076" s="1">
        <v>43137</v>
      </c>
      <c r="D1076" s="2">
        <v>0.86458333333333337</v>
      </c>
      <c r="E1076" t="s">
        <v>1271</v>
      </c>
      <c r="F1076" t="s">
        <v>1272</v>
      </c>
      <c r="G1076" t="s">
        <v>13</v>
      </c>
      <c r="H1076">
        <v>90000000</v>
      </c>
      <c r="I1076" t="s">
        <v>14</v>
      </c>
      <c r="J1076">
        <f t="shared" si="16"/>
        <v>2018</v>
      </c>
    </row>
    <row r="1077" spans="1:10" x14ac:dyDescent="0.3">
      <c r="A1077" t="s">
        <v>411</v>
      </c>
      <c r="B1077" t="s">
        <v>1247</v>
      </c>
      <c r="C1077" s="1">
        <v>43231</v>
      </c>
      <c r="D1077" s="2">
        <v>0.84305555555555556</v>
      </c>
      <c r="E1077" t="s">
        <v>464</v>
      </c>
      <c r="F1077" t="s">
        <v>1273</v>
      </c>
      <c r="G1077" t="s">
        <v>13</v>
      </c>
      <c r="H1077">
        <v>67000000</v>
      </c>
      <c r="I1077" t="s">
        <v>14</v>
      </c>
      <c r="J1077">
        <f t="shared" si="16"/>
        <v>2018</v>
      </c>
    </row>
    <row r="1078" spans="1:10" x14ac:dyDescent="0.3">
      <c r="A1078" t="s">
        <v>411</v>
      </c>
      <c r="B1078" t="s">
        <v>1247</v>
      </c>
      <c r="C1078" s="1">
        <v>43419</v>
      </c>
      <c r="D1078" s="2">
        <v>0.86527777777777781</v>
      </c>
      <c r="E1078" t="s">
        <v>464</v>
      </c>
      <c r="F1078" t="s">
        <v>1274</v>
      </c>
      <c r="G1078" t="s">
        <v>13</v>
      </c>
      <c r="H1078">
        <v>67000000</v>
      </c>
      <c r="I1078" t="s">
        <v>14</v>
      </c>
      <c r="J1078">
        <f t="shared" si="16"/>
        <v>2018</v>
      </c>
    </row>
    <row r="1079" spans="1:10" x14ac:dyDescent="0.3">
      <c r="A1079" t="s">
        <v>411</v>
      </c>
      <c r="B1079" t="s">
        <v>1247</v>
      </c>
      <c r="C1079" s="1">
        <v>43526</v>
      </c>
      <c r="D1079" s="2">
        <v>0.32569444444444445</v>
      </c>
      <c r="E1079" t="s">
        <v>464</v>
      </c>
      <c r="F1079" t="s">
        <v>1275</v>
      </c>
      <c r="G1079" t="s">
        <v>13</v>
      </c>
      <c r="H1079">
        <v>67000000</v>
      </c>
      <c r="I1079" t="s">
        <v>14</v>
      </c>
      <c r="J1079">
        <f t="shared" si="16"/>
        <v>2019</v>
      </c>
    </row>
    <row r="1080" spans="1:10" x14ac:dyDescent="0.3">
      <c r="A1080" t="s">
        <v>411</v>
      </c>
      <c r="B1080" t="s">
        <v>1247</v>
      </c>
      <c r="C1080" s="1">
        <v>43566</v>
      </c>
      <c r="D1080" s="2">
        <v>0.94097222222222221</v>
      </c>
      <c r="E1080" t="s">
        <v>1271</v>
      </c>
      <c r="F1080" t="s">
        <v>1276</v>
      </c>
      <c r="G1080" t="s">
        <v>13</v>
      </c>
      <c r="H1080">
        <v>90000000</v>
      </c>
      <c r="I1080" t="s">
        <v>14</v>
      </c>
      <c r="J1080">
        <f t="shared" si="16"/>
        <v>2019</v>
      </c>
    </row>
    <row r="1081" spans="1:10" x14ac:dyDescent="0.3">
      <c r="A1081" t="s">
        <v>411</v>
      </c>
      <c r="B1081" t="s">
        <v>1247</v>
      </c>
      <c r="C1081" s="1">
        <v>43641</v>
      </c>
      <c r="D1081" s="2">
        <v>0.27083333333333331</v>
      </c>
      <c r="E1081" t="s">
        <v>1271</v>
      </c>
      <c r="F1081" t="s">
        <v>1277</v>
      </c>
      <c r="G1081" t="s">
        <v>13</v>
      </c>
      <c r="H1081">
        <v>90000000</v>
      </c>
      <c r="I1081" t="s">
        <v>14</v>
      </c>
      <c r="J1081">
        <f t="shared" si="16"/>
        <v>2019</v>
      </c>
    </row>
    <row r="1082" spans="1:10" x14ac:dyDescent="0.3">
      <c r="A1082" t="s">
        <v>411</v>
      </c>
      <c r="B1082" t="s">
        <v>1247</v>
      </c>
      <c r="C1082" s="1">
        <v>43849</v>
      </c>
      <c r="D1082" s="2">
        <v>0.64583333333333337</v>
      </c>
      <c r="E1082" t="s">
        <v>464</v>
      </c>
      <c r="F1082" t="s">
        <v>1278</v>
      </c>
      <c r="G1082" t="s">
        <v>13</v>
      </c>
      <c r="H1082">
        <v>67000000</v>
      </c>
      <c r="I1082" t="s">
        <v>14</v>
      </c>
      <c r="J1082">
        <f t="shared" si="16"/>
        <v>2020</v>
      </c>
    </row>
    <row r="1083" spans="1:10" x14ac:dyDescent="0.3">
      <c r="A1083" t="s">
        <v>411</v>
      </c>
      <c r="B1083" t="s">
        <v>1247</v>
      </c>
      <c r="C1083" s="1">
        <v>43908</v>
      </c>
      <c r="D1083" s="2">
        <v>0.51111111111111107</v>
      </c>
      <c r="E1083" t="s">
        <v>464</v>
      </c>
      <c r="F1083" t="s">
        <v>1279</v>
      </c>
      <c r="G1083" t="s">
        <v>13</v>
      </c>
      <c r="H1083">
        <v>67000000</v>
      </c>
      <c r="I1083" t="s">
        <v>14</v>
      </c>
      <c r="J1083">
        <f t="shared" si="16"/>
        <v>2020</v>
      </c>
    </row>
    <row r="1084" spans="1:10" x14ac:dyDescent="0.3">
      <c r="A1084" t="s">
        <v>411</v>
      </c>
      <c r="B1084" t="s">
        <v>1247</v>
      </c>
      <c r="C1084" s="1">
        <v>43943</v>
      </c>
      <c r="D1084" s="2">
        <v>0.8125</v>
      </c>
      <c r="E1084" t="s">
        <v>464</v>
      </c>
      <c r="F1084" t="s">
        <v>1280</v>
      </c>
      <c r="G1084" t="s">
        <v>13</v>
      </c>
      <c r="H1084">
        <v>67000000</v>
      </c>
      <c r="I1084" t="s">
        <v>14</v>
      </c>
      <c r="J1084">
        <f t="shared" si="16"/>
        <v>2020</v>
      </c>
    </row>
    <row r="1085" spans="1:10" x14ac:dyDescent="0.3">
      <c r="A1085" t="s">
        <v>411</v>
      </c>
      <c r="B1085" t="s">
        <v>1247</v>
      </c>
      <c r="C1085" s="1">
        <v>43981</v>
      </c>
      <c r="D1085" s="2">
        <v>0.80694444444444446</v>
      </c>
      <c r="E1085" t="s">
        <v>464</v>
      </c>
      <c r="F1085" t="s">
        <v>1281</v>
      </c>
      <c r="G1085" t="s">
        <v>13</v>
      </c>
      <c r="H1085">
        <v>67000000</v>
      </c>
      <c r="I1085" t="s">
        <v>14</v>
      </c>
      <c r="J1085">
        <f t="shared" si="16"/>
        <v>2020</v>
      </c>
    </row>
    <row r="1086" spans="1:10" x14ac:dyDescent="0.3">
      <c r="A1086" t="s">
        <v>411</v>
      </c>
      <c r="B1086" t="s">
        <v>1247</v>
      </c>
      <c r="C1086" s="1">
        <v>44050</v>
      </c>
      <c r="D1086" s="2">
        <v>0.21666666666666667</v>
      </c>
      <c r="E1086" t="s">
        <v>464</v>
      </c>
      <c r="F1086" t="s">
        <v>1282</v>
      </c>
      <c r="G1086" t="s">
        <v>13</v>
      </c>
      <c r="H1086">
        <v>67000000</v>
      </c>
      <c r="I1086" t="s">
        <v>14</v>
      </c>
      <c r="J1086">
        <f t="shared" si="16"/>
        <v>2020</v>
      </c>
    </row>
    <row r="1087" spans="1:10" x14ac:dyDescent="0.3">
      <c r="A1087" t="s">
        <v>411</v>
      </c>
      <c r="B1087" t="s">
        <v>1247</v>
      </c>
      <c r="C1087" s="1">
        <v>44077</v>
      </c>
      <c r="D1087" s="2">
        <v>0.53194444444444444</v>
      </c>
      <c r="E1087" t="s">
        <v>464</v>
      </c>
      <c r="F1087" t="s">
        <v>1283</v>
      </c>
      <c r="G1087" t="s">
        <v>13</v>
      </c>
      <c r="H1087">
        <v>67000000</v>
      </c>
      <c r="I1087" t="s">
        <v>14</v>
      </c>
      <c r="J1087">
        <f t="shared" si="16"/>
        <v>2020</v>
      </c>
    </row>
    <row r="1088" spans="1:10" x14ac:dyDescent="0.3">
      <c r="A1088" t="s">
        <v>411</v>
      </c>
      <c r="B1088" t="s">
        <v>1247</v>
      </c>
      <c r="C1088" s="1">
        <v>44110</v>
      </c>
      <c r="D1088" s="2">
        <v>0.47847222222222224</v>
      </c>
      <c r="E1088" t="s">
        <v>464</v>
      </c>
      <c r="F1088" t="s">
        <v>1284</v>
      </c>
      <c r="G1088" t="s">
        <v>13</v>
      </c>
      <c r="H1088">
        <v>67000000</v>
      </c>
      <c r="I1088" t="s">
        <v>14</v>
      </c>
      <c r="J1088">
        <f t="shared" si="16"/>
        <v>2020</v>
      </c>
    </row>
    <row r="1089" spans="1:10" x14ac:dyDescent="0.3">
      <c r="A1089" t="s">
        <v>411</v>
      </c>
      <c r="B1089" t="s">
        <v>1247</v>
      </c>
      <c r="C1089" s="1">
        <v>44122</v>
      </c>
      <c r="D1089" s="2">
        <v>0.51736111111111116</v>
      </c>
      <c r="E1089" t="s">
        <v>464</v>
      </c>
      <c r="F1089" t="s">
        <v>1285</v>
      </c>
      <c r="G1089" t="s">
        <v>13</v>
      </c>
      <c r="H1089">
        <v>67000000</v>
      </c>
      <c r="I1089" t="s">
        <v>14</v>
      </c>
      <c r="J1089">
        <f t="shared" si="16"/>
        <v>2020</v>
      </c>
    </row>
    <row r="1090" spans="1:10" x14ac:dyDescent="0.3">
      <c r="A1090" t="s">
        <v>411</v>
      </c>
      <c r="B1090" t="s">
        <v>1247</v>
      </c>
      <c r="C1090" s="1">
        <v>44151</v>
      </c>
      <c r="D1090" s="2">
        <v>1.8749999999999999E-2</v>
      </c>
      <c r="E1090" t="s">
        <v>464</v>
      </c>
      <c r="F1090" t="s">
        <v>1286</v>
      </c>
      <c r="G1090" t="s">
        <v>13</v>
      </c>
      <c r="H1090">
        <v>67000000</v>
      </c>
      <c r="I1090" t="s">
        <v>14</v>
      </c>
      <c r="J1090">
        <f t="shared" ref="J1090:J1153" si="17">YEAR(C:C)</f>
        <v>2020</v>
      </c>
    </row>
    <row r="1091" spans="1:10" x14ac:dyDescent="0.3">
      <c r="A1091" t="s">
        <v>411</v>
      </c>
      <c r="B1091" t="s">
        <v>1247</v>
      </c>
      <c r="C1091" s="1">
        <v>44171</v>
      </c>
      <c r="D1091" s="2">
        <v>0.67847222222222225</v>
      </c>
      <c r="E1091" t="s">
        <v>464</v>
      </c>
      <c r="F1091" t="s">
        <v>1287</v>
      </c>
      <c r="G1091" t="s">
        <v>13</v>
      </c>
      <c r="H1091">
        <v>67000000</v>
      </c>
      <c r="I1091" t="s">
        <v>14</v>
      </c>
      <c r="J1091">
        <f t="shared" si="17"/>
        <v>2020</v>
      </c>
    </row>
    <row r="1092" spans="1:10" x14ac:dyDescent="0.3">
      <c r="A1092" t="s">
        <v>411</v>
      </c>
      <c r="B1092" t="s">
        <v>1247</v>
      </c>
      <c r="C1092" s="1">
        <v>44184</v>
      </c>
      <c r="D1092" s="2">
        <v>0.58333333333333337</v>
      </c>
      <c r="E1092" t="s">
        <v>464</v>
      </c>
      <c r="F1092" t="s">
        <v>1288</v>
      </c>
      <c r="G1092" t="s">
        <v>13</v>
      </c>
      <c r="H1092">
        <v>67000000</v>
      </c>
      <c r="I1092" t="s">
        <v>14</v>
      </c>
      <c r="J1092">
        <f t="shared" si="17"/>
        <v>2020</v>
      </c>
    </row>
    <row r="1093" spans="1:10" x14ac:dyDescent="0.3">
      <c r="A1093" t="s">
        <v>411</v>
      </c>
      <c r="B1093" t="s">
        <v>1247</v>
      </c>
      <c r="C1093" s="1">
        <v>44216</v>
      </c>
      <c r="D1093" s="2">
        <v>0.54305555555555551</v>
      </c>
      <c r="E1093" t="s">
        <v>464</v>
      </c>
      <c r="F1093" t="s">
        <v>1289</v>
      </c>
      <c r="G1093" t="s">
        <v>13</v>
      </c>
      <c r="H1093">
        <v>67000000</v>
      </c>
      <c r="I1093" t="s">
        <v>14</v>
      </c>
      <c r="J1093">
        <f t="shared" si="17"/>
        <v>2021</v>
      </c>
    </row>
    <row r="1094" spans="1:10" x14ac:dyDescent="0.3">
      <c r="A1094" t="s">
        <v>411</v>
      </c>
      <c r="B1094" t="s">
        <v>1247</v>
      </c>
      <c r="C1094" s="1">
        <v>44259</v>
      </c>
      <c r="D1094" s="2">
        <v>0.35</v>
      </c>
      <c r="E1094" t="s">
        <v>464</v>
      </c>
      <c r="F1094" t="s">
        <v>1290</v>
      </c>
      <c r="G1094" t="s">
        <v>13</v>
      </c>
      <c r="H1094">
        <v>67000000</v>
      </c>
      <c r="I1094" t="s">
        <v>14</v>
      </c>
      <c r="J1094">
        <f t="shared" si="17"/>
        <v>2021</v>
      </c>
    </row>
    <row r="1095" spans="1:10" x14ac:dyDescent="0.3">
      <c r="A1095" t="s">
        <v>411</v>
      </c>
      <c r="B1095" t="s">
        <v>1247</v>
      </c>
      <c r="C1095" s="1">
        <v>44269</v>
      </c>
      <c r="D1095" s="2">
        <v>0.41736111111111113</v>
      </c>
      <c r="E1095" t="s">
        <v>464</v>
      </c>
      <c r="F1095" t="s">
        <v>1291</v>
      </c>
      <c r="G1095" t="s">
        <v>13</v>
      </c>
      <c r="H1095">
        <v>67000000</v>
      </c>
      <c r="I1095" t="s">
        <v>14</v>
      </c>
      <c r="J1095">
        <f t="shared" si="17"/>
        <v>2021</v>
      </c>
    </row>
    <row r="1096" spans="1:10" x14ac:dyDescent="0.3">
      <c r="A1096" t="s">
        <v>411</v>
      </c>
      <c r="B1096" t="s">
        <v>1247</v>
      </c>
      <c r="C1096" s="1">
        <v>44309</v>
      </c>
      <c r="D1096" s="2">
        <v>0.40902777777777777</v>
      </c>
      <c r="E1096" t="s">
        <v>464</v>
      </c>
      <c r="F1096" t="s">
        <v>1292</v>
      </c>
      <c r="G1096" t="s">
        <v>13</v>
      </c>
      <c r="H1096">
        <v>67000000</v>
      </c>
      <c r="I1096" t="s">
        <v>14</v>
      </c>
      <c r="J1096">
        <f t="shared" si="17"/>
        <v>2021</v>
      </c>
    </row>
    <row r="1097" spans="1:10" x14ac:dyDescent="0.3">
      <c r="A1097" t="s">
        <v>411</v>
      </c>
      <c r="B1097" t="s">
        <v>1247</v>
      </c>
      <c r="C1097" s="1">
        <v>44320</v>
      </c>
      <c r="D1097" s="2">
        <v>0.79236111111111107</v>
      </c>
      <c r="E1097" t="s">
        <v>464</v>
      </c>
      <c r="F1097" t="s">
        <v>1293</v>
      </c>
      <c r="G1097" t="s">
        <v>13</v>
      </c>
      <c r="H1097">
        <v>67000000</v>
      </c>
      <c r="I1097" t="s">
        <v>14</v>
      </c>
      <c r="J1097">
        <f t="shared" si="17"/>
        <v>2021</v>
      </c>
    </row>
    <row r="1098" spans="1:10" x14ac:dyDescent="0.3">
      <c r="A1098" t="s">
        <v>411</v>
      </c>
      <c r="B1098" t="s">
        <v>1247</v>
      </c>
      <c r="C1098" s="1">
        <v>44331</v>
      </c>
      <c r="D1098" s="2">
        <v>0.9555555555555556</v>
      </c>
      <c r="E1098" t="s">
        <v>464</v>
      </c>
      <c r="F1098" t="s">
        <v>1294</v>
      </c>
      <c r="G1098" t="s">
        <v>13</v>
      </c>
      <c r="H1098">
        <v>67000000</v>
      </c>
      <c r="I1098" t="s">
        <v>14</v>
      </c>
      <c r="J1098">
        <f t="shared" si="17"/>
        <v>2021</v>
      </c>
    </row>
    <row r="1099" spans="1:10" x14ac:dyDescent="0.3">
      <c r="A1099" t="s">
        <v>411</v>
      </c>
      <c r="B1099" t="s">
        <v>1247</v>
      </c>
      <c r="C1099" s="1">
        <v>44350</v>
      </c>
      <c r="D1099" s="2">
        <v>0.72847222222222219</v>
      </c>
      <c r="E1099" t="s">
        <v>464</v>
      </c>
      <c r="F1099" t="s">
        <v>1295</v>
      </c>
      <c r="G1099" t="s">
        <v>13</v>
      </c>
      <c r="H1099">
        <v>67000000</v>
      </c>
      <c r="I1099" t="s">
        <v>14</v>
      </c>
      <c r="J1099">
        <f t="shared" si="17"/>
        <v>2021</v>
      </c>
    </row>
    <row r="1100" spans="1:10" x14ac:dyDescent="0.3">
      <c r="A1100" t="s">
        <v>411</v>
      </c>
      <c r="B1100" t="s">
        <v>1247</v>
      </c>
      <c r="C1100" s="1">
        <v>44437</v>
      </c>
      <c r="D1100" s="2">
        <v>0.30138888888888887</v>
      </c>
      <c r="E1100" t="s">
        <v>464</v>
      </c>
      <c r="F1100" t="s">
        <v>1296</v>
      </c>
      <c r="G1100" t="s">
        <v>13</v>
      </c>
      <c r="H1100">
        <v>67000000</v>
      </c>
      <c r="I1100" t="s">
        <v>14</v>
      </c>
      <c r="J1100">
        <f t="shared" si="17"/>
        <v>2021</v>
      </c>
    </row>
    <row r="1101" spans="1:10" x14ac:dyDescent="0.3">
      <c r="A1101" t="s">
        <v>411</v>
      </c>
      <c r="B1101" t="s">
        <v>1247</v>
      </c>
      <c r="C1101" s="1">
        <v>44455</v>
      </c>
      <c r="D1101" s="2">
        <v>1.3888888888888889E-3</v>
      </c>
      <c r="E1101" t="s">
        <v>464</v>
      </c>
      <c r="F1101" t="s">
        <v>1297</v>
      </c>
      <c r="G1101" t="s">
        <v>13</v>
      </c>
      <c r="H1101">
        <v>67000000</v>
      </c>
      <c r="I1101" t="s">
        <v>14</v>
      </c>
      <c r="J1101">
        <f t="shared" si="17"/>
        <v>2021</v>
      </c>
    </row>
    <row r="1102" spans="1:10" x14ac:dyDescent="0.3">
      <c r="A1102" t="s">
        <v>411</v>
      </c>
      <c r="B1102" t="s">
        <v>1247</v>
      </c>
      <c r="C1102" s="1">
        <v>44511</v>
      </c>
      <c r="D1102" s="2">
        <v>8.5416666666666669E-2</v>
      </c>
      <c r="E1102" t="s">
        <v>464</v>
      </c>
      <c r="F1102" t="s">
        <v>1298</v>
      </c>
      <c r="G1102" t="s">
        <v>13</v>
      </c>
      <c r="H1102">
        <v>67000000</v>
      </c>
      <c r="I1102" t="s">
        <v>14</v>
      </c>
      <c r="J1102">
        <f t="shared" si="17"/>
        <v>2021</v>
      </c>
    </row>
    <row r="1103" spans="1:10" x14ac:dyDescent="0.3">
      <c r="A1103" t="s">
        <v>411</v>
      </c>
      <c r="B1103" t="s">
        <v>1247</v>
      </c>
      <c r="C1103" s="1">
        <v>44539</v>
      </c>
      <c r="D1103" s="2">
        <v>0.25</v>
      </c>
      <c r="E1103" t="s">
        <v>464</v>
      </c>
      <c r="F1103" t="s">
        <v>1299</v>
      </c>
      <c r="G1103" t="s">
        <v>13</v>
      </c>
      <c r="H1103">
        <v>67000000</v>
      </c>
      <c r="I1103" t="s">
        <v>14</v>
      </c>
      <c r="J1103">
        <f t="shared" si="17"/>
        <v>2021</v>
      </c>
    </row>
    <row r="1104" spans="1:10" x14ac:dyDescent="0.3">
      <c r="A1104" t="s">
        <v>411</v>
      </c>
      <c r="B1104" t="s">
        <v>1247</v>
      </c>
      <c r="C1104" s="1">
        <v>44551</v>
      </c>
      <c r="D1104" s="2">
        <v>0.42152777777777778</v>
      </c>
      <c r="E1104" t="s">
        <v>464</v>
      </c>
      <c r="F1104" t="s">
        <v>1300</v>
      </c>
      <c r="G1104" t="s">
        <v>13</v>
      </c>
      <c r="H1104">
        <v>67000000</v>
      </c>
      <c r="I1104" t="s">
        <v>14</v>
      </c>
      <c r="J1104">
        <f t="shared" si="17"/>
        <v>2021</v>
      </c>
    </row>
    <row r="1105" spans="1:10" x14ac:dyDescent="0.3">
      <c r="A1105" t="s">
        <v>411</v>
      </c>
      <c r="B1105" t="s">
        <v>1247</v>
      </c>
      <c r="C1105" s="1">
        <v>44567</v>
      </c>
      <c r="D1105" s="2">
        <v>0.90902777777777777</v>
      </c>
      <c r="E1105" t="s">
        <v>464</v>
      </c>
      <c r="F1105" t="s">
        <v>1301</v>
      </c>
      <c r="G1105" t="s">
        <v>13</v>
      </c>
      <c r="H1105">
        <v>67000000</v>
      </c>
      <c r="I1105" t="s">
        <v>14</v>
      </c>
      <c r="J1105">
        <f t="shared" si="17"/>
        <v>2022</v>
      </c>
    </row>
    <row r="1106" spans="1:10" x14ac:dyDescent="0.3">
      <c r="A1106" t="s">
        <v>411</v>
      </c>
      <c r="B1106" t="s">
        <v>1247</v>
      </c>
      <c r="C1106" s="1">
        <v>44580</v>
      </c>
      <c r="D1106" s="2">
        <v>8.4722222222222227E-2</v>
      </c>
      <c r="E1106" t="s">
        <v>464</v>
      </c>
      <c r="F1106" t="s">
        <v>1302</v>
      </c>
      <c r="G1106" t="s">
        <v>13</v>
      </c>
      <c r="H1106">
        <v>67000000</v>
      </c>
      <c r="I1106" t="s">
        <v>14</v>
      </c>
      <c r="J1106">
        <f t="shared" si="17"/>
        <v>2022</v>
      </c>
    </row>
    <row r="1107" spans="1:10" x14ac:dyDescent="0.3">
      <c r="A1107" t="s">
        <v>411</v>
      </c>
      <c r="B1107" t="s">
        <v>1247</v>
      </c>
      <c r="C1107" s="1">
        <v>44595</v>
      </c>
      <c r="D1107" s="2">
        <v>0.75902777777777775</v>
      </c>
      <c r="E1107" t="s">
        <v>464</v>
      </c>
      <c r="F1107" t="s">
        <v>1303</v>
      </c>
      <c r="G1107" t="s">
        <v>13</v>
      </c>
      <c r="H1107">
        <v>67000000</v>
      </c>
      <c r="I1107" t="s">
        <v>14</v>
      </c>
      <c r="J1107">
        <f t="shared" si="17"/>
        <v>2022</v>
      </c>
    </row>
    <row r="1108" spans="1:10" x14ac:dyDescent="0.3">
      <c r="A1108" t="s">
        <v>411</v>
      </c>
      <c r="B1108" t="s">
        <v>1247</v>
      </c>
      <c r="C1108" s="1">
        <v>44623</v>
      </c>
      <c r="D1108" s="2">
        <v>0.60069444444444442</v>
      </c>
      <c r="E1108" t="s">
        <v>464</v>
      </c>
      <c r="F1108" t="s">
        <v>1304</v>
      </c>
      <c r="G1108" t="s">
        <v>13</v>
      </c>
      <c r="H1108">
        <v>67000000</v>
      </c>
      <c r="I1108" t="s">
        <v>14</v>
      </c>
      <c r="J1108">
        <f t="shared" si="17"/>
        <v>2022</v>
      </c>
    </row>
    <row r="1109" spans="1:10" x14ac:dyDescent="0.3">
      <c r="A1109" t="s">
        <v>411</v>
      </c>
      <c r="B1109" t="s">
        <v>1247</v>
      </c>
      <c r="C1109" s="1">
        <v>44659</v>
      </c>
      <c r="D1109" s="2">
        <v>0.63680555555555551</v>
      </c>
      <c r="E1109" t="s">
        <v>464</v>
      </c>
      <c r="F1109" t="s">
        <v>1305</v>
      </c>
      <c r="G1109" t="s">
        <v>13</v>
      </c>
      <c r="H1109">
        <v>67000000</v>
      </c>
      <c r="I1109" t="s">
        <v>14</v>
      </c>
      <c r="J1109">
        <f t="shared" si="17"/>
        <v>2022</v>
      </c>
    </row>
    <row r="1110" spans="1:10" x14ac:dyDescent="0.3">
      <c r="A1110" t="s">
        <v>411</v>
      </c>
      <c r="B1110" t="s">
        <v>1247</v>
      </c>
      <c r="C1110" s="1">
        <v>44678</v>
      </c>
      <c r="D1110" s="2">
        <v>0.32777777777777778</v>
      </c>
      <c r="E1110" t="s">
        <v>464</v>
      </c>
      <c r="F1110" t="s">
        <v>1306</v>
      </c>
      <c r="G1110" t="s">
        <v>13</v>
      </c>
      <c r="H1110">
        <v>67000000</v>
      </c>
      <c r="I1110" t="s">
        <v>14</v>
      </c>
      <c r="J1110">
        <f t="shared" si="17"/>
        <v>2022</v>
      </c>
    </row>
    <row r="1111" spans="1:10" x14ac:dyDescent="0.3">
      <c r="A1111" t="s">
        <v>411</v>
      </c>
      <c r="B1111" t="s">
        <v>1247</v>
      </c>
      <c r="C1111" s="1">
        <v>44687</v>
      </c>
      <c r="D1111" s="2">
        <v>0.40416666666666667</v>
      </c>
      <c r="E1111" t="s">
        <v>464</v>
      </c>
      <c r="F1111" t="s">
        <v>1307</v>
      </c>
      <c r="G1111" t="s">
        <v>13</v>
      </c>
      <c r="H1111">
        <v>67000000</v>
      </c>
      <c r="I1111" t="s">
        <v>14</v>
      </c>
      <c r="J1111">
        <f t="shared" si="17"/>
        <v>2022</v>
      </c>
    </row>
    <row r="1112" spans="1:10" x14ac:dyDescent="0.3">
      <c r="A1112" t="s">
        <v>411</v>
      </c>
      <c r="B1112" t="s">
        <v>1247</v>
      </c>
      <c r="C1112" s="1">
        <v>44699</v>
      </c>
      <c r="D1112" s="2">
        <v>0.45763888888888887</v>
      </c>
      <c r="E1112" t="s">
        <v>464</v>
      </c>
      <c r="F1112" t="s">
        <v>1308</v>
      </c>
      <c r="G1112" t="s">
        <v>13</v>
      </c>
      <c r="H1112">
        <v>67000000</v>
      </c>
      <c r="I1112" t="s">
        <v>14</v>
      </c>
      <c r="J1112">
        <f t="shared" si="17"/>
        <v>2022</v>
      </c>
    </row>
    <row r="1113" spans="1:10" x14ac:dyDescent="0.3">
      <c r="A1113" t="s">
        <v>411</v>
      </c>
      <c r="B1113" t="s">
        <v>1247</v>
      </c>
      <c r="C1113" s="1">
        <v>44729</v>
      </c>
      <c r="D1113" s="2">
        <v>0.67291666666666672</v>
      </c>
      <c r="E1113" t="s">
        <v>464</v>
      </c>
      <c r="F1113" t="s">
        <v>1309</v>
      </c>
      <c r="G1113" t="s">
        <v>13</v>
      </c>
      <c r="H1113">
        <v>67000000</v>
      </c>
      <c r="I1113" t="s">
        <v>14</v>
      </c>
      <c r="J1113">
        <f t="shared" si="17"/>
        <v>2022</v>
      </c>
    </row>
    <row r="1114" spans="1:10" x14ac:dyDescent="0.3">
      <c r="A1114" t="s">
        <v>411</v>
      </c>
      <c r="B1114" t="s">
        <v>1247</v>
      </c>
      <c r="C1114" s="1">
        <v>44757</v>
      </c>
      <c r="D1114" s="2">
        <v>3.0555555555555555E-2</v>
      </c>
      <c r="E1114" t="s">
        <v>464</v>
      </c>
      <c r="F1114" t="s">
        <v>1310</v>
      </c>
      <c r="G1114" t="s">
        <v>13</v>
      </c>
      <c r="H1114">
        <v>67000000</v>
      </c>
      <c r="I1114" t="s">
        <v>14</v>
      </c>
      <c r="J1114">
        <f t="shared" si="17"/>
        <v>2022</v>
      </c>
    </row>
    <row r="1115" spans="1:10" x14ac:dyDescent="0.3">
      <c r="A1115" t="s">
        <v>411</v>
      </c>
      <c r="B1115" t="s">
        <v>1247</v>
      </c>
      <c r="C1115" s="1">
        <v>44766</v>
      </c>
      <c r="D1115" s="2">
        <v>0.56805555555555554</v>
      </c>
      <c r="E1115" t="s">
        <v>464</v>
      </c>
      <c r="F1115" t="s">
        <v>1311</v>
      </c>
      <c r="G1115" t="s">
        <v>13</v>
      </c>
      <c r="H1115">
        <v>67000000</v>
      </c>
      <c r="I1115" t="s">
        <v>14</v>
      </c>
      <c r="J1115">
        <f t="shared" si="17"/>
        <v>2022</v>
      </c>
    </row>
    <row r="1116" spans="1:10" x14ac:dyDescent="0.3">
      <c r="A1116" t="s">
        <v>800</v>
      </c>
      <c r="B1116" t="s">
        <v>1247</v>
      </c>
      <c r="C1116" s="1">
        <v>29688</v>
      </c>
      <c r="D1116" s="2">
        <v>0.5</v>
      </c>
      <c r="E1116" t="s">
        <v>820</v>
      </c>
      <c r="F1116" t="s">
        <v>1312</v>
      </c>
      <c r="G1116" t="s">
        <v>84</v>
      </c>
      <c r="H1116">
        <v>450000000</v>
      </c>
      <c r="I1116" t="s">
        <v>14</v>
      </c>
      <c r="J1116">
        <f t="shared" si="17"/>
        <v>1981</v>
      </c>
    </row>
    <row r="1117" spans="1:10" x14ac:dyDescent="0.3">
      <c r="A1117" t="s">
        <v>800</v>
      </c>
      <c r="B1117" t="s">
        <v>1247</v>
      </c>
      <c r="C1117" s="1">
        <v>29902</v>
      </c>
      <c r="D1117" s="2">
        <v>0.63124999999999998</v>
      </c>
      <c r="E1117" t="s">
        <v>820</v>
      </c>
      <c r="F1117" t="s">
        <v>1313</v>
      </c>
      <c r="G1117" t="s">
        <v>84</v>
      </c>
      <c r="H1117">
        <v>450000000</v>
      </c>
      <c r="I1117" t="s">
        <v>14</v>
      </c>
      <c r="J1117">
        <f t="shared" si="17"/>
        <v>1981</v>
      </c>
    </row>
    <row r="1118" spans="1:10" x14ac:dyDescent="0.3">
      <c r="A1118" t="s">
        <v>800</v>
      </c>
      <c r="B1118" t="s">
        <v>1247</v>
      </c>
      <c r="C1118" s="1">
        <v>30032</v>
      </c>
      <c r="D1118" s="2">
        <v>0.66666666666666663</v>
      </c>
      <c r="E1118" t="s">
        <v>820</v>
      </c>
      <c r="F1118" t="s">
        <v>1314</v>
      </c>
      <c r="G1118" t="s">
        <v>84</v>
      </c>
      <c r="H1118">
        <v>450000000</v>
      </c>
      <c r="I1118" t="s">
        <v>14</v>
      </c>
      <c r="J1118">
        <f t="shared" si="17"/>
        <v>1982</v>
      </c>
    </row>
    <row r="1119" spans="1:10" x14ac:dyDescent="0.3">
      <c r="A1119" t="s">
        <v>800</v>
      </c>
      <c r="B1119" t="s">
        <v>1247</v>
      </c>
      <c r="C1119" s="1">
        <v>30129</v>
      </c>
      <c r="D1119" s="2">
        <v>0.67291666666666672</v>
      </c>
      <c r="E1119" t="s">
        <v>820</v>
      </c>
      <c r="F1119" t="s">
        <v>1315</v>
      </c>
      <c r="G1119" t="s">
        <v>84</v>
      </c>
      <c r="H1119">
        <v>450000000</v>
      </c>
      <c r="I1119" t="s">
        <v>14</v>
      </c>
      <c r="J1119">
        <f t="shared" si="17"/>
        <v>1982</v>
      </c>
    </row>
    <row r="1120" spans="1:10" x14ac:dyDescent="0.3">
      <c r="A1120" t="s">
        <v>800</v>
      </c>
      <c r="B1120" t="s">
        <v>1247</v>
      </c>
      <c r="C1120" s="1">
        <v>30266</v>
      </c>
      <c r="D1120" s="2">
        <v>0.5131944444444444</v>
      </c>
      <c r="E1120" t="s">
        <v>820</v>
      </c>
      <c r="F1120" t="s">
        <v>1316</v>
      </c>
      <c r="G1120" t="s">
        <v>84</v>
      </c>
      <c r="H1120">
        <v>450000000</v>
      </c>
      <c r="I1120" t="s">
        <v>14</v>
      </c>
      <c r="J1120">
        <f t="shared" si="17"/>
        <v>1982</v>
      </c>
    </row>
    <row r="1121" spans="1:10" x14ac:dyDescent="0.3">
      <c r="A1121" t="s">
        <v>800</v>
      </c>
      <c r="B1121" t="s">
        <v>1247</v>
      </c>
      <c r="C1121" s="1">
        <v>30410</v>
      </c>
      <c r="D1121" s="2">
        <v>0.77083333333333337</v>
      </c>
      <c r="E1121" t="s">
        <v>1317</v>
      </c>
      <c r="F1121" t="s">
        <v>1318</v>
      </c>
      <c r="G1121" t="s">
        <v>84</v>
      </c>
      <c r="H1121">
        <v>450000000</v>
      </c>
      <c r="I1121" t="s">
        <v>14</v>
      </c>
      <c r="J1121">
        <f t="shared" si="17"/>
        <v>1983</v>
      </c>
    </row>
    <row r="1122" spans="1:10" x14ac:dyDescent="0.3">
      <c r="A1122" t="s">
        <v>800</v>
      </c>
      <c r="B1122" t="s">
        <v>1247</v>
      </c>
      <c r="C1122" s="1">
        <v>30485</v>
      </c>
      <c r="D1122" s="2">
        <v>0.48125000000000001</v>
      </c>
      <c r="E1122" t="s">
        <v>1317</v>
      </c>
      <c r="F1122" t="s">
        <v>1319</v>
      </c>
      <c r="G1122" t="s">
        <v>84</v>
      </c>
      <c r="H1122">
        <v>450000000</v>
      </c>
      <c r="I1122" t="s">
        <v>14</v>
      </c>
      <c r="J1122">
        <f t="shared" si="17"/>
        <v>1983</v>
      </c>
    </row>
    <row r="1123" spans="1:10" x14ac:dyDescent="0.3">
      <c r="A1123" t="s">
        <v>800</v>
      </c>
      <c r="B1123" t="s">
        <v>1247</v>
      </c>
      <c r="C1123" s="1">
        <v>30564</v>
      </c>
      <c r="D1123" s="2">
        <v>0.31944444444444442</v>
      </c>
      <c r="E1123" t="s">
        <v>1317</v>
      </c>
      <c r="F1123" t="s">
        <v>1320</v>
      </c>
      <c r="G1123" t="s">
        <v>84</v>
      </c>
      <c r="H1123">
        <v>450000000</v>
      </c>
      <c r="I1123" t="s">
        <v>14</v>
      </c>
      <c r="J1123">
        <f t="shared" si="17"/>
        <v>1983</v>
      </c>
    </row>
    <row r="1124" spans="1:10" x14ac:dyDescent="0.3">
      <c r="A1124" t="s">
        <v>800</v>
      </c>
      <c r="B1124" t="s">
        <v>1247</v>
      </c>
      <c r="C1124" s="1">
        <v>30648</v>
      </c>
      <c r="D1124" s="2">
        <v>0.66666666666666663</v>
      </c>
      <c r="E1124" t="s">
        <v>820</v>
      </c>
      <c r="F1124" t="s">
        <v>1321</v>
      </c>
      <c r="G1124" t="s">
        <v>84</v>
      </c>
      <c r="H1124">
        <v>450000000</v>
      </c>
      <c r="I1124" t="s">
        <v>14</v>
      </c>
      <c r="J1124">
        <f t="shared" si="17"/>
        <v>1983</v>
      </c>
    </row>
    <row r="1125" spans="1:10" x14ac:dyDescent="0.3">
      <c r="A1125" t="s">
        <v>800</v>
      </c>
      <c r="B1125" t="s">
        <v>1247</v>
      </c>
      <c r="C1125" s="1">
        <v>30715</v>
      </c>
      <c r="D1125" s="2">
        <v>0.54166666666666663</v>
      </c>
      <c r="E1125" t="s">
        <v>1317</v>
      </c>
      <c r="F1125" t="s">
        <v>1322</v>
      </c>
      <c r="G1125" t="s">
        <v>84</v>
      </c>
      <c r="H1125">
        <v>450000000</v>
      </c>
      <c r="I1125" t="s">
        <v>14</v>
      </c>
      <c r="J1125">
        <f t="shared" si="17"/>
        <v>1984</v>
      </c>
    </row>
    <row r="1126" spans="1:10" x14ac:dyDescent="0.3">
      <c r="A1126" t="s">
        <v>800</v>
      </c>
      <c r="B1126" t="s">
        <v>1247</v>
      </c>
      <c r="C1126" s="1">
        <v>30778</v>
      </c>
      <c r="D1126" s="2">
        <v>0.58194444444444449</v>
      </c>
      <c r="E1126" t="s">
        <v>1317</v>
      </c>
      <c r="F1126" t="s">
        <v>1323</v>
      </c>
      <c r="G1126" t="s">
        <v>84</v>
      </c>
      <c r="H1126">
        <v>450000000</v>
      </c>
      <c r="I1126" t="s">
        <v>14</v>
      </c>
      <c r="J1126">
        <f t="shared" si="17"/>
        <v>1984</v>
      </c>
    </row>
    <row r="1127" spans="1:10" x14ac:dyDescent="0.3">
      <c r="A1127" t="s">
        <v>800</v>
      </c>
      <c r="B1127" t="s">
        <v>1247</v>
      </c>
      <c r="C1127" s="1">
        <v>30924</v>
      </c>
      <c r="D1127" s="2">
        <v>0.52847222222222223</v>
      </c>
      <c r="E1127" t="s">
        <v>817</v>
      </c>
      <c r="F1127" t="s">
        <v>1324</v>
      </c>
      <c r="G1127" t="s">
        <v>84</v>
      </c>
      <c r="H1127">
        <v>450000000</v>
      </c>
      <c r="I1127" t="s">
        <v>14</v>
      </c>
      <c r="J1127">
        <f t="shared" si="17"/>
        <v>1984</v>
      </c>
    </row>
    <row r="1128" spans="1:10" x14ac:dyDescent="0.3">
      <c r="A1128" t="s">
        <v>800</v>
      </c>
      <c r="B1128" t="s">
        <v>1247</v>
      </c>
      <c r="C1128" s="1">
        <v>30960</v>
      </c>
      <c r="D1128" s="2">
        <v>0.46041666666666664</v>
      </c>
      <c r="E1128" t="s">
        <v>1317</v>
      </c>
      <c r="F1128" t="s">
        <v>1325</v>
      </c>
      <c r="G1128" t="s">
        <v>84</v>
      </c>
      <c r="H1128">
        <v>450000000</v>
      </c>
      <c r="I1128" t="s">
        <v>14</v>
      </c>
      <c r="J1128">
        <f t="shared" si="17"/>
        <v>1984</v>
      </c>
    </row>
    <row r="1129" spans="1:10" x14ac:dyDescent="0.3">
      <c r="A1129" t="s">
        <v>800</v>
      </c>
      <c r="B1129" t="s">
        <v>1247</v>
      </c>
      <c r="C1129" s="1">
        <v>30994</v>
      </c>
      <c r="D1129" s="2">
        <v>0.51041666666666663</v>
      </c>
      <c r="E1129" t="s">
        <v>817</v>
      </c>
      <c r="F1129" t="s">
        <v>1326</v>
      </c>
      <c r="G1129" t="s">
        <v>84</v>
      </c>
      <c r="H1129">
        <v>450000000</v>
      </c>
      <c r="I1129" t="s">
        <v>14</v>
      </c>
      <c r="J1129">
        <f t="shared" si="17"/>
        <v>1984</v>
      </c>
    </row>
    <row r="1130" spans="1:10" x14ac:dyDescent="0.3">
      <c r="A1130" t="s">
        <v>800</v>
      </c>
      <c r="B1130" t="s">
        <v>1247</v>
      </c>
      <c r="C1130" s="1">
        <v>31071</v>
      </c>
      <c r="D1130" s="2">
        <v>0.82638888888888884</v>
      </c>
      <c r="E1130" t="s">
        <v>817</v>
      </c>
      <c r="F1130" t="s">
        <v>1327</v>
      </c>
      <c r="G1130" t="s">
        <v>84</v>
      </c>
      <c r="H1130">
        <v>450000000</v>
      </c>
      <c r="I1130" t="s">
        <v>14</v>
      </c>
      <c r="J1130">
        <f t="shared" si="17"/>
        <v>1985</v>
      </c>
    </row>
    <row r="1131" spans="1:10" x14ac:dyDescent="0.3">
      <c r="A1131" t="s">
        <v>800</v>
      </c>
      <c r="B1131" t="s">
        <v>1247</v>
      </c>
      <c r="C1131" s="1">
        <v>31149</v>
      </c>
      <c r="D1131" s="2">
        <v>0.58263888888888893</v>
      </c>
      <c r="E1131" t="s">
        <v>817</v>
      </c>
      <c r="F1131" t="s">
        <v>1328</v>
      </c>
      <c r="G1131" t="s">
        <v>84</v>
      </c>
      <c r="H1131">
        <v>450000000</v>
      </c>
      <c r="I1131" t="s">
        <v>14</v>
      </c>
      <c r="J1131">
        <f t="shared" si="17"/>
        <v>1985</v>
      </c>
    </row>
    <row r="1132" spans="1:10" x14ac:dyDescent="0.3">
      <c r="A1132" t="s">
        <v>800</v>
      </c>
      <c r="B1132" t="s">
        <v>1247</v>
      </c>
      <c r="C1132" s="1">
        <v>31173</v>
      </c>
      <c r="D1132" s="2">
        <v>0.66805555555555551</v>
      </c>
      <c r="E1132" t="s">
        <v>1317</v>
      </c>
      <c r="F1132" t="s">
        <v>1329</v>
      </c>
      <c r="G1132" t="s">
        <v>84</v>
      </c>
      <c r="H1132">
        <v>450000000</v>
      </c>
      <c r="I1132" t="s">
        <v>14</v>
      </c>
      <c r="J1132">
        <f t="shared" si="17"/>
        <v>1985</v>
      </c>
    </row>
    <row r="1133" spans="1:10" x14ac:dyDescent="0.3">
      <c r="A1133" t="s">
        <v>800</v>
      </c>
      <c r="B1133" t="s">
        <v>1247</v>
      </c>
      <c r="C1133" s="1">
        <v>31215</v>
      </c>
      <c r="D1133" s="2">
        <v>0.48125000000000001</v>
      </c>
      <c r="E1133" t="s">
        <v>817</v>
      </c>
      <c r="F1133" t="s">
        <v>1330</v>
      </c>
      <c r="G1133" t="s">
        <v>84</v>
      </c>
      <c r="H1133">
        <v>450000000</v>
      </c>
      <c r="I1133" t="s">
        <v>14</v>
      </c>
      <c r="J1133">
        <f t="shared" si="17"/>
        <v>1985</v>
      </c>
    </row>
    <row r="1134" spans="1:10" x14ac:dyDescent="0.3">
      <c r="A1134" t="s">
        <v>800</v>
      </c>
      <c r="B1134" t="s">
        <v>1247</v>
      </c>
      <c r="C1134" s="1">
        <v>31253</v>
      </c>
      <c r="D1134" s="2">
        <v>0.875</v>
      </c>
      <c r="E1134" t="s">
        <v>1317</v>
      </c>
      <c r="F1134" t="s">
        <v>1331</v>
      </c>
      <c r="G1134" t="s">
        <v>84</v>
      </c>
      <c r="H1134">
        <v>450000000</v>
      </c>
      <c r="I1134" t="s">
        <v>14</v>
      </c>
      <c r="J1134">
        <f t="shared" si="17"/>
        <v>1985</v>
      </c>
    </row>
    <row r="1135" spans="1:10" x14ac:dyDescent="0.3">
      <c r="A1135" t="s">
        <v>800</v>
      </c>
      <c r="B1135" t="s">
        <v>1247</v>
      </c>
      <c r="C1135" s="1">
        <v>31286</v>
      </c>
      <c r="D1135" s="2">
        <v>0.45694444444444443</v>
      </c>
      <c r="E1135" t="s">
        <v>817</v>
      </c>
      <c r="F1135" t="s">
        <v>1332</v>
      </c>
      <c r="G1135" t="s">
        <v>84</v>
      </c>
      <c r="H1135">
        <v>450000000</v>
      </c>
      <c r="I1135" t="s">
        <v>14</v>
      </c>
      <c r="J1135">
        <f t="shared" si="17"/>
        <v>1985</v>
      </c>
    </row>
    <row r="1136" spans="1:10" x14ac:dyDescent="0.3">
      <c r="A1136" t="s">
        <v>800</v>
      </c>
      <c r="B1136" t="s">
        <v>1247</v>
      </c>
      <c r="C1136" s="1">
        <v>31323</v>
      </c>
      <c r="D1136" s="2">
        <v>0.63541666666666663</v>
      </c>
      <c r="E1136" t="s">
        <v>815</v>
      </c>
      <c r="F1136" t="s">
        <v>1333</v>
      </c>
      <c r="G1136" t="s">
        <v>84</v>
      </c>
      <c r="H1136">
        <v>450000000</v>
      </c>
      <c r="I1136" t="s">
        <v>14</v>
      </c>
      <c r="J1136">
        <f t="shared" si="17"/>
        <v>1985</v>
      </c>
    </row>
    <row r="1137" spans="1:10" x14ac:dyDescent="0.3">
      <c r="A1137" t="s">
        <v>800</v>
      </c>
      <c r="B1137" t="s">
        <v>1247</v>
      </c>
      <c r="C1137" s="1">
        <v>31357</v>
      </c>
      <c r="D1137" s="2">
        <v>0.70833333333333337</v>
      </c>
      <c r="E1137" t="s">
        <v>1317</v>
      </c>
      <c r="F1137" t="s">
        <v>1334</v>
      </c>
      <c r="G1137" t="s">
        <v>84</v>
      </c>
      <c r="H1137">
        <v>450000000</v>
      </c>
      <c r="I1137" t="s">
        <v>14</v>
      </c>
      <c r="J1137">
        <f t="shared" si="17"/>
        <v>1985</v>
      </c>
    </row>
    <row r="1138" spans="1:10" x14ac:dyDescent="0.3">
      <c r="A1138" t="s">
        <v>800</v>
      </c>
      <c r="B1138" t="s">
        <v>1247</v>
      </c>
      <c r="C1138" s="1">
        <v>31378</v>
      </c>
      <c r="D1138" s="2">
        <v>2.013888888888889E-2</v>
      </c>
      <c r="E1138" t="s">
        <v>815</v>
      </c>
      <c r="F1138" t="s">
        <v>1335</v>
      </c>
      <c r="G1138" t="s">
        <v>84</v>
      </c>
      <c r="H1138">
        <v>450000000</v>
      </c>
      <c r="I1138" t="s">
        <v>14</v>
      </c>
      <c r="J1138">
        <f t="shared" si="17"/>
        <v>1985</v>
      </c>
    </row>
    <row r="1139" spans="1:10" x14ac:dyDescent="0.3">
      <c r="A1139" t="s">
        <v>800</v>
      </c>
      <c r="B1139" t="s">
        <v>1247</v>
      </c>
      <c r="C1139" s="1">
        <v>31424</v>
      </c>
      <c r="D1139" s="2">
        <v>0.49652777777777779</v>
      </c>
      <c r="E1139" t="s">
        <v>820</v>
      </c>
      <c r="F1139" t="s">
        <v>1336</v>
      </c>
      <c r="G1139" t="s">
        <v>84</v>
      </c>
      <c r="H1139">
        <v>450000000</v>
      </c>
      <c r="I1139" t="s">
        <v>14</v>
      </c>
      <c r="J1139">
        <f t="shared" si="17"/>
        <v>1986</v>
      </c>
    </row>
    <row r="1140" spans="1:10" x14ac:dyDescent="0.3">
      <c r="A1140" t="s">
        <v>800</v>
      </c>
      <c r="B1140" t="s">
        <v>1247</v>
      </c>
      <c r="C1140" s="1">
        <v>32415</v>
      </c>
      <c r="D1140" s="2">
        <v>0.65069444444444446</v>
      </c>
      <c r="E1140" t="s">
        <v>817</v>
      </c>
      <c r="F1140" t="s">
        <v>1337</v>
      </c>
      <c r="G1140" t="s">
        <v>84</v>
      </c>
      <c r="H1140">
        <v>450000000</v>
      </c>
      <c r="I1140" t="s">
        <v>14</v>
      </c>
      <c r="J1140">
        <f t="shared" si="17"/>
        <v>1988</v>
      </c>
    </row>
    <row r="1141" spans="1:10" x14ac:dyDescent="0.3">
      <c r="A1141" t="s">
        <v>800</v>
      </c>
      <c r="B1141" t="s">
        <v>1247</v>
      </c>
      <c r="C1141" s="1">
        <v>32882</v>
      </c>
      <c r="D1141" s="2">
        <v>0.52430555555555558</v>
      </c>
      <c r="E1141" t="s">
        <v>820</v>
      </c>
      <c r="F1141" t="s">
        <v>1338</v>
      </c>
      <c r="G1141" t="s">
        <v>84</v>
      </c>
      <c r="H1141">
        <v>450000000</v>
      </c>
      <c r="I1141" t="s">
        <v>14</v>
      </c>
      <c r="J1141">
        <f t="shared" si="17"/>
        <v>1990</v>
      </c>
    </row>
    <row r="1142" spans="1:10" x14ac:dyDescent="0.3">
      <c r="A1142" t="s">
        <v>800</v>
      </c>
      <c r="B1142" t="s">
        <v>1247</v>
      </c>
      <c r="C1142" s="1">
        <v>32932</v>
      </c>
      <c r="D1142" s="2">
        <v>0.3263888888888889</v>
      </c>
      <c r="E1142" t="s">
        <v>815</v>
      </c>
      <c r="F1142" t="s">
        <v>1339</v>
      </c>
      <c r="G1142" t="s">
        <v>84</v>
      </c>
      <c r="H1142">
        <v>450000000</v>
      </c>
      <c r="I1142" t="s">
        <v>14</v>
      </c>
      <c r="J1142">
        <f t="shared" si="17"/>
        <v>1990</v>
      </c>
    </row>
    <row r="1143" spans="1:10" x14ac:dyDescent="0.3">
      <c r="A1143" t="s">
        <v>800</v>
      </c>
      <c r="B1143" t="s">
        <v>1247</v>
      </c>
      <c r="C1143" s="1">
        <v>33192</v>
      </c>
      <c r="D1143" s="2">
        <v>0.9916666666666667</v>
      </c>
      <c r="E1143" t="s">
        <v>815</v>
      </c>
      <c r="F1143" t="s">
        <v>1340</v>
      </c>
      <c r="G1143" t="s">
        <v>84</v>
      </c>
      <c r="H1143">
        <v>450000000</v>
      </c>
      <c r="I1143" t="s">
        <v>14</v>
      </c>
      <c r="J1143">
        <f t="shared" si="17"/>
        <v>1990</v>
      </c>
    </row>
    <row r="1144" spans="1:10" x14ac:dyDescent="0.3">
      <c r="A1144" t="s">
        <v>800</v>
      </c>
      <c r="B1144" t="s">
        <v>1247</v>
      </c>
      <c r="C1144" s="1">
        <v>33356</v>
      </c>
      <c r="D1144" s="2">
        <v>0.48125000000000001</v>
      </c>
      <c r="E1144" t="s">
        <v>817</v>
      </c>
      <c r="F1144" t="s">
        <v>1341</v>
      </c>
      <c r="G1144" t="s">
        <v>84</v>
      </c>
      <c r="H1144">
        <v>450000000</v>
      </c>
      <c r="I1144" t="s">
        <v>14</v>
      </c>
      <c r="J1144">
        <f t="shared" si="17"/>
        <v>1991</v>
      </c>
    </row>
    <row r="1145" spans="1:10" x14ac:dyDescent="0.3">
      <c r="A1145" t="s">
        <v>800</v>
      </c>
      <c r="B1145" t="s">
        <v>1247</v>
      </c>
      <c r="C1145" s="1">
        <v>33452</v>
      </c>
      <c r="D1145" s="2">
        <v>0.62638888888888888</v>
      </c>
      <c r="E1145" t="s">
        <v>815</v>
      </c>
      <c r="F1145" t="s">
        <v>1342</v>
      </c>
      <c r="G1145" t="s">
        <v>84</v>
      </c>
      <c r="H1145">
        <v>450000000</v>
      </c>
      <c r="I1145" t="s">
        <v>14</v>
      </c>
      <c r="J1145">
        <f t="shared" si="17"/>
        <v>1991</v>
      </c>
    </row>
    <row r="1146" spans="1:10" x14ac:dyDescent="0.3">
      <c r="A1146" t="s">
        <v>800</v>
      </c>
      <c r="B1146" t="s">
        <v>1247</v>
      </c>
      <c r="C1146" s="1">
        <v>33493</v>
      </c>
      <c r="D1146" s="2">
        <v>0.96597222222222223</v>
      </c>
      <c r="E1146" t="s">
        <v>817</v>
      </c>
      <c r="F1146" t="s">
        <v>1343</v>
      </c>
      <c r="G1146" t="s">
        <v>84</v>
      </c>
      <c r="H1146">
        <v>450000000</v>
      </c>
      <c r="I1146" t="s">
        <v>14</v>
      </c>
      <c r="J1146">
        <f t="shared" si="17"/>
        <v>1991</v>
      </c>
    </row>
    <row r="1147" spans="1:10" x14ac:dyDescent="0.3">
      <c r="A1147" t="s">
        <v>800</v>
      </c>
      <c r="B1147" t="s">
        <v>1247</v>
      </c>
      <c r="C1147" s="1">
        <v>33566</v>
      </c>
      <c r="D1147" s="2">
        <v>0.98888888888888893</v>
      </c>
      <c r="E1147" t="s">
        <v>815</v>
      </c>
      <c r="F1147" t="s">
        <v>1344</v>
      </c>
      <c r="G1147" t="s">
        <v>84</v>
      </c>
      <c r="H1147">
        <v>450000000</v>
      </c>
      <c r="I1147" t="s">
        <v>14</v>
      </c>
      <c r="J1147">
        <f t="shared" si="17"/>
        <v>1991</v>
      </c>
    </row>
    <row r="1148" spans="1:10" x14ac:dyDescent="0.3">
      <c r="A1148" t="s">
        <v>800</v>
      </c>
      <c r="B1148" t="s">
        <v>1247</v>
      </c>
      <c r="C1148" s="1">
        <v>33625</v>
      </c>
      <c r="D1148" s="2">
        <v>0.61944444444444446</v>
      </c>
      <c r="E1148" t="s">
        <v>817</v>
      </c>
      <c r="F1148" t="s">
        <v>1345</v>
      </c>
      <c r="G1148" t="s">
        <v>84</v>
      </c>
      <c r="H1148">
        <v>450000000</v>
      </c>
      <c r="I1148" t="s">
        <v>14</v>
      </c>
      <c r="J1148">
        <f t="shared" si="17"/>
        <v>1992</v>
      </c>
    </row>
    <row r="1149" spans="1:10" x14ac:dyDescent="0.3">
      <c r="A1149" t="s">
        <v>800</v>
      </c>
      <c r="B1149" t="s">
        <v>1247</v>
      </c>
      <c r="C1149" s="1">
        <v>33687</v>
      </c>
      <c r="D1149" s="2">
        <v>0.55069444444444449</v>
      </c>
      <c r="E1149" t="s">
        <v>815</v>
      </c>
      <c r="F1149" t="s">
        <v>1346</v>
      </c>
      <c r="G1149" t="s">
        <v>84</v>
      </c>
      <c r="H1149">
        <v>450000000</v>
      </c>
      <c r="I1149" t="s">
        <v>14</v>
      </c>
      <c r="J1149">
        <f t="shared" si="17"/>
        <v>1992</v>
      </c>
    </row>
    <row r="1150" spans="1:10" x14ac:dyDescent="0.3">
      <c r="A1150" t="s">
        <v>800</v>
      </c>
      <c r="B1150" t="s">
        <v>1247</v>
      </c>
      <c r="C1150" s="1">
        <v>33780</v>
      </c>
      <c r="D1150" s="2">
        <v>0.67500000000000004</v>
      </c>
      <c r="E1150" t="s">
        <v>820</v>
      </c>
      <c r="F1150" t="s">
        <v>1347</v>
      </c>
      <c r="G1150" t="s">
        <v>84</v>
      </c>
      <c r="H1150">
        <v>450000000</v>
      </c>
      <c r="I1150" t="s">
        <v>14</v>
      </c>
      <c r="J1150">
        <f t="shared" si="17"/>
        <v>1992</v>
      </c>
    </row>
    <row r="1151" spans="1:10" x14ac:dyDescent="0.3">
      <c r="A1151" t="s">
        <v>800</v>
      </c>
      <c r="B1151" t="s">
        <v>1247</v>
      </c>
      <c r="C1151" s="1">
        <v>33940</v>
      </c>
      <c r="D1151" s="2">
        <v>0.55833333333333335</v>
      </c>
      <c r="E1151" t="s">
        <v>817</v>
      </c>
      <c r="F1151" t="s">
        <v>1348</v>
      </c>
      <c r="G1151" t="s">
        <v>84</v>
      </c>
      <c r="H1151">
        <v>450000000</v>
      </c>
      <c r="I1151" t="s">
        <v>14</v>
      </c>
      <c r="J1151">
        <f t="shared" si="17"/>
        <v>1992</v>
      </c>
    </row>
    <row r="1152" spans="1:10" x14ac:dyDescent="0.3">
      <c r="A1152" t="s">
        <v>800</v>
      </c>
      <c r="B1152" t="s">
        <v>1247</v>
      </c>
      <c r="C1152" s="1">
        <v>34085</v>
      </c>
      <c r="D1152" s="2">
        <v>0.61805555555555558</v>
      </c>
      <c r="E1152" t="s">
        <v>820</v>
      </c>
      <c r="F1152" t="s">
        <v>1349</v>
      </c>
      <c r="G1152" t="s">
        <v>84</v>
      </c>
      <c r="H1152">
        <v>450000000</v>
      </c>
      <c r="I1152" t="s">
        <v>14</v>
      </c>
      <c r="J1152">
        <f t="shared" si="17"/>
        <v>1993</v>
      </c>
    </row>
    <row r="1153" spans="1:10" x14ac:dyDescent="0.3">
      <c r="A1153" t="s">
        <v>800</v>
      </c>
      <c r="B1153" t="s">
        <v>1247</v>
      </c>
      <c r="C1153" s="1">
        <v>34368</v>
      </c>
      <c r="D1153" s="2">
        <v>0.50694444444444442</v>
      </c>
      <c r="E1153" t="s">
        <v>817</v>
      </c>
      <c r="F1153" t="s">
        <v>1350</v>
      </c>
      <c r="G1153" t="s">
        <v>84</v>
      </c>
      <c r="H1153">
        <v>450000000</v>
      </c>
      <c r="I1153" t="s">
        <v>14</v>
      </c>
      <c r="J1153">
        <f t="shared" si="17"/>
        <v>1994</v>
      </c>
    </row>
    <row r="1154" spans="1:10" x14ac:dyDescent="0.3">
      <c r="A1154" t="s">
        <v>800</v>
      </c>
      <c r="B1154" t="s">
        <v>1247</v>
      </c>
      <c r="C1154" s="1">
        <v>34433</v>
      </c>
      <c r="D1154" s="2">
        <v>0.46180555555555558</v>
      </c>
      <c r="E1154" t="s">
        <v>834</v>
      </c>
      <c r="F1154" t="s">
        <v>1351</v>
      </c>
      <c r="G1154" t="s">
        <v>84</v>
      </c>
      <c r="H1154">
        <v>450000000</v>
      </c>
      <c r="I1154" t="s">
        <v>14</v>
      </c>
      <c r="J1154">
        <f t="shared" ref="J1154:J1217" si="18">YEAR(C:C)</f>
        <v>1994</v>
      </c>
    </row>
    <row r="1155" spans="1:10" x14ac:dyDescent="0.3">
      <c r="A1155" t="s">
        <v>800</v>
      </c>
      <c r="B1155" t="s">
        <v>1247</v>
      </c>
      <c r="C1155" s="1">
        <v>34523</v>
      </c>
      <c r="D1155" s="2">
        <v>0.19652777777777777</v>
      </c>
      <c r="E1155" t="s">
        <v>820</v>
      </c>
      <c r="F1155" t="s">
        <v>1352</v>
      </c>
      <c r="G1155" t="s">
        <v>84</v>
      </c>
      <c r="H1155">
        <v>450000000</v>
      </c>
      <c r="I1155" t="s">
        <v>14</v>
      </c>
      <c r="J1155">
        <f t="shared" si="18"/>
        <v>1994</v>
      </c>
    </row>
    <row r="1156" spans="1:10" x14ac:dyDescent="0.3">
      <c r="A1156" t="s">
        <v>800</v>
      </c>
      <c r="B1156" t="s">
        <v>1247</v>
      </c>
      <c r="C1156" s="1">
        <v>34607</v>
      </c>
      <c r="D1156" s="2">
        <v>0.46944444444444444</v>
      </c>
      <c r="E1156" t="s">
        <v>834</v>
      </c>
      <c r="F1156" t="s">
        <v>1353</v>
      </c>
      <c r="G1156" t="s">
        <v>84</v>
      </c>
      <c r="H1156">
        <v>450000000</v>
      </c>
      <c r="I1156" t="s">
        <v>14</v>
      </c>
      <c r="J1156">
        <f t="shared" si="18"/>
        <v>1994</v>
      </c>
    </row>
    <row r="1157" spans="1:10" x14ac:dyDescent="0.3">
      <c r="A1157" t="s">
        <v>800</v>
      </c>
      <c r="B1157" t="s">
        <v>1247</v>
      </c>
      <c r="C1157" s="1">
        <v>34760</v>
      </c>
      <c r="D1157" s="2">
        <v>0.27638888888888891</v>
      </c>
      <c r="E1157" t="s">
        <v>834</v>
      </c>
      <c r="F1157" t="s">
        <v>1354</v>
      </c>
      <c r="G1157" t="s">
        <v>84</v>
      </c>
      <c r="H1157">
        <v>450000000</v>
      </c>
      <c r="I1157" t="s">
        <v>14</v>
      </c>
      <c r="J1157">
        <f t="shared" si="18"/>
        <v>1995</v>
      </c>
    </row>
    <row r="1158" spans="1:10" x14ac:dyDescent="0.3">
      <c r="A1158" t="s">
        <v>800</v>
      </c>
      <c r="B1158" t="s">
        <v>1247</v>
      </c>
      <c r="C1158" s="1">
        <v>34877</v>
      </c>
      <c r="D1158" s="2">
        <v>0.81388888888888888</v>
      </c>
      <c r="E1158" t="s">
        <v>815</v>
      </c>
      <c r="F1158" t="s">
        <v>1355</v>
      </c>
      <c r="G1158" t="s">
        <v>84</v>
      </c>
      <c r="H1158">
        <v>450000000</v>
      </c>
      <c r="I1158" t="s">
        <v>14</v>
      </c>
      <c r="J1158">
        <f t="shared" si="18"/>
        <v>1995</v>
      </c>
    </row>
    <row r="1159" spans="1:10" x14ac:dyDescent="0.3">
      <c r="A1159" t="s">
        <v>800</v>
      </c>
      <c r="B1159" t="s">
        <v>1247</v>
      </c>
      <c r="C1159" s="1">
        <v>34949</v>
      </c>
      <c r="D1159" s="2">
        <v>0.63124999999999998</v>
      </c>
      <c r="E1159" t="s">
        <v>834</v>
      </c>
      <c r="F1159" t="s">
        <v>1356</v>
      </c>
      <c r="G1159" t="s">
        <v>84</v>
      </c>
      <c r="H1159">
        <v>450000000</v>
      </c>
      <c r="I1159" t="s">
        <v>14</v>
      </c>
      <c r="J1159">
        <f t="shared" si="18"/>
        <v>1995</v>
      </c>
    </row>
    <row r="1160" spans="1:10" x14ac:dyDescent="0.3">
      <c r="A1160" t="s">
        <v>800</v>
      </c>
      <c r="B1160" t="s">
        <v>1247</v>
      </c>
      <c r="C1160" s="1">
        <v>35015</v>
      </c>
      <c r="D1160" s="2">
        <v>0.52083333333333337</v>
      </c>
      <c r="E1160" t="s">
        <v>815</v>
      </c>
      <c r="F1160" t="s">
        <v>1357</v>
      </c>
      <c r="G1160" t="s">
        <v>84</v>
      </c>
      <c r="H1160">
        <v>450000000</v>
      </c>
      <c r="I1160" t="s">
        <v>14</v>
      </c>
      <c r="J1160">
        <f t="shared" si="18"/>
        <v>1995</v>
      </c>
    </row>
    <row r="1161" spans="1:10" x14ac:dyDescent="0.3">
      <c r="A1161" t="s">
        <v>800</v>
      </c>
      <c r="B1161" t="s">
        <v>1247</v>
      </c>
      <c r="C1161" s="1">
        <v>35324</v>
      </c>
      <c r="D1161" s="2">
        <v>0.37083333333333335</v>
      </c>
      <c r="E1161" t="s">
        <v>815</v>
      </c>
      <c r="F1161" t="s">
        <v>1358</v>
      </c>
      <c r="G1161" t="s">
        <v>84</v>
      </c>
      <c r="H1161">
        <v>450000000</v>
      </c>
      <c r="I1161" t="s">
        <v>14</v>
      </c>
      <c r="J1161">
        <f t="shared" si="18"/>
        <v>1996</v>
      </c>
    </row>
    <row r="1162" spans="1:10" x14ac:dyDescent="0.3">
      <c r="A1162" t="s">
        <v>800</v>
      </c>
      <c r="B1162" t="s">
        <v>1247</v>
      </c>
      <c r="C1162" s="1">
        <v>35472</v>
      </c>
      <c r="D1162" s="2">
        <v>0.37152777777777779</v>
      </c>
      <c r="E1162" t="s">
        <v>817</v>
      </c>
      <c r="F1162" t="s">
        <v>1359</v>
      </c>
      <c r="G1162" t="s">
        <v>84</v>
      </c>
      <c r="H1162">
        <v>450000000</v>
      </c>
      <c r="I1162" t="s">
        <v>14</v>
      </c>
      <c r="J1162">
        <f t="shared" si="18"/>
        <v>1997</v>
      </c>
    </row>
    <row r="1163" spans="1:10" x14ac:dyDescent="0.3">
      <c r="A1163" t="s">
        <v>800</v>
      </c>
      <c r="B1163" t="s">
        <v>1247</v>
      </c>
      <c r="C1163" s="1">
        <v>35524</v>
      </c>
      <c r="D1163" s="2">
        <v>0.80555555555555558</v>
      </c>
      <c r="E1163" t="s">
        <v>820</v>
      </c>
      <c r="F1163" t="s">
        <v>1360</v>
      </c>
      <c r="G1163" t="s">
        <v>84</v>
      </c>
      <c r="H1163">
        <v>450000000</v>
      </c>
      <c r="I1163" t="s">
        <v>14</v>
      </c>
      <c r="J1163">
        <f t="shared" si="18"/>
        <v>1997</v>
      </c>
    </row>
    <row r="1164" spans="1:10" x14ac:dyDescent="0.3">
      <c r="A1164" t="s">
        <v>800</v>
      </c>
      <c r="B1164" t="s">
        <v>1247</v>
      </c>
      <c r="C1164" s="1">
        <v>35565</v>
      </c>
      <c r="D1164" s="2">
        <v>0.33819444444444446</v>
      </c>
      <c r="E1164" t="s">
        <v>815</v>
      </c>
      <c r="F1164" t="s">
        <v>1361</v>
      </c>
      <c r="G1164" t="s">
        <v>84</v>
      </c>
      <c r="H1164">
        <v>450000000</v>
      </c>
      <c r="I1164" t="s">
        <v>14</v>
      </c>
      <c r="J1164">
        <f t="shared" si="18"/>
        <v>1997</v>
      </c>
    </row>
    <row r="1165" spans="1:10" x14ac:dyDescent="0.3">
      <c r="A1165" t="s">
        <v>800</v>
      </c>
      <c r="B1165" t="s">
        <v>1247</v>
      </c>
      <c r="C1165" s="1">
        <v>35612</v>
      </c>
      <c r="D1165" s="2">
        <v>0.75138888888888888</v>
      </c>
      <c r="E1165" t="s">
        <v>820</v>
      </c>
      <c r="F1165" t="s">
        <v>1362</v>
      </c>
      <c r="G1165" t="s">
        <v>84</v>
      </c>
      <c r="H1165">
        <v>450000000</v>
      </c>
      <c r="I1165" t="s">
        <v>14</v>
      </c>
      <c r="J1165">
        <f t="shared" si="18"/>
        <v>1997</v>
      </c>
    </row>
    <row r="1166" spans="1:10" x14ac:dyDescent="0.3">
      <c r="A1166" t="s">
        <v>800</v>
      </c>
      <c r="B1166" t="s">
        <v>1247</v>
      </c>
      <c r="C1166" s="1">
        <v>35649</v>
      </c>
      <c r="D1166" s="2">
        <v>0.6118055555555556</v>
      </c>
      <c r="E1166" t="s">
        <v>817</v>
      </c>
      <c r="F1166" t="s">
        <v>1363</v>
      </c>
      <c r="G1166" t="s">
        <v>84</v>
      </c>
      <c r="H1166">
        <v>450000000</v>
      </c>
      <c r="I1166" t="s">
        <v>14</v>
      </c>
      <c r="J1166">
        <f t="shared" si="18"/>
        <v>1997</v>
      </c>
    </row>
    <row r="1167" spans="1:10" x14ac:dyDescent="0.3">
      <c r="A1167" t="s">
        <v>800</v>
      </c>
      <c r="B1167" t="s">
        <v>1247</v>
      </c>
      <c r="C1167" s="1">
        <v>35698</v>
      </c>
      <c r="D1167" s="2">
        <v>0.6069444444444444</v>
      </c>
      <c r="E1167" t="s">
        <v>815</v>
      </c>
      <c r="F1167" t="s">
        <v>1364</v>
      </c>
      <c r="G1167" t="s">
        <v>84</v>
      </c>
      <c r="H1167">
        <v>450000000</v>
      </c>
      <c r="I1167" t="s">
        <v>14</v>
      </c>
      <c r="J1167">
        <f t="shared" si="18"/>
        <v>1997</v>
      </c>
    </row>
    <row r="1168" spans="1:10" x14ac:dyDescent="0.3">
      <c r="A1168" t="s">
        <v>800</v>
      </c>
      <c r="B1168" t="s">
        <v>1247</v>
      </c>
      <c r="C1168" s="1">
        <v>35817</v>
      </c>
      <c r="D1168" s="2">
        <v>0.11666666666666667</v>
      </c>
      <c r="E1168" t="s">
        <v>834</v>
      </c>
      <c r="F1168" t="s">
        <v>1365</v>
      </c>
      <c r="G1168" t="s">
        <v>84</v>
      </c>
      <c r="H1168">
        <v>450000000</v>
      </c>
      <c r="I1168" t="s">
        <v>14</v>
      </c>
      <c r="J1168">
        <f t="shared" si="18"/>
        <v>1998</v>
      </c>
    </row>
    <row r="1169" spans="1:10" x14ac:dyDescent="0.3">
      <c r="A1169" t="s">
        <v>800</v>
      </c>
      <c r="B1169" t="s">
        <v>1247</v>
      </c>
      <c r="C1169" s="1">
        <v>35948</v>
      </c>
      <c r="D1169" s="2">
        <v>0.92083333333333328</v>
      </c>
      <c r="E1169" t="s">
        <v>817</v>
      </c>
      <c r="F1169" t="s">
        <v>1366</v>
      </c>
      <c r="G1169" t="s">
        <v>84</v>
      </c>
      <c r="H1169">
        <v>450000000</v>
      </c>
      <c r="I1169" t="s">
        <v>14</v>
      </c>
      <c r="J1169">
        <f t="shared" si="18"/>
        <v>1998</v>
      </c>
    </row>
    <row r="1170" spans="1:10" x14ac:dyDescent="0.3">
      <c r="A1170" t="s">
        <v>800</v>
      </c>
      <c r="B1170" t="s">
        <v>1247</v>
      </c>
      <c r="C1170" s="1">
        <v>36133</v>
      </c>
      <c r="D1170" s="2">
        <v>0.3576388888888889</v>
      </c>
      <c r="E1170" t="s">
        <v>834</v>
      </c>
      <c r="F1170" t="s">
        <v>1367</v>
      </c>
      <c r="G1170" t="s">
        <v>84</v>
      </c>
      <c r="H1170">
        <v>450000000</v>
      </c>
      <c r="I1170" t="s">
        <v>14</v>
      </c>
      <c r="J1170">
        <f t="shared" si="18"/>
        <v>1998</v>
      </c>
    </row>
    <row r="1171" spans="1:10" x14ac:dyDescent="0.3">
      <c r="A1171" t="s">
        <v>800</v>
      </c>
      <c r="B1171" t="s">
        <v>1247</v>
      </c>
      <c r="C1171" s="1">
        <v>36514</v>
      </c>
      <c r="D1171" s="2">
        <v>3.4722222222222224E-2</v>
      </c>
      <c r="E1171" t="s">
        <v>817</v>
      </c>
      <c r="F1171" t="s">
        <v>1368</v>
      </c>
      <c r="G1171" t="s">
        <v>84</v>
      </c>
      <c r="H1171">
        <v>450000000</v>
      </c>
      <c r="I1171" t="s">
        <v>14</v>
      </c>
      <c r="J1171">
        <f t="shared" si="18"/>
        <v>1999</v>
      </c>
    </row>
    <row r="1172" spans="1:10" x14ac:dyDescent="0.3">
      <c r="A1172" t="s">
        <v>800</v>
      </c>
      <c r="B1172" t="s">
        <v>1247</v>
      </c>
      <c r="C1172" s="1">
        <v>36567</v>
      </c>
      <c r="D1172" s="2">
        <v>0.69652777777777775</v>
      </c>
      <c r="E1172" t="s">
        <v>834</v>
      </c>
      <c r="F1172" t="s">
        <v>1369</v>
      </c>
      <c r="G1172" t="s">
        <v>84</v>
      </c>
      <c r="H1172">
        <v>450000000</v>
      </c>
      <c r="I1172" t="s">
        <v>14</v>
      </c>
      <c r="J1172">
        <f t="shared" si="18"/>
        <v>2000</v>
      </c>
    </row>
    <row r="1173" spans="1:10" x14ac:dyDescent="0.3">
      <c r="A1173" t="s">
        <v>800</v>
      </c>
      <c r="B1173" t="s">
        <v>1247</v>
      </c>
      <c r="C1173" s="1">
        <v>36665</v>
      </c>
      <c r="D1173" s="2">
        <v>0.42430555555555555</v>
      </c>
      <c r="E1173" t="s">
        <v>815</v>
      </c>
      <c r="F1173" t="s">
        <v>1370</v>
      </c>
      <c r="G1173" t="s">
        <v>84</v>
      </c>
      <c r="H1173">
        <v>450000000</v>
      </c>
      <c r="I1173" t="s">
        <v>14</v>
      </c>
      <c r="J1173">
        <f t="shared" si="18"/>
        <v>2000</v>
      </c>
    </row>
    <row r="1174" spans="1:10" x14ac:dyDescent="0.3">
      <c r="A1174" t="s">
        <v>800</v>
      </c>
      <c r="B1174" t="s">
        <v>1247</v>
      </c>
      <c r="C1174" s="1">
        <v>36810</v>
      </c>
      <c r="D1174" s="2">
        <v>0.97013888888888888</v>
      </c>
      <c r="E1174" t="s">
        <v>817</v>
      </c>
      <c r="F1174" t="s">
        <v>1371</v>
      </c>
      <c r="G1174" t="s">
        <v>84</v>
      </c>
      <c r="H1174">
        <v>450000000</v>
      </c>
      <c r="I1174" t="s">
        <v>14</v>
      </c>
      <c r="J1174">
        <f t="shared" si="18"/>
        <v>2000</v>
      </c>
    </row>
    <row r="1175" spans="1:10" x14ac:dyDescent="0.3">
      <c r="A1175" t="s">
        <v>800</v>
      </c>
      <c r="B1175" t="s">
        <v>1247</v>
      </c>
      <c r="C1175" s="1">
        <v>36929</v>
      </c>
      <c r="D1175" s="2">
        <v>0.96736111111111112</v>
      </c>
      <c r="E1175" t="s">
        <v>815</v>
      </c>
      <c r="F1175" t="s">
        <v>1372</v>
      </c>
      <c r="G1175" t="s">
        <v>84</v>
      </c>
      <c r="H1175">
        <v>450000000</v>
      </c>
      <c r="I1175" t="s">
        <v>14</v>
      </c>
      <c r="J1175">
        <f t="shared" si="18"/>
        <v>2001</v>
      </c>
    </row>
    <row r="1176" spans="1:10" x14ac:dyDescent="0.3">
      <c r="A1176" t="s">
        <v>800</v>
      </c>
      <c r="B1176" t="s">
        <v>1247</v>
      </c>
      <c r="C1176" s="1">
        <v>37000</v>
      </c>
      <c r="D1176" s="2">
        <v>0.77777777777777779</v>
      </c>
      <c r="E1176" t="s">
        <v>834</v>
      </c>
      <c r="F1176" t="s">
        <v>1373</v>
      </c>
      <c r="G1176" t="s">
        <v>84</v>
      </c>
      <c r="H1176">
        <v>450000000</v>
      </c>
      <c r="I1176" t="s">
        <v>14</v>
      </c>
      <c r="J1176">
        <f t="shared" si="18"/>
        <v>2001</v>
      </c>
    </row>
    <row r="1177" spans="1:10" x14ac:dyDescent="0.3">
      <c r="A1177" t="s">
        <v>800</v>
      </c>
      <c r="B1177" t="s">
        <v>1247</v>
      </c>
      <c r="C1177" s="1">
        <v>37113</v>
      </c>
      <c r="D1177" s="2">
        <v>0.88194444444444442</v>
      </c>
      <c r="E1177" t="s">
        <v>817</v>
      </c>
      <c r="F1177" t="s">
        <v>1374</v>
      </c>
      <c r="G1177" t="s">
        <v>84</v>
      </c>
      <c r="H1177">
        <v>450000000</v>
      </c>
      <c r="I1177" t="s">
        <v>14</v>
      </c>
      <c r="J1177">
        <f t="shared" si="18"/>
        <v>2001</v>
      </c>
    </row>
    <row r="1178" spans="1:10" x14ac:dyDescent="0.3">
      <c r="A1178" t="s">
        <v>800</v>
      </c>
      <c r="B1178" t="s">
        <v>1247</v>
      </c>
      <c r="C1178" s="1">
        <v>37316</v>
      </c>
      <c r="D1178" s="2">
        <v>0.47361111111111109</v>
      </c>
      <c r="E1178" t="s">
        <v>820</v>
      </c>
      <c r="F1178" t="s">
        <v>1375</v>
      </c>
      <c r="G1178" t="s">
        <v>84</v>
      </c>
      <c r="H1178">
        <v>450000000</v>
      </c>
      <c r="I1178" t="s">
        <v>14</v>
      </c>
      <c r="J1178">
        <f t="shared" si="18"/>
        <v>2002</v>
      </c>
    </row>
    <row r="1179" spans="1:10" x14ac:dyDescent="0.3">
      <c r="A1179" t="s">
        <v>800</v>
      </c>
      <c r="B1179" t="s">
        <v>1247</v>
      </c>
      <c r="C1179" s="1">
        <v>37412</v>
      </c>
      <c r="D1179" s="2">
        <v>0.89027777777777772</v>
      </c>
      <c r="E1179" t="s">
        <v>834</v>
      </c>
      <c r="F1179" t="s">
        <v>1376</v>
      </c>
      <c r="G1179" t="s">
        <v>84</v>
      </c>
      <c r="H1179">
        <v>450000000</v>
      </c>
      <c r="I1179" t="s">
        <v>14</v>
      </c>
      <c r="J1179">
        <f t="shared" si="18"/>
        <v>2002</v>
      </c>
    </row>
    <row r="1180" spans="1:10" x14ac:dyDescent="0.3">
      <c r="A1180" t="s">
        <v>800</v>
      </c>
      <c r="B1180" t="s">
        <v>1247</v>
      </c>
      <c r="C1180" s="1">
        <v>37584</v>
      </c>
      <c r="D1180" s="2">
        <v>3.4027777777777775E-2</v>
      </c>
      <c r="E1180" t="s">
        <v>834</v>
      </c>
      <c r="F1180" t="s">
        <v>1377</v>
      </c>
      <c r="G1180" t="s">
        <v>84</v>
      </c>
      <c r="H1180">
        <v>450000000</v>
      </c>
      <c r="I1180" t="s">
        <v>14</v>
      </c>
      <c r="J1180">
        <f t="shared" si="18"/>
        <v>2002</v>
      </c>
    </row>
    <row r="1181" spans="1:10" x14ac:dyDescent="0.3">
      <c r="A1181" t="s">
        <v>800</v>
      </c>
      <c r="B1181" t="s">
        <v>1247</v>
      </c>
      <c r="C1181" s="1">
        <v>39241</v>
      </c>
      <c r="D1181" s="2">
        <v>0.98472222222222228</v>
      </c>
      <c r="E1181" t="s">
        <v>815</v>
      </c>
      <c r="F1181" t="s">
        <v>1378</v>
      </c>
      <c r="G1181" t="s">
        <v>84</v>
      </c>
      <c r="H1181">
        <v>450000000</v>
      </c>
      <c r="I1181" t="s">
        <v>14</v>
      </c>
      <c r="J1181">
        <f t="shared" si="18"/>
        <v>2007</v>
      </c>
    </row>
    <row r="1182" spans="1:10" x14ac:dyDescent="0.3">
      <c r="A1182" t="s">
        <v>800</v>
      </c>
      <c r="B1182" t="s">
        <v>1247</v>
      </c>
      <c r="C1182" s="1">
        <v>39302</v>
      </c>
      <c r="D1182" s="2">
        <v>0.94166666666666665</v>
      </c>
      <c r="E1182" t="s">
        <v>834</v>
      </c>
      <c r="F1182" t="s">
        <v>1379</v>
      </c>
      <c r="G1182" t="s">
        <v>84</v>
      </c>
      <c r="H1182">
        <v>450000000</v>
      </c>
      <c r="I1182" t="s">
        <v>14</v>
      </c>
      <c r="J1182">
        <f t="shared" si="18"/>
        <v>2007</v>
      </c>
    </row>
    <row r="1183" spans="1:10" x14ac:dyDescent="0.3">
      <c r="A1183" t="s">
        <v>800</v>
      </c>
      <c r="B1183" t="s">
        <v>1247</v>
      </c>
      <c r="C1183" s="1">
        <v>39378</v>
      </c>
      <c r="D1183" s="2">
        <v>0.15138888888888888</v>
      </c>
      <c r="E1183" t="s">
        <v>817</v>
      </c>
      <c r="F1183" t="s">
        <v>1380</v>
      </c>
      <c r="G1183" t="s">
        <v>84</v>
      </c>
      <c r="H1183">
        <v>450000000</v>
      </c>
      <c r="I1183" t="s">
        <v>14</v>
      </c>
      <c r="J1183">
        <f t="shared" si="18"/>
        <v>2007</v>
      </c>
    </row>
    <row r="1184" spans="1:10" x14ac:dyDescent="0.3">
      <c r="A1184" t="s">
        <v>800</v>
      </c>
      <c r="B1184" t="s">
        <v>1247</v>
      </c>
      <c r="C1184" s="1">
        <v>39485</v>
      </c>
      <c r="D1184" s="2">
        <v>0.82291666666666663</v>
      </c>
      <c r="E1184" t="s">
        <v>815</v>
      </c>
      <c r="F1184" t="s">
        <v>1381</v>
      </c>
      <c r="G1184" t="s">
        <v>84</v>
      </c>
      <c r="H1184">
        <v>450000000</v>
      </c>
      <c r="I1184" t="s">
        <v>14</v>
      </c>
      <c r="J1184">
        <f t="shared" si="18"/>
        <v>2008</v>
      </c>
    </row>
    <row r="1185" spans="1:10" x14ac:dyDescent="0.3">
      <c r="A1185" t="s">
        <v>800</v>
      </c>
      <c r="B1185" t="s">
        <v>1247</v>
      </c>
      <c r="C1185" s="1">
        <v>39518</v>
      </c>
      <c r="D1185" s="2">
        <v>0.26944444444444443</v>
      </c>
      <c r="E1185" t="s">
        <v>834</v>
      </c>
      <c r="F1185" t="s">
        <v>1382</v>
      </c>
      <c r="G1185" t="s">
        <v>84</v>
      </c>
      <c r="H1185">
        <v>450000000</v>
      </c>
      <c r="I1185" t="s">
        <v>14</v>
      </c>
      <c r="J1185">
        <f t="shared" si="18"/>
        <v>2008</v>
      </c>
    </row>
    <row r="1186" spans="1:10" x14ac:dyDescent="0.3">
      <c r="A1186" t="s">
        <v>800</v>
      </c>
      <c r="B1186" t="s">
        <v>1247</v>
      </c>
      <c r="C1186" s="1">
        <v>39599</v>
      </c>
      <c r="D1186" s="2">
        <v>0.87638888888888888</v>
      </c>
      <c r="E1186" t="s">
        <v>817</v>
      </c>
      <c r="F1186" t="s">
        <v>1383</v>
      </c>
      <c r="G1186" t="s">
        <v>84</v>
      </c>
      <c r="H1186">
        <v>450000000</v>
      </c>
      <c r="I1186" t="s">
        <v>14</v>
      </c>
      <c r="J1186">
        <f t="shared" si="18"/>
        <v>2008</v>
      </c>
    </row>
    <row r="1187" spans="1:10" x14ac:dyDescent="0.3">
      <c r="A1187" t="s">
        <v>800</v>
      </c>
      <c r="B1187" t="s">
        <v>1247</v>
      </c>
      <c r="C1187" s="1">
        <v>39767</v>
      </c>
      <c r="D1187" s="2">
        <v>3.8194444444444448E-2</v>
      </c>
      <c r="E1187" t="s">
        <v>834</v>
      </c>
      <c r="F1187" t="s">
        <v>1384</v>
      </c>
      <c r="G1187" t="s">
        <v>84</v>
      </c>
      <c r="H1187">
        <v>450000000</v>
      </c>
      <c r="I1187" t="s">
        <v>14</v>
      </c>
      <c r="J1187">
        <f t="shared" si="18"/>
        <v>2008</v>
      </c>
    </row>
    <row r="1188" spans="1:10" x14ac:dyDescent="0.3">
      <c r="A1188" t="s">
        <v>800</v>
      </c>
      <c r="B1188" t="s">
        <v>1247</v>
      </c>
      <c r="C1188" s="1">
        <v>39887</v>
      </c>
      <c r="D1188" s="2">
        <v>0.98819444444444449</v>
      </c>
      <c r="E1188" t="s">
        <v>817</v>
      </c>
      <c r="F1188" t="s">
        <v>1385</v>
      </c>
      <c r="G1188" t="s">
        <v>84</v>
      </c>
      <c r="H1188">
        <v>450000000</v>
      </c>
      <c r="I1188" t="s">
        <v>14</v>
      </c>
      <c r="J1188">
        <f t="shared" si="18"/>
        <v>2009</v>
      </c>
    </row>
    <row r="1189" spans="1:10" x14ac:dyDescent="0.3">
      <c r="A1189" t="s">
        <v>800</v>
      </c>
      <c r="B1189" t="s">
        <v>1247</v>
      </c>
      <c r="C1189" s="1">
        <v>39944</v>
      </c>
      <c r="D1189" s="2">
        <v>0.75069444444444444</v>
      </c>
      <c r="E1189" t="s">
        <v>815</v>
      </c>
      <c r="F1189" t="s">
        <v>1386</v>
      </c>
      <c r="G1189" t="s">
        <v>84</v>
      </c>
      <c r="H1189">
        <v>450000000</v>
      </c>
      <c r="I1189" t="s">
        <v>14</v>
      </c>
      <c r="J1189">
        <f t="shared" si="18"/>
        <v>2009</v>
      </c>
    </row>
    <row r="1190" spans="1:10" x14ac:dyDescent="0.3">
      <c r="A1190" t="s">
        <v>800</v>
      </c>
      <c r="B1190" t="s">
        <v>1247</v>
      </c>
      <c r="C1190" s="1">
        <v>40009</v>
      </c>
      <c r="D1190" s="2">
        <v>0.91874999999999996</v>
      </c>
      <c r="E1190" t="s">
        <v>834</v>
      </c>
      <c r="F1190" t="s">
        <v>1387</v>
      </c>
      <c r="G1190" t="s">
        <v>84</v>
      </c>
      <c r="H1190">
        <v>450000000</v>
      </c>
      <c r="I1190" t="s">
        <v>14</v>
      </c>
      <c r="J1190">
        <f t="shared" si="18"/>
        <v>2009</v>
      </c>
    </row>
    <row r="1191" spans="1:10" x14ac:dyDescent="0.3">
      <c r="A1191" t="s">
        <v>800</v>
      </c>
      <c r="B1191" t="s">
        <v>1247</v>
      </c>
      <c r="C1191" s="1">
        <v>40053</v>
      </c>
      <c r="D1191" s="2">
        <v>0.16597222222222222</v>
      </c>
      <c r="E1191" t="s">
        <v>817</v>
      </c>
      <c r="F1191" t="s">
        <v>1388</v>
      </c>
      <c r="G1191" t="s">
        <v>84</v>
      </c>
      <c r="H1191">
        <v>450000000</v>
      </c>
      <c r="I1191" t="s">
        <v>14</v>
      </c>
      <c r="J1191">
        <f t="shared" si="18"/>
        <v>2009</v>
      </c>
    </row>
    <row r="1192" spans="1:10" x14ac:dyDescent="0.3">
      <c r="A1192" t="s">
        <v>800</v>
      </c>
      <c r="B1192" t="s">
        <v>1247</v>
      </c>
      <c r="C1192" s="1">
        <v>40133</v>
      </c>
      <c r="D1192" s="2">
        <v>0.81111111111111112</v>
      </c>
      <c r="E1192" t="s">
        <v>815</v>
      </c>
      <c r="F1192" t="s">
        <v>1389</v>
      </c>
      <c r="G1192" t="s">
        <v>84</v>
      </c>
      <c r="H1192">
        <v>450000000</v>
      </c>
      <c r="I1192" t="s">
        <v>14</v>
      </c>
      <c r="J1192">
        <f t="shared" si="18"/>
        <v>2009</v>
      </c>
    </row>
    <row r="1193" spans="1:10" x14ac:dyDescent="0.3">
      <c r="A1193" t="s">
        <v>800</v>
      </c>
      <c r="B1193" t="s">
        <v>1247</v>
      </c>
      <c r="C1193" s="1">
        <v>40217</v>
      </c>
      <c r="D1193" s="2">
        <v>0.38472222222222224</v>
      </c>
      <c r="E1193" t="s">
        <v>834</v>
      </c>
      <c r="F1193" t="s">
        <v>1390</v>
      </c>
      <c r="G1193" t="s">
        <v>84</v>
      </c>
      <c r="H1193">
        <v>450000000</v>
      </c>
      <c r="I1193" t="s">
        <v>14</v>
      </c>
      <c r="J1193">
        <f t="shared" si="18"/>
        <v>2010</v>
      </c>
    </row>
    <row r="1194" spans="1:10" x14ac:dyDescent="0.3">
      <c r="A1194" t="s">
        <v>800</v>
      </c>
      <c r="B1194" t="s">
        <v>1247</v>
      </c>
      <c r="C1194" s="1">
        <v>40273</v>
      </c>
      <c r="D1194" s="2">
        <v>0.43125000000000002</v>
      </c>
      <c r="E1194" t="s">
        <v>817</v>
      </c>
      <c r="F1194" t="s">
        <v>1391</v>
      </c>
      <c r="G1194" t="s">
        <v>84</v>
      </c>
      <c r="H1194">
        <v>450000000</v>
      </c>
      <c r="I1194" t="s">
        <v>14</v>
      </c>
      <c r="J1194">
        <f t="shared" si="18"/>
        <v>2010</v>
      </c>
    </row>
    <row r="1195" spans="1:10" x14ac:dyDescent="0.3">
      <c r="A1195" t="s">
        <v>800</v>
      </c>
      <c r="B1195" t="s">
        <v>1247</v>
      </c>
      <c r="C1195" s="1">
        <v>40312</v>
      </c>
      <c r="D1195" s="2">
        <v>0.76388888888888884</v>
      </c>
      <c r="E1195" t="s">
        <v>815</v>
      </c>
      <c r="F1195" t="s">
        <v>1392</v>
      </c>
      <c r="G1195" t="s">
        <v>84</v>
      </c>
      <c r="H1195">
        <v>450000000</v>
      </c>
      <c r="I1195" t="s">
        <v>14</v>
      </c>
      <c r="J1195">
        <f t="shared" si="18"/>
        <v>2010</v>
      </c>
    </row>
    <row r="1196" spans="1:10" x14ac:dyDescent="0.3">
      <c r="A1196" t="s">
        <v>800</v>
      </c>
      <c r="B1196" t="s">
        <v>1247</v>
      </c>
      <c r="C1196" s="1">
        <v>40598</v>
      </c>
      <c r="D1196" s="2">
        <v>0.91180555555555554</v>
      </c>
      <c r="E1196" t="s">
        <v>817</v>
      </c>
      <c r="F1196" t="s">
        <v>1393</v>
      </c>
      <c r="G1196" t="s">
        <v>84</v>
      </c>
      <c r="H1196">
        <v>450000000</v>
      </c>
      <c r="I1196" t="s">
        <v>14</v>
      </c>
      <c r="J1196">
        <f t="shared" si="18"/>
        <v>2011</v>
      </c>
    </row>
    <row r="1197" spans="1:10" x14ac:dyDescent="0.3">
      <c r="A1197" t="s">
        <v>800</v>
      </c>
      <c r="B1197" t="s">
        <v>1247</v>
      </c>
      <c r="C1197" s="1">
        <v>40679</v>
      </c>
      <c r="D1197" s="2">
        <v>0.53888888888888886</v>
      </c>
      <c r="E1197" t="s">
        <v>834</v>
      </c>
      <c r="F1197" t="s">
        <v>1394</v>
      </c>
      <c r="G1197" t="s">
        <v>84</v>
      </c>
      <c r="H1197">
        <v>450000000</v>
      </c>
      <c r="I1197" t="s">
        <v>14</v>
      </c>
      <c r="J1197">
        <f t="shared" si="18"/>
        <v>2011</v>
      </c>
    </row>
    <row r="1198" spans="1:10" x14ac:dyDescent="0.3">
      <c r="A1198" t="s">
        <v>800</v>
      </c>
      <c r="B1198" t="s">
        <v>1247</v>
      </c>
      <c r="C1198" s="1">
        <v>40732</v>
      </c>
      <c r="D1198" s="2">
        <v>0.64513888888888893</v>
      </c>
      <c r="E1198" t="s">
        <v>815</v>
      </c>
      <c r="F1198" t="s">
        <v>1395</v>
      </c>
      <c r="G1198" t="s">
        <v>84</v>
      </c>
      <c r="H1198">
        <v>450000000</v>
      </c>
      <c r="I1198" t="s">
        <v>14</v>
      </c>
      <c r="J1198">
        <f t="shared" si="18"/>
        <v>2011</v>
      </c>
    </row>
    <row r="1199" spans="1:10" x14ac:dyDescent="0.3">
      <c r="A1199" t="s">
        <v>773</v>
      </c>
      <c r="B1199" t="s">
        <v>774</v>
      </c>
      <c r="C1199" s="1">
        <v>23621</v>
      </c>
      <c r="D1199" s="2">
        <v>0.625</v>
      </c>
      <c r="E1199" t="s">
        <v>775</v>
      </c>
      <c r="F1199" t="s">
        <v>1396</v>
      </c>
      <c r="G1199" t="s">
        <v>84</v>
      </c>
      <c r="H1199">
        <v>63230000</v>
      </c>
      <c r="I1199" t="s">
        <v>1397</v>
      </c>
      <c r="J1199">
        <f t="shared" si="18"/>
        <v>1964</v>
      </c>
    </row>
    <row r="1200" spans="1:10" x14ac:dyDescent="0.3">
      <c r="A1200" t="s">
        <v>773</v>
      </c>
      <c r="B1200" t="s">
        <v>779</v>
      </c>
      <c r="C1200" s="1">
        <v>24588</v>
      </c>
      <c r="D1200" s="2"/>
      <c r="E1200" t="s">
        <v>780</v>
      </c>
      <c r="F1200" t="s">
        <v>1398</v>
      </c>
      <c r="G1200" t="s">
        <v>84</v>
      </c>
      <c r="H1200">
        <v>59000000</v>
      </c>
      <c r="I1200" t="s">
        <v>1397</v>
      </c>
      <c r="J1200">
        <f t="shared" si="18"/>
        <v>1967</v>
      </c>
    </row>
    <row r="1201" spans="1:10" x14ac:dyDescent="0.3">
      <c r="A1201" t="s">
        <v>773</v>
      </c>
      <c r="B1201" t="s">
        <v>779</v>
      </c>
      <c r="C1201" s="1">
        <v>24643</v>
      </c>
      <c r="D1201" s="2">
        <v>0.67986111111111114</v>
      </c>
      <c r="E1201" t="s">
        <v>780</v>
      </c>
      <c r="F1201" t="s">
        <v>1399</v>
      </c>
      <c r="G1201" t="s">
        <v>84</v>
      </c>
      <c r="H1201">
        <v>59000000</v>
      </c>
      <c r="I1201" t="s">
        <v>1400</v>
      </c>
      <c r="J1201">
        <f t="shared" si="18"/>
        <v>1967</v>
      </c>
    </row>
    <row r="1202" spans="1:10" x14ac:dyDescent="0.3">
      <c r="A1202" t="s">
        <v>800</v>
      </c>
      <c r="B1202" t="s">
        <v>1247</v>
      </c>
      <c r="C1202" s="1">
        <v>24932</v>
      </c>
      <c r="D1202" s="2">
        <v>0.5</v>
      </c>
      <c r="E1202" t="s">
        <v>802</v>
      </c>
      <c r="F1202" t="s">
        <v>1401</v>
      </c>
      <c r="G1202" t="s">
        <v>84</v>
      </c>
      <c r="H1202">
        <v>1160000000</v>
      </c>
      <c r="I1202" t="s">
        <v>1400</v>
      </c>
      <c r="J1202">
        <f t="shared" si="18"/>
        <v>1968</v>
      </c>
    </row>
    <row r="1203" spans="1:10" x14ac:dyDescent="0.3">
      <c r="A1203" t="s">
        <v>800</v>
      </c>
      <c r="B1203" t="s">
        <v>1247</v>
      </c>
      <c r="C1203" s="1">
        <v>31440</v>
      </c>
      <c r="D1203" s="2">
        <v>0.69305555555555554</v>
      </c>
      <c r="E1203" t="s">
        <v>1317</v>
      </c>
      <c r="F1203" t="s">
        <v>1402</v>
      </c>
      <c r="G1203" t="s">
        <v>84</v>
      </c>
      <c r="H1203">
        <v>450000000</v>
      </c>
      <c r="I1203" t="s">
        <v>1397</v>
      </c>
      <c r="J1203">
        <f t="shared" si="18"/>
        <v>1986</v>
      </c>
    </row>
    <row r="1204" spans="1:10" x14ac:dyDescent="0.3">
      <c r="A1204" t="s">
        <v>809</v>
      </c>
      <c r="B1204" t="s">
        <v>416</v>
      </c>
      <c r="C1204" s="1">
        <v>32946</v>
      </c>
      <c r="D1204" s="2">
        <v>0.49444444444444446</v>
      </c>
      <c r="E1204" t="s">
        <v>825</v>
      </c>
      <c r="F1204" t="s">
        <v>1403</v>
      </c>
      <c r="G1204" t="s">
        <v>84</v>
      </c>
      <c r="H1204">
        <v>136600000</v>
      </c>
      <c r="I1204" t="s">
        <v>1397</v>
      </c>
      <c r="J1204">
        <f t="shared" si="18"/>
        <v>1990</v>
      </c>
    </row>
    <row r="1205" spans="1:10" x14ac:dyDescent="0.3">
      <c r="A1205" t="s">
        <v>668</v>
      </c>
      <c r="B1205" t="s">
        <v>669</v>
      </c>
      <c r="C1205" s="1">
        <v>33440</v>
      </c>
      <c r="D1205" s="2">
        <v>0.73124999999999996</v>
      </c>
      <c r="E1205" t="s">
        <v>1404</v>
      </c>
      <c r="F1205" t="s">
        <v>1405</v>
      </c>
      <c r="G1205" t="s">
        <v>84</v>
      </c>
      <c r="H1205">
        <v>40000000</v>
      </c>
      <c r="I1205" t="s">
        <v>1400</v>
      </c>
      <c r="J1205">
        <f t="shared" si="18"/>
        <v>1991</v>
      </c>
    </row>
    <row r="1206" spans="1:10" x14ac:dyDescent="0.3">
      <c r="A1206" t="s">
        <v>849</v>
      </c>
      <c r="B1206" t="s">
        <v>850</v>
      </c>
      <c r="C1206" s="1">
        <v>34232</v>
      </c>
      <c r="D1206" s="2">
        <v>0.21666666666666667</v>
      </c>
      <c r="E1206" t="s">
        <v>851</v>
      </c>
      <c r="F1206" t="s">
        <v>1406</v>
      </c>
      <c r="G1206" t="s">
        <v>84</v>
      </c>
      <c r="H1206">
        <v>25000000</v>
      </c>
      <c r="I1206" t="s">
        <v>1397</v>
      </c>
      <c r="J1206">
        <f t="shared" si="18"/>
        <v>1993</v>
      </c>
    </row>
    <row r="1207" spans="1:10" x14ac:dyDescent="0.3">
      <c r="A1207" t="s">
        <v>809</v>
      </c>
      <c r="B1207" t="s">
        <v>779</v>
      </c>
      <c r="C1207" s="1">
        <v>34247</v>
      </c>
      <c r="D1207" s="2">
        <v>0.74722222222222223</v>
      </c>
      <c r="E1207" t="s">
        <v>810</v>
      </c>
      <c r="F1207" t="s">
        <v>1407</v>
      </c>
      <c r="G1207" t="s">
        <v>84</v>
      </c>
      <c r="H1207">
        <v>35000000</v>
      </c>
      <c r="I1207" t="s">
        <v>1397</v>
      </c>
      <c r="J1207">
        <f t="shared" si="18"/>
        <v>1993</v>
      </c>
    </row>
    <row r="1208" spans="1:10" x14ac:dyDescent="0.3">
      <c r="A1208" t="s">
        <v>668</v>
      </c>
      <c r="B1208" t="s">
        <v>669</v>
      </c>
      <c r="C1208" s="1">
        <v>34473</v>
      </c>
      <c r="D1208" s="2">
        <v>0.7104166666666667</v>
      </c>
      <c r="E1208" t="s">
        <v>1404</v>
      </c>
      <c r="F1208" t="s">
        <v>1408</v>
      </c>
      <c r="G1208" t="s">
        <v>84</v>
      </c>
      <c r="H1208">
        <v>40000000</v>
      </c>
      <c r="I1208" t="s">
        <v>1400</v>
      </c>
      <c r="J1208">
        <f t="shared" si="18"/>
        <v>1994</v>
      </c>
    </row>
    <row r="1209" spans="1:10" x14ac:dyDescent="0.3">
      <c r="A1209" t="s">
        <v>668</v>
      </c>
      <c r="B1209" t="s">
        <v>679</v>
      </c>
      <c r="C1209" s="1">
        <v>34512</v>
      </c>
      <c r="D1209" s="2">
        <v>0.88541666666666663</v>
      </c>
      <c r="E1209" t="s">
        <v>681</v>
      </c>
      <c r="F1209" t="s">
        <v>1409</v>
      </c>
      <c r="G1209" t="s">
        <v>13</v>
      </c>
      <c r="H1209">
        <v>40000000</v>
      </c>
      <c r="I1209" t="s">
        <v>1397</v>
      </c>
      <c r="J1209">
        <f t="shared" si="18"/>
        <v>1994</v>
      </c>
    </row>
    <row r="1210" spans="1:10" x14ac:dyDescent="0.3">
      <c r="A1210" t="s">
        <v>9</v>
      </c>
      <c r="B1210" t="s">
        <v>27</v>
      </c>
      <c r="C1210" s="1">
        <v>34667</v>
      </c>
      <c r="D1210" s="2">
        <v>0.70972222222222225</v>
      </c>
      <c r="E1210" t="s">
        <v>28</v>
      </c>
      <c r="F1210" t="s">
        <v>1410</v>
      </c>
      <c r="G1210" t="s">
        <v>13</v>
      </c>
      <c r="H1210">
        <v>69700000</v>
      </c>
      <c r="I1210" t="s">
        <v>1400</v>
      </c>
      <c r="J1210">
        <f t="shared" si="18"/>
        <v>1994</v>
      </c>
    </row>
    <row r="1211" spans="1:10" x14ac:dyDescent="0.3">
      <c r="A1211" t="s">
        <v>668</v>
      </c>
      <c r="B1211" t="s">
        <v>679</v>
      </c>
      <c r="C1211" s="1">
        <v>34872</v>
      </c>
      <c r="D1211" s="2">
        <v>0.83194444444444449</v>
      </c>
      <c r="E1211" t="s">
        <v>681</v>
      </c>
      <c r="F1211" t="s">
        <v>1411</v>
      </c>
      <c r="G1211" t="s">
        <v>13</v>
      </c>
      <c r="H1211">
        <v>40000000</v>
      </c>
      <c r="I1211" t="s">
        <v>1397</v>
      </c>
      <c r="J1211">
        <f t="shared" si="18"/>
        <v>1995</v>
      </c>
    </row>
    <row r="1212" spans="1:10" x14ac:dyDescent="0.3">
      <c r="A1212" t="s">
        <v>1412</v>
      </c>
      <c r="B1212" t="s">
        <v>740</v>
      </c>
      <c r="C1212" s="1">
        <v>34995</v>
      </c>
      <c r="D1212" s="2">
        <v>0.91874999999999996</v>
      </c>
      <c r="E1212" t="s">
        <v>1413</v>
      </c>
      <c r="F1212" t="s">
        <v>1414</v>
      </c>
      <c r="G1212" t="s">
        <v>84</v>
      </c>
      <c r="H1212">
        <v>20000000</v>
      </c>
      <c r="I1212" t="s">
        <v>1397</v>
      </c>
      <c r="J1212">
        <f t="shared" si="18"/>
        <v>1995</v>
      </c>
    </row>
    <row r="1213" spans="1:10" x14ac:dyDescent="0.3">
      <c r="A1213" t="s">
        <v>668</v>
      </c>
      <c r="B1213" t="s">
        <v>679</v>
      </c>
      <c r="C1213" s="1">
        <v>35373</v>
      </c>
      <c r="D1213" s="2">
        <v>0.71388888888888891</v>
      </c>
      <c r="E1213" t="s">
        <v>681</v>
      </c>
      <c r="F1213" t="s">
        <v>1415</v>
      </c>
      <c r="G1213" t="s">
        <v>13</v>
      </c>
      <c r="H1213">
        <v>40000000</v>
      </c>
      <c r="I1213" t="s">
        <v>1397</v>
      </c>
      <c r="J1213">
        <f t="shared" si="18"/>
        <v>1996</v>
      </c>
    </row>
    <row r="1214" spans="1:10" x14ac:dyDescent="0.3">
      <c r="A1214" t="s">
        <v>849</v>
      </c>
      <c r="B1214" t="s">
        <v>850</v>
      </c>
      <c r="C1214" s="1">
        <v>35702</v>
      </c>
      <c r="D1214" s="2">
        <v>0.43055555555555558</v>
      </c>
      <c r="E1214" t="s">
        <v>851</v>
      </c>
      <c r="F1214" t="s">
        <v>1416</v>
      </c>
      <c r="G1214" t="s">
        <v>84</v>
      </c>
      <c r="H1214">
        <v>25000000</v>
      </c>
      <c r="I1214" t="s">
        <v>1400</v>
      </c>
      <c r="J1214">
        <f t="shared" si="18"/>
        <v>1997</v>
      </c>
    </row>
    <row r="1215" spans="1:10" x14ac:dyDescent="0.3">
      <c r="A1215" t="s">
        <v>849</v>
      </c>
      <c r="B1215" t="s">
        <v>850</v>
      </c>
      <c r="C1215" s="1">
        <v>36999</v>
      </c>
      <c r="D1215" s="2">
        <v>0.42569444444444443</v>
      </c>
      <c r="E1215" t="s">
        <v>911</v>
      </c>
      <c r="F1215" t="s">
        <v>1417</v>
      </c>
      <c r="G1215" t="s">
        <v>84</v>
      </c>
      <c r="H1215">
        <v>47000000</v>
      </c>
      <c r="I1215" t="s">
        <v>1400</v>
      </c>
      <c r="J1215">
        <f t="shared" si="18"/>
        <v>2001</v>
      </c>
    </row>
    <row r="1216" spans="1:10" x14ac:dyDescent="0.3">
      <c r="A1216" t="s">
        <v>668</v>
      </c>
      <c r="B1216" t="s">
        <v>675</v>
      </c>
      <c r="C1216" s="1">
        <v>37155</v>
      </c>
      <c r="D1216" s="2">
        <v>0.78402777777777777</v>
      </c>
      <c r="E1216" t="s">
        <v>676</v>
      </c>
      <c r="F1216" t="s">
        <v>1418</v>
      </c>
      <c r="G1216" t="s">
        <v>13</v>
      </c>
      <c r="H1216">
        <v>45000000</v>
      </c>
      <c r="I1216" t="s">
        <v>1397</v>
      </c>
      <c r="J1216">
        <f t="shared" si="18"/>
        <v>2001</v>
      </c>
    </row>
    <row r="1217" spans="1:10" x14ac:dyDescent="0.3">
      <c r="A1217" t="s">
        <v>274</v>
      </c>
      <c r="B1217" t="s">
        <v>327</v>
      </c>
      <c r="C1217" s="1">
        <v>37601</v>
      </c>
      <c r="D1217" s="2">
        <v>0.93194444444444446</v>
      </c>
      <c r="E1217" t="s">
        <v>332</v>
      </c>
      <c r="F1217" t="s">
        <v>1419</v>
      </c>
      <c r="G1217" t="s">
        <v>13</v>
      </c>
      <c r="H1217">
        <v>200000000</v>
      </c>
      <c r="I1217" t="s">
        <v>1397</v>
      </c>
      <c r="J1217">
        <f t="shared" si="18"/>
        <v>2002</v>
      </c>
    </row>
    <row r="1218" spans="1:10" x14ac:dyDescent="0.3">
      <c r="A1218" t="s">
        <v>800</v>
      </c>
      <c r="B1218" t="s">
        <v>1247</v>
      </c>
      <c r="C1218" s="1">
        <v>37637</v>
      </c>
      <c r="D1218" s="2">
        <v>0.65208333333333335</v>
      </c>
      <c r="E1218" t="s">
        <v>820</v>
      </c>
      <c r="F1218" t="s">
        <v>1420</v>
      </c>
      <c r="G1218" t="s">
        <v>84</v>
      </c>
      <c r="H1218">
        <v>450000000</v>
      </c>
      <c r="I1218" t="s">
        <v>1397</v>
      </c>
      <c r="J1218">
        <f t="shared" ref="J1218:J1270" si="19">YEAR(C:C)</f>
        <v>2003</v>
      </c>
    </row>
    <row r="1219" spans="1:10" x14ac:dyDescent="0.3">
      <c r="A1219" t="s">
        <v>904</v>
      </c>
      <c r="B1219" t="s">
        <v>547</v>
      </c>
      <c r="C1219" s="1">
        <v>38342</v>
      </c>
      <c r="D1219" s="2">
        <v>0.90972222222222221</v>
      </c>
      <c r="E1219" t="s">
        <v>548</v>
      </c>
      <c r="F1219" t="s">
        <v>1421</v>
      </c>
      <c r="G1219" t="s">
        <v>13</v>
      </c>
      <c r="H1219">
        <v>350000000</v>
      </c>
      <c r="I1219" t="s">
        <v>1400</v>
      </c>
      <c r="J1219">
        <f t="shared" si="19"/>
        <v>2004</v>
      </c>
    </row>
    <row r="1220" spans="1:10" x14ac:dyDescent="0.3">
      <c r="A1220" t="s">
        <v>880</v>
      </c>
      <c r="B1220" t="s">
        <v>881</v>
      </c>
      <c r="C1220" s="1">
        <v>38633</v>
      </c>
      <c r="D1220" s="2">
        <v>0.62638888888888888</v>
      </c>
      <c r="E1220" t="s">
        <v>882</v>
      </c>
      <c r="F1220" t="s">
        <v>1422</v>
      </c>
      <c r="G1220" t="s">
        <v>84</v>
      </c>
      <c r="H1220">
        <v>41800000</v>
      </c>
      <c r="I1220" t="s">
        <v>1397</v>
      </c>
      <c r="J1220">
        <f t="shared" si="19"/>
        <v>2005</v>
      </c>
    </row>
    <row r="1221" spans="1:10" x14ac:dyDescent="0.3">
      <c r="A1221" t="s">
        <v>411</v>
      </c>
      <c r="B1221" t="s">
        <v>412</v>
      </c>
      <c r="C1221" s="1">
        <v>38800</v>
      </c>
      <c r="D1221" s="2">
        <v>0.89583333333333337</v>
      </c>
      <c r="E1221" t="s">
        <v>413</v>
      </c>
      <c r="F1221" t="s">
        <v>1423</v>
      </c>
      <c r="G1221" t="s">
        <v>84</v>
      </c>
      <c r="H1221">
        <v>7000000</v>
      </c>
      <c r="I1221" t="s">
        <v>1397</v>
      </c>
      <c r="J1221">
        <f t="shared" si="19"/>
        <v>2006</v>
      </c>
    </row>
    <row r="1222" spans="1:10" x14ac:dyDescent="0.3">
      <c r="A1222" t="s">
        <v>849</v>
      </c>
      <c r="B1222" t="s">
        <v>928</v>
      </c>
      <c r="C1222" s="1">
        <v>38908</v>
      </c>
      <c r="D1222" s="2">
        <v>0.50555555555555554</v>
      </c>
      <c r="E1222" t="s">
        <v>911</v>
      </c>
      <c r="F1222" t="s">
        <v>1424</v>
      </c>
      <c r="G1222" t="s">
        <v>84</v>
      </c>
      <c r="H1222">
        <v>47000000</v>
      </c>
      <c r="I1222" t="s">
        <v>1397</v>
      </c>
      <c r="J1222">
        <f t="shared" si="19"/>
        <v>2006</v>
      </c>
    </row>
    <row r="1223" spans="1:10" x14ac:dyDescent="0.3">
      <c r="A1223" t="s">
        <v>871</v>
      </c>
      <c r="B1223" t="s">
        <v>872</v>
      </c>
      <c r="C1223" s="1">
        <v>38924</v>
      </c>
      <c r="D1223" s="2">
        <v>0.82152777777777775</v>
      </c>
      <c r="E1223" t="s">
        <v>873</v>
      </c>
      <c r="F1223" t="s">
        <v>1425</v>
      </c>
      <c r="G1223" t="s">
        <v>84</v>
      </c>
      <c r="H1223">
        <v>29000000</v>
      </c>
      <c r="I1223" t="s">
        <v>1397</v>
      </c>
      <c r="J1223">
        <f t="shared" si="19"/>
        <v>2006</v>
      </c>
    </row>
    <row r="1224" spans="1:10" x14ac:dyDescent="0.3">
      <c r="A1224" t="s">
        <v>411</v>
      </c>
      <c r="B1224" t="s">
        <v>412</v>
      </c>
      <c r="C1224" s="1">
        <v>39162</v>
      </c>
      <c r="D1224" s="2">
        <v>4.8611111111111112E-2</v>
      </c>
      <c r="E1224" t="s">
        <v>413</v>
      </c>
      <c r="F1224" t="s">
        <v>1426</v>
      </c>
      <c r="G1224" t="s">
        <v>84</v>
      </c>
      <c r="H1224">
        <v>7000000</v>
      </c>
      <c r="I1224" t="s">
        <v>1397</v>
      </c>
      <c r="J1224">
        <f t="shared" si="19"/>
        <v>2007</v>
      </c>
    </row>
    <row r="1225" spans="1:10" x14ac:dyDescent="0.3">
      <c r="A1225" t="s">
        <v>541</v>
      </c>
      <c r="B1225" t="s">
        <v>542</v>
      </c>
      <c r="C1225" s="1">
        <v>39248</v>
      </c>
      <c r="D1225" s="2">
        <v>0.63263888888888886</v>
      </c>
      <c r="E1225" t="s">
        <v>543</v>
      </c>
      <c r="F1225" t="s">
        <v>1427</v>
      </c>
      <c r="G1225" t="s">
        <v>13</v>
      </c>
      <c r="H1225">
        <v>109000000</v>
      </c>
      <c r="I1225" t="s">
        <v>1400</v>
      </c>
      <c r="J1225">
        <f t="shared" si="19"/>
        <v>2007</v>
      </c>
    </row>
    <row r="1226" spans="1:10" x14ac:dyDescent="0.3">
      <c r="A1226" t="s">
        <v>849</v>
      </c>
      <c r="B1226" t="s">
        <v>928</v>
      </c>
      <c r="C1226" s="1">
        <v>39327</v>
      </c>
      <c r="D1226" s="2">
        <v>0.53541666666666665</v>
      </c>
      <c r="E1226" t="s">
        <v>911</v>
      </c>
      <c r="F1226" t="s">
        <v>1428</v>
      </c>
      <c r="G1226" t="s">
        <v>84</v>
      </c>
      <c r="H1226">
        <v>47000000</v>
      </c>
      <c r="I1226" t="s">
        <v>1400</v>
      </c>
      <c r="J1226">
        <f t="shared" si="19"/>
        <v>2007</v>
      </c>
    </row>
    <row r="1227" spans="1:10" x14ac:dyDescent="0.3">
      <c r="A1227" t="s">
        <v>411</v>
      </c>
      <c r="B1227" t="s">
        <v>412</v>
      </c>
      <c r="C1227" s="1">
        <v>39663</v>
      </c>
      <c r="D1227" s="2">
        <v>0.14861111111111111</v>
      </c>
      <c r="E1227" t="s">
        <v>413</v>
      </c>
      <c r="F1227" t="s">
        <v>1429</v>
      </c>
      <c r="G1227" t="s">
        <v>84</v>
      </c>
      <c r="H1227">
        <v>7000000</v>
      </c>
      <c r="I1227" t="s">
        <v>1397</v>
      </c>
      <c r="J1227">
        <f t="shared" si="19"/>
        <v>2008</v>
      </c>
    </row>
    <row r="1228" spans="1:10" x14ac:dyDescent="0.3">
      <c r="A1228" t="s">
        <v>668</v>
      </c>
      <c r="B1228" t="s">
        <v>675</v>
      </c>
      <c r="C1228" s="1">
        <v>39868</v>
      </c>
      <c r="D1228" s="2">
        <v>0.41319444444444442</v>
      </c>
      <c r="E1228" t="s">
        <v>676</v>
      </c>
      <c r="F1228" t="s">
        <v>1430</v>
      </c>
      <c r="G1228" t="s">
        <v>13</v>
      </c>
      <c r="H1228">
        <v>45000000</v>
      </c>
      <c r="I1228" t="s">
        <v>1397</v>
      </c>
      <c r="J1228">
        <f t="shared" si="19"/>
        <v>2009</v>
      </c>
    </row>
    <row r="1229" spans="1:10" x14ac:dyDescent="0.3">
      <c r="A1229" t="s">
        <v>849</v>
      </c>
      <c r="B1229" t="s">
        <v>928</v>
      </c>
      <c r="C1229" s="1">
        <v>40283</v>
      </c>
      <c r="D1229" s="2">
        <v>0.45624999999999999</v>
      </c>
      <c r="E1229" t="s">
        <v>1006</v>
      </c>
      <c r="F1229" t="s">
        <v>1431</v>
      </c>
      <c r="G1229" t="s">
        <v>13</v>
      </c>
      <c r="H1229">
        <v>47000000</v>
      </c>
      <c r="I1229" t="s">
        <v>1397</v>
      </c>
      <c r="J1229">
        <f t="shared" si="19"/>
        <v>2010</v>
      </c>
    </row>
    <row r="1230" spans="1:10" x14ac:dyDescent="0.3">
      <c r="A1230" t="s">
        <v>849</v>
      </c>
      <c r="B1230" t="s">
        <v>928</v>
      </c>
      <c r="C1230" s="1">
        <v>40537</v>
      </c>
      <c r="D1230" s="2">
        <v>0.44027777777777777</v>
      </c>
      <c r="E1230" t="s">
        <v>911</v>
      </c>
      <c r="F1230" t="s">
        <v>1432</v>
      </c>
      <c r="G1230" t="s">
        <v>84</v>
      </c>
      <c r="H1230">
        <v>47000000</v>
      </c>
      <c r="I1230" t="s">
        <v>1397</v>
      </c>
      <c r="J1230">
        <f t="shared" si="19"/>
        <v>2010</v>
      </c>
    </row>
    <row r="1231" spans="1:10" x14ac:dyDescent="0.3">
      <c r="A1231" t="s">
        <v>923</v>
      </c>
      <c r="B1231" t="s">
        <v>881</v>
      </c>
      <c r="C1231" s="1">
        <v>40575</v>
      </c>
      <c r="D1231" s="2">
        <v>0.58333333333333337</v>
      </c>
      <c r="E1231" t="s">
        <v>882</v>
      </c>
      <c r="F1231" t="s">
        <v>1433</v>
      </c>
      <c r="G1231" t="s">
        <v>84</v>
      </c>
      <c r="H1231">
        <v>41800000</v>
      </c>
      <c r="I1231" t="s">
        <v>1400</v>
      </c>
      <c r="J1231">
        <f t="shared" si="19"/>
        <v>2011</v>
      </c>
    </row>
    <row r="1232" spans="1:10" x14ac:dyDescent="0.3">
      <c r="A1232" t="s">
        <v>668</v>
      </c>
      <c r="B1232" t="s">
        <v>675</v>
      </c>
      <c r="C1232" s="1">
        <v>40606</v>
      </c>
      <c r="D1232" s="2">
        <v>0.42291666666666666</v>
      </c>
      <c r="E1232" t="s">
        <v>676</v>
      </c>
      <c r="F1232" t="s">
        <v>1434</v>
      </c>
      <c r="G1232" t="s">
        <v>13</v>
      </c>
      <c r="H1232">
        <v>45000000</v>
      </c>
      <c r="I1232" t="s">
        <v>1397</v>
      </c>
      <c r="J1232">
        <f t="shared" si="19"/>
        <v>2011</v>
      </c>
    </row>
    <row r="1233" spans="1:10" x14ac:dyDescent="0.3">
      <c r="A1233" t="s">
        <v>411</v>
      </c>
      <c r="B1233" t="s">
        <v>416</v>
      </c>
      <c r="C1233" s="1">
        <v>41190</v>
      </c>
      <c r="D1233" s="2">
        <v>2.4305555555555556E-2</v>
      </c>
      <c r="E1233" t="s">
        <v>417</v>
      </c>
      <c r="F1233" t="s">
        <v>1435</v>
      </c>
      <c r="G1233" t="s">
        <v>84</v>
      </c>
      <c r="H1233">
        <v>59500000</v>
      </c>
      <c r="I1233" t="s">
        <v>1400</v>
      </c>
      <c r="J1233">
        <f t="shared" si="19"/>
        <v>2012</v>
      </c>
    </row>
    <row r="1234" spans="1:10" x14ac:dyDescent="0.3">
      <c r="A1234" t="s">
        <v>923</v>
      </c>
      <c r="B1234" t="s">
        <v>881</v>
      </c>
      <c r="C1234" s="1">
        <v>41289</v>
      </c>
      <c r="D1234" s="2">
        <v>0.68333333333333335</v>
      </c>
      <c r="E1234" t="s">
        <v>882</v>
      </c>
      <c r="F1234" t="s">
        <v>1436</v>
      </c>
      <c r="G1234" t="s">
        <v>84</v>
      </c>
      <c r="H1234">
        <v>41800000</v>
      </c>
      <c r="I1234" t="s">
        <v>1400</v>
      </c>
      <c r="J1234">
        <f t="shared" si="19"/>
        <v>2013</v>
      </c>
    </row>
    <row r="1235" spans="1:10" x14ac:dyDescent="0.3">
      <c r="A1235" t="s">
        <v>923</v>
      </c>
      <c r="B1235" t="s">
        <v>1052</v>
      </c>
      <c r="C1235" s="1">
        <v>41457</v>
      </c>
      <c r="D1235" s="2">
        <v>0.10972222222222222</v>
      </c>
      <c r="E1235" t="s">
        <v>1129</v>
      </c>
      <c r="F1235" t="s">
        <v>1437</v>
      </c>
      <c r="G1235" t="s">
        <v>13</v>
      </c>
      <c r="H1235">
        <v>65000000</v>
      </c>
      <c r="I1235" t="s">
        <v>1397</v>
      </c>
      <c r="J1235">
        <f t="shared" si="19"/>
        <v>2013</v>
      </c>
    </row>
    <row r="1236" spans="1:10" x14ac:dyDescent="0.3">
      <c r="A1236" t="s">
        <v>274</v>
      </c>
      <c r="B1236" t="s">
        <v>275</v>
      </c>
      <c r="C1236" s="1">
        <v>41873</v>
      </c>
      <c r="D1236" s="2">
        <v>0.51875000000000004</v>
      </c>
      <c r="E1236" t="s">
        <v>276</v>
      </c>
      <c r="F1236" t="s">
        <v>1438</v>
      </c>
      <c r="G1236" t="s">
        <v>13</v>
      </c>
      <c r="H1236">
        <v>30000000</v>
      </c>
      <c r="I1236" t="s">
        <v>1400</v>
      </c>
      <c r="J1236">
        <f t="shared" si="19"/>
        <v>2014</v>
      </c>
    </row>
    <row r="1237" spans="1:10" x14ac:dyDescent="0.3">
      <c r="A1237" t="s">
        <v>668</v>
      </c>
      <c r="B1237" t="s">
        <v>740</v>
      </c>
      <c r="C1237" s="1">
        <v>41940</v>
      </c>
      <c r="D1237" s="2">
        <v>0.93194444444444446</v>
      </c>
      <c r="E1237" t="s">
        <v>1439</v>
      </c>
      <c r="F1237" t="s">
        <v>1440</v>
      </c>
      <c r="G1237" t="s">
        <v>84</v>
      </c>
      <c r="H1237">
        <v>80000000</v>
      </c>
      <c r="I1237" t="s">
        <v>1397</v>
      </c>
      <c r="J1237">
        <f t="shared" si="19"/>
        <v>2014</v>
      </c>
    </row>
    <row r="1238" spans="1:10" x14ac:dyDescent="0.3">
      <c r="A1238" t="s">
        <v>411</v>
      </c>
      <c r="B1238" t="s">
        <v>416</v>
      </c>
      <c r="C1238" s="1">
        <v>42183</v>
      </c>
      <c r="D1238" s="2">
        <v>0.59791666666666665</v>
      </c>
      <c r="E1238" t="s">
        <v>423</v>
      </c>
      <c r="F1238" t="s">
        <v>1441</v>
      </c>
      <c r="G1238" t="s">
        <v>84</v>
      </c>
      <c r="H1238">
        <v>56500000</v>
      </c>
      <c r="I1238" t="s">
        <v>1397</v>
      </c>
      <c r="J1238">
        <f t="shared" si="19"/>
        <v>2015</v>
      </c>
    </row>
    <row r="1239" spans="1:10" x14ac:dyDescent="0.3">
      <c r="A1239" t="s">
        <v>1442</v>
      </c>
      <c r="B1239" t="s">
        <v>1443</v>
      </c>
      <c r="C1239" s="1">
        <v>42312</v>
      </c>
      <c r="D1239" s="2"/>
      <c r="E1239" t="s">
        <v>1444</v>
      </c>
      <c r="F1239" t="s">
        <v>1445</v>
      </c>
      <c r="G1239" t="s">
        <v>13</v>
      </c>
      <c r="H1239">
        <v>15000000</v>
      </c>
      <c r="I1239" t="s">
        <v>1397</v>
      </c>
      <c r="J1239">
        <f t="shared" si="19"/>
        <v>2015</v>
      </c>
    </row>
    <row r="1240" spans="1:10" x14ac:dyDescent="0.3">
      <c r="A1240" t="s">
        <v>9</v>
      </c>
      <c r="B1240" t="s">
        <v>86</v>
      </c>
      <c r="C1240" s="1">
        <v>42613</v>
      </c>
      <c r="D1240" s="2">
        <v>0.78472222222222221</v>
      </c>
      <c r="E1240" t="s">
        <v>67</v>
      </c>
      <c r="F1240" t="s">
        <v>1446</v>
      </c>
      <c r="G1240" t="s">
        <v>13</v>
      </c>
      <c r="H1240">
        <v>64680000</v>
      </c>
      <c r="I1240" t="s">
        <v>1397</v>
      </c>
      <c r="J1240">
        <f t="shared" si="19"/>
        <v>2016</v>
      </c>
    </row>
    <row r="1241" spans="1:10" x14ac:dyDescent="0.3">
      <c r="A1241" t="s">
        <v>411</v>
      </c>
      <c r="B1241" t="s">
        <v>416</v>
      </c>
      <c r="C1241" s="1">
        <v>42614</v>
      </c>
      <c r="D1241" s="2">
        <v>0.54652777777777772</v>
      </c>
      <c r="E1241" t="s">
        <v>437</v>
      </c>
      <c r="F1241" t="s">
        <v>1447</v>
      </c>
      <c r="G1241" t="s">
        <v>84</v>
      </c>
      <c r="H1241">
        <v>62000000</v>
      </c>
      <c r="I1241" t="s">
        <v>1448</v>
      </c>
      <c r="J1241">
        <f t="shared" si="19"/>
        <v>2016</v>
      </c>
    </row>
    <row r="1242" spans="1:10" x14ac:dyDescent="0.3">
      <c r="A1242" t="s">
        <v>9</v>
      </c>
      <c r="B1242" t="s">
        <v>86</v>
      </c>
      <c r="C1242" s="1">
        <v>42732</v>
      </c>
      <c r="D1242" s="2">
        <v>0.14097222222222222</v>
      </c>
      <c r="E1242" t="s">
        <v>23</v>
      </c>
      <c r="F1242" t="s">
        <v>1449</v>
      </c>
      <c r="G1242" t="s">
        <v>13</v>
      </c>
      <c r="H1242">
        <v>29750000</v>
      </c>
      <c r="I1242" t="s">
        <v>1400</v>
      </c>
      <c r="J1242">
        <f t="shared" si="19"/>
        <v>2016</v>
      </c>
    </row>
    <row r="1243" spans="1:10" x14ac:dyDescent="0.3">
      <c r="A1243" t="s">
        <v>1086</v>
      </c>
      <c r="B1243" t="s">
        <v>1087</v>
      </c>
      <c r="C1243" s="1">
        <v>42880</v>
      </c>
      <c r="D1243" s="2">
        <v>0.18055555555555555</v>
      </c>
      <c r="E1243" t="s">
        <v>1450</v>
      </c>
      <c r="F1243" t="s">
        <v>1451</v>
      </c>
      <c r="G1243" t="s">
        <v>13</v>
      </c>
      <c r="H1243">
        <v>7500000</v>
      </c>
      <c r="I1243" t="s">
        <v>1397</v>
      </c>
      <c r="J1243">
        <f t="shared" si="19"/>
        <v>2017</v>
      </c>
    </row>
    <row r="1244" spans="1:10" x14ac:dyDescent="0.3">
      <c r="A1244" t="s">
        <v>9</v>
      </c>
      <c r="B1244" t="s">
        <v>27</v>
      </c>
      <c r="C1244" s="1">
        <v>42904</v>
      </c>
      <c r="D1244" s="2">
        <v>0.67500000000000004</v>
      </c>
      <c r="E1244" t="s">
        <v>76</v>
      </c>
      <c r="F1244" t="s">
        <v>1452</v>
      </c>
      <c r="G1244" t="s">
        <v>13</v>
      </c>
      <c r="H1244">
        <v>29150000</v>
      </c>
      <c r="I1244" t="s">
        <v>1400</v>
      </c>
      <c r="J1244">
        <f t="shared" si="19"/>
        <v>2017</v>
      </c>
    </row>
    <row r="1245" spans="1:10" x14ac:dyDescent="0.3">
      <c r="A1245" t="s">
        <v>1043</v>
      </c>
      <c r="B1245" t="s">
        <v>314</v>
      </c>
      <c r="C1245" s="1">
        <v>42930</v>
      </c>
      <c r="D1245" s="2">
        <v>0.27500000000000002</v>
      </c>
      <c r="E1245" t="s">
        <v>1115</v>
      </c>
      <c r="F1245" t="s">
        <v>1453</v>
      </c>
      <c r="G1245" t="s">
        <v>13</v>
      </c>
      <c r="H1245">
        <v>48500000</v>
      </c>
      <c r="I1245" t="s">
        <v>1400</v>
      </c>
      <c r="J1245">
        <f t="shared" si="19"/>
        <v>2017</v>
      </c>
    </row>
    <row r="1246" spans="1:10" x14ac:dyDescent="0.3">
      <c r="A1246" t="s">
        <v>849</v>
      </c>
      <c r="B1246" t="s">
        <v>850</v>
      </c>
      <c r="C1246" s="1">
        <v>42978</v>
      </c>
      <c r="D1246" s="2">
        <v>0.5625</v>
      </c>
      <c r="E1246" t="s">
        <v>958</v>
      </c>
      <c r="F1246" t="s">
        <v>1454</v>
      </c>
      <c r="G1246" t="s">
        <v>13</v>
      </c>
      <c r="H1246">
        <v>31000000</v>
      </c>
      <c r="I1246" t="s">
        <v>1397</v>
      </c>
      <c r="J1246">
        <f t="shared" si="19"/>
        <v>2017</v>
      </c>
    </row>
    <row r="1247" spans="1:10" x14ac:dyDescent="0.3">
      <c r="A1247" t="s">
        <v>1043</v>
      </c>
      <c r="B1247" t="s">
        <v>1090</v>
      </c>
      <c r="C1247" s="1">
        <v>43067</v>
      </c>
      <c r="D1247" s="2">
        <v>0.23680555555555555</v>
      </c>
      <c r="E1247" t="s">
        <v>1065</v>
      </c>
      <c r="F1247" t="s">
        <v>1455</v>
      </c>
      <c r="G1247" t="s">
        <v>13</v>
      </c>
      <c r="H1247">
        <v>25000000</v>
      </c>
      <c r="I1247" t="s">
        <v>1397</v>
      </c>
      <c r="J1247">
        <f t="shared" si="19"/>
        <v>2017</v>
      </c>
    </row>
    <row r="1248" spans="1:10" x14ac:dyDescent="0.3">
      <c r="A1248" t="s">
        <v>274</v>
      </c>
      <c r="B1248" t="s">
        <v>327</v>
      </c>
      <c r="C1248" s="1">
        <v>43125</v>
      </c>
      <c r="D1248" s="2">
        <v>0.93055555555555558</v>
      </c>
      <c r="E1248" t="s">
        <v>332</v>
      </c>
      <c r="F1248" t="s">
        <v>1456</v>
      </c>
      <c r="G1248" t="s">
        <v>13</v>
      </c>
      <c r="H1248">
        <v>200000000</v>
      </c>
      <c r="I1248" t="s">
        <v>1400</v>
      </c>
      <c r="J1248">
        <f t="shared" si="19"/>
        <v>2018</v>
      </c>
    </row>
    <row r="1249" spans="1:10" x14ac:dyDescent="0.3">
      <c r="A1249" t="s">
        <v>9</v>
      </c>
      <c r="B1249" t="s">
        <v>86</v>
      </c>
      <c r="C1249" s="1">
        <v>43607</v>
      </c>
      <c r="D1249" s="2">
        <v>0.95486111111111116</v>
      </c>
      <c r="E1249" t="s">
        <v>67</v>
      </c>
      <c r="F1249" t="s">
        <v>1457</v>
      </c>
      <c r="G1249" t="s">
        <v>13</v>
      </c>
      <c r="H1249">
        <v>64680000</v>
      </c>
      <c r="I1249" t="s">
        <v>1397</v>
      </c>
      <c r="J1249">
        <f t="shared" si="19"/>
        <v>2019</v>
      </c>
    </row>
    <row r="1250" spans="1:10" x14ac:dyDescent="0.3">
      <c r="A1250" t="s">
        <v>274</v>
      </c>
      <c r="B1250" t="s">
        <v>282</v>
      </c>
      <c r="C1250" s="1">
        <v>43657</v>
      </c>
      <c r="D1250" s="2">
        <v>7.8472222222222221E-2</v>
      </c>
      <c r="E1250" t="s">
        <v>283</v>
      </c>
      <c r="F1250" t="s">
        <v>1458</v>
      </c>
      <c r="G1250" t="s">
        <v>13</v>
      </c>
      <c r="H1250">
        <v>37000000</v>
      </c>
      <c r="I1250" t="s">
        <v>1397</v>
      </c>
      <c r="J1250">
        <f t="shared" si="19"/>
        <v>2019</v>
      </c>
    </row>
    <row r="1251" spans="1:10" x14ac:dyDescent="0.3">
      <c r="A1251" t="s">
        <v>9</v>
      </c>
      <c r="B1251" t="s">
        <v>27</v>
      </c>
      <c r="C1251" s="1">
        <v>43930</v>
      </c>
      <c r="D1251" s="2">
        <v>0.49027777777777776</v>
      </c>
      <c r="E1251" t="s">
        <v>76</v>
      </c>
      <c r="F1251" t="s">
        <v>1459</v>
      </c>
      <c r="G1251" t="s">
        <v>13</v>
      </c>
      <c r="H1251">
        <v>29150000</v>
      </c>
      <c r="I1251" t="s">
        <v>1397</v>
      </c>
      <c r="J1251">
        <f t="shared" si="19"/>
        <v>2020</v>
      </c>
    </row>
    <row r="1252" spans="1:10" x14ac:dyDescent="0.3">
      <c r="A1252" t="s">
        <v>1185</v>
      </c>
      <c r="B1252" t="s">
        <v>1186</v>
      </c>
      <c r="C1252" s="1">
        <v>43976</v>
      </c>
      <c r="D1252" s="2">
        <v>0.82638888888888884</v>
      </c>
      <c r="E1252" t="s">
        <v>1187</v>
      </c>
      <c r="F1252" t="s">
        <v>92</v>
      </c>
      <c r="G1252" t="s">
        <v>13</v>
      </c>
      <c r="H1252">
        <v>12000000</v>
      </c>
      <c r="I1252" t="s">
        <v>1397</v>
      </c>
      <c r="J1252">
        <f t="shared" si="19"/>
        <v>2020</v>
      </c>
    </row>
    <row r="1253" spans="1:10" x14ac:dyDescent="0.3">
      <c r="A1253" t="s">
        <v>1086</v>
      </c>
      <c r="B1253" t="s">
        <v>1087</v>
      </c>
      <c r="C1253" s="1">
        <v>44016</v>
      </c>
      <c r="D1253" s="2">
        <v>0.8881944444444444</v>
      </c>
      <c r="E1253" t="s">
        <v>1088</v>
      </c>
      <c r="F1253" t="s">
        <v>1460</v>
      </c>
      <c r="G1253" t="s">
        <v>13</v>
      </c>
      <c r="H1253">
        <v>7500000</v>
      </c>
      <c r="I1253" t="s">
        <v>1397</v>
      </c>
      <c r="J1253">
        <f t="shared" si="19"/>
        <v>2020</v>
      </c>
    </row>
    <row r="1254" spans="1:10" x14ac:dyDescent="0.3">
      <c r="A1254" t="s">
        <v>1060</v>
      </c>
      <c r="B1254" t="s">
        <v>93</v>
      </c>
      <c r="C1254" s="1">
        <v>44022</v>
      </c>
      <c r="D1254" s="2">
        <v>0.17847222222222223</v>
      </c>
      <c r="E1254" t="s">
        <v>1461</v>
      </c>
      <c r="F1254" t="s">
        <v>1462</v>
      </c>
      <c r="G1254" t="s">
        <v>13</v>
      </c>
      <c r="H1254">
        <v>28300000</v>
      </c>
      <c r="I1254" t="s">
        <v>1397</v>
      </c>
      <c r="J1254">
        <f t="shared" si="19"/>
        <v>2020</v>
      </c>
    </row>
    <row r="1255" spans="1:10" x14ac:dyDescent="0.3">
      <c r="A1255" t="s">
        <v>1216</v>
      </c>
      <c r="B1255" t="s">
        <v>1217</v>
      </c>
      <c r="C1255" s="1">
        <v>44086</v>
      </c>
      <c r="D1255" s="2">
        <v>0.13819444444444445</v>
      </c>
      <c r="E1255" t="s">
        <v>1218</v>
      </c>
      <c r="F1255" t="s">
        <v>1463</v>
      </c>
      <c r="G1255" t="s">
        <v>13</v>
      </c>
      <c r="H1255">
        <v>2500000</v>
      </c>
      <c r="I1255" t="s">
        <v>1397</v>
      </c>
      <c r="J1255">
        <f t="shared" si="19"/>
        <v>2020</v>
      </c>
    </row>
    <row r="1256" spans="1:10" x14ac:dyDescent="0.3">
      <c r="A1256" t="s">
        <v>1060</v>
      </c>
      <c r="B1256" t="s">
        <v>93</v>
      </c>
      <c r="C1256" s="1">
        <v>44086</v>
      </c>
      <c r="D1256" s="2">
        <v>0.20972222222222223</v>
      </c>
      <c r="E1256" t="s">
        <v>1061</v>
      </c>
      <c r="F1256" t="s">
        <v>1464</v>
      </c>
      <c r="G1256" t="s">
        <v>13</v>
      </c>
      <c r="H1256">
        <v>5800000</v>
      </c>
      <c r="I1256" t="s">
        <v>1397</v>
      </c>
      <c r="J1256">
        <f t="shared" si="19"/>
        <v>2020</v>
      </c>
    </row>
    <row r="1257" spans="1:10" x14ac:dyDescent="0.3">
      <c r="A1257" t="s">
        <v>274</v>
      </c>
      <c r="B1257" t="s">
        <v>318</v>
      </c>
      <c r="C1257" s="1">
        <v>44152</v>
      </c>
      <c r="D1257" s="2">
        <v>7.7777777777777779E-2</v>
      </c>
      <c r="E1257" t="s">
        <v>283</v>
      </c>
      <c r="F1257" t="s">
        <v>1465</v>
      </c>
      <c r="G1257" t="s">
        <v>13</v>
      </c>
      <c r="H1257">
        <v>37000000</v>
      </c>
      <c r="I1257" t="s">
        <v>1397</v>
      </c>
      <c r="J1257">
        <f t="shared" si="19"/>
        <v>2020</v>
      </c>
    </row>
    <row r="1258" spans="1:10" x14ac:dyDescent="0.3">
      <c r="A1258" t="s">
        <v>1216</v>
      </c>
      <c r="B1258" t="s">
        <v>1217</v>
      </c>
      <c r="C1258" s="1">
        <v>44180</v>
      </c>
      <c r="D1258" s="2">
        <v>0.87152777777777779</v>
      </c>
      <c r="E1258" t="s">
        <v>1218</v>
      </c>
      <c r="F1258" t="s">
        <v>1466</v>
      </c>
      <c r="G1258" t="s">
        <v>13</v>
      </c>
      <c r="H1258">
        <v>2500000</v>
      </c>
      <c r="I1258" t="s">
        <v>1397</v>
      </c>
      <c r="J1258">
        <f t="shared" si="19"/>
        <v>2020</v>
      </c>
    </row>
    <row r="1259" spans="1:10" x14ac:dyDescent="0.3">
      <c r="A1259" t="s">
        <v>1086</v>
      </c>
      <c r="B1259" t="s">
        <v>1172</v>
      </c>
      <c r="C1259" s="1">
        <v>44331</v>
      </c>
      <c r="D1259" s="2">
        <v>0.46597222222222223</v>
      </c>
      <c r="E1259" t="s">
        <v>1088</v>
      </c>
      <c r="F1259" t="s">
        <v>1467</v>
      </c>
      <c r="G1259" t="s">
        <v>13</v>
      </c>
      <c r="H1259">
        <v>7500000</v>
      </c>
      <c r="I1259" t="s">
        <v>1397</v>
      </c>
      <c r="J1259">
        <f t="shared" si="19"/>
        <v>2021</v>
      </c>
    </row>
    <row r="1260" spans="1:10" x14ac:dyDescent="0.3">
      <c r="A1260" t="s">
        <v>849</v>
      </c>
      <c r="B1260" t="s">
        <v>928</v>
      </c>
      <c r="C1260" s="1">
        <v>44420</v>
      </c>
      <c r="D1260" s="2">
        <v>9.0277777777777769E-3</v>
      </c>
      <c r="E1260" t="s">
        <v>1006</v>
      </c>
      <c r="F1260" t="s">
        <v>1468</v>
      </c>
      <c r="G1260" t="s">
        <v>13</v>
      </c>
      <c r="H1260">
        <v>47000000</v>
      </c>
      <c r="I1260" t="s">
        <v>1397</v>
      </c>
      <c r="J1260">
        <f t="shared" si="19"/>
        <v>2021</v>
      </c>
    </row>
    <row r="1261" spans="1:10" x14ac:dyDescent="0.3">
      <c r="A1261" t="s">
        <v>1216</v>
      </c>
      <c r="B1261" t="s">
        <v>1217</v>
      </c>
      <c r="C1261" s="1">
        <v>44436</v>
      </c>
      <c r="D1261" s="2">
        <v>0.94097222222222221</v>
      </c>
      <c r="E1261" t="s">
        <v>1218</v>
      </c>
      <c r="F1261" t="s">
        <v>1469</v>
      </c>
      <c r="G1261" t="s">
        <v>13</v>
      </c>
      <c r="H1261">
        <v>2500000</v>
      </c>
      <c r="I1261" t="s">
        <v>1397</v>
      </c>
      <c r="J1261">
        <f t="shared" si="19"/>
        <v>2021</v>
      </c>
    </row>
    <row r="1262" spans="1:10" x14ac:dyDescent="0.3">
      <c r="A1262" t="s">
        <v>1043</v>
      </c>
      <c r="B1262" t="s">
        <v>1036</v>
      </c>
      <c r="C1262" s="1">
        <v>44543</v>
      </c>
      <c r="D1262" s="2">
        <v>0.50486111111111109</v>
      </c>
      <c r="E1262" t="s">
        <v>1037</v>
      </c>
      <c r="F1262" t="s">
        <v>1470</v>
      </c>
      <c r="G1262" t="s">
        <v>13</v>
      </c>
      <c r="H1262">
        <v>65000000</v>
      </c>
      <c r="I1262" t="s">
        <v>1400</v>
      </c>
      <c r="J1262">
        <f t="shared" si="19"/>
        <v>2021</v>
      </c>
    </row>
    <row r="1263" spans="1:10" x14ac:dyDescent="0.3">
      <c r="A1263" t="s">
        <v>1060</v>
      </c>
      <c r="B1263" t="s">
        <v>93</v>
      </c>
      <c r="C1263" s="1">
        <v>44545</v>
      </c>
      <c r="D1263" s="2">
        <v>8.3333333333333329E-2</v>
      </c>
      <c r="E1263" t="s">
        <v>1061</v>
      </c>
      <c r="F1263" t="s">
        <v>1471</v>
      </c>
      <c r="G1263" t="s">
        <v>13</v>
      </c>
      <c r="H1263">
        <v>5800000</v>
      </c>
      <c r="I1263" t="s">
        <v>1397</v>
      </c>
      <c r="J1263">
        <f t="shared" si="19"/>
        <v>2021</v>
      </c>
    </row>
    <row r="1264" spans="1:10" x14ac:dyDescent="0.3">
      <c r="A1264" t="s">
        <v>923</v>
      </c>
      <c r="B1264" t="s">
        <v>1022</v>
      </c>
      <c r="C1264" s="1">
        <v>44557</v>
      </c>
      <c r="D1264" s="2">
        <v>0.79166666666666663</v>
      </c>
      <c r="E1264" t="s">
        <v>1472</v>
      </c>
      <c r="F1264" t="s">
        <v>1473</v>
      </c>
      <c r="G1264" t="s">
        <v>13</v>
      </c>
      <c r="H1264">
        <v>100000000</v>
      </c>
      <c r="I1264" t="s">
        <v>1397</v>
      </c>
      <c r="J1264">
        <f t="shared" si="19"/>
        <v>2021</v>
      </c>
    </row>
    <row r="1265" spans="1:10" x14ac:dyDescent="0.3">
      <c r="A1265" t="s">
        <v>1216</v>
      </c>
      <c r="B1265" t="s">
        <v>1474</v>
      </c>
      <c r="C1265" s="1">
        <v>44602</v>
      </c>
      <c r="D1265" s="2">
        <v>0.83333333333333337</v>
      </c>
      <c r="E1265" t="s">
        <v>1218</v>
      </c>
      <c r="F1265" t="s">
        <v>1475</v>
      </c>
      <c r="G1265" t="s">
        <v>13</v>
      </c>
      <c r="H1265">
        <v>2500000</v>
      </c>
      <c r="I1265" t="s">
        <v>1397</v>
      </c>
      <c r="J1265">
        <f t="shared" si="19"/>
        <v>2022</v>
      </c>
    </row>
    <row r="1266" spans="1:10" x14ac:dyDescent="0.3">
      <c r="A1266" t="s">
        <v>1216</v>
      </c>
      <c r="B1266" t="s">
        <v>1474</v>
      </c>
      <c r="C1266" s="1">
        <v>44754</v>
      </c>
      <c r="D1266" s="2">
        <v>0.73819444444444449</v>
      </c>
      <c r="E1266" t="s">
        <v>1218</v>
      </c>
      <c r="F1266" t="s">
        <v>1476</v>
      </c>
      <c r="G1266" t="s">
        <v>13</v>
      </c>
      <c r="H1266">
        <v>2500000</v>
      </c>
      <c r="I1266" t="s">
        <v>1397</v>
      </c>
      <c r="J1266">
        <f t="shared" si="19"/>
        <v>2022</v>
      </c>
    </row>
    <row r="1267" spans="1:10" x14ac:dyDescent="0.3">
      <c r="C1267" s="1"/>
      <c r="D1267" s="2"/>
      <c r="J1267">
        <f t="shared" si="19"/>
        <v>1900</v>
      </c>
    </row>
    <row r="1268" spans="1:10" x14ac:dyDescent="0.3">
      <c r="C1268" s="1"/>
      <c r="D1268" s="2"/>
      <c r="J1268">
        <f t="shared" si="19"/>
        <v>1900</v>
      </c>
    </row>
    <row r="1269" spans="1:10" x14ac:dyDescent="0.3">
      <c r="C1269" s="1"/>
      <c r="D1269" s="2"/>
      <c r="J1269">
        <f t="shared" si="19"/>
        <v>1900</v>
      </c>
    </row>
    <row r="1270" spans="1:10" x14ac:dyDescent="0.3">
      <c r="C1270" s="1"/>
      <c r="D1270" s="2"/>
      <c r="J1270">
        <f t="shared" si="19"/>
        <v>1900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82FF5-8499-4491-9411-733A25BE29A0}">
  <dimension ref="A1:X33"/>
  <sheetViews>
    <sheetView showGridLines="0" tabSelected="1" workbookViewId="0">
      <selection activeCell="N15" sqref="N15"/>
    </sheetView>
  </sheetViews>
  <sheetFormatPr defaultRowHeight="14.4" x14ac:dyDescent="0.3"/>
  <sheetData>
    <row r="1" spans="1:24" ht="15.6" x14ac:dyDescent="0.3">
      <c r="A1" s="8"/>
      <c r="B1" s="9"/>
      <c r="C1" s="9"/>
      <c r="D1" s="9"/>
      <c r="E1" s="9"/>
      <c r="F1" s="9"/>
      <c r="G1" s="9"/>
      <c r="H1" s="9"/>
      <c r="I1" s="9"/>
      <c r="J1" s="9"/>
      <c r="K1" s="9"/>
      <c r="L1" s="9"/>
      <c r="M1" s="9"/>
      <c r="N1" s="9"/>
      <c r="O1" s="9"/>
      <c r="P1" s="9"/>
      <c r="Q1" s="9"/>
      <c r="R1" s="9"/>
      <c r="S1" s="9"/>
      <c r="T1" s="9"/>
      <c r="U1" s="9"/>
      <c r="V1" s="9"/>
      <c r="W1" s="9"/>
      <c r="X1" s="9"/>
    </row>
    <row r="2" spans="1:24" ht="15.6" x14ac:dyDescent="0.3">
      <c r="A2" s="9"/>
      <c r="B2" s="9"/>
      <c r="C2" s="9"/>
      <c r="D2" s="9"/>
      <c r="E2" s="9"/>
      <c r="F2" s="9"/>
      <c r="G2" s="9"/>
      <c r="H2" s="9"/>
      <c r="I2" s="9"/>
      <c r="J2" s="9"/>
      <c r="K2" s="9"/>
      <c r="L2" s="9"/>
      <c r="M2" s="9"/>
      <c r="N2" s="9"/>
      <c r="O2" s="9"/>
      <c r="P2" s="9"/>
      <c r="Q2" s="9"/>
      <c r="R2" s="9"/>
      <c r="S2" s="9"/>
      <c r="T2" s="9"/>
      <c r="U2" s="9"/>
      <c r="V2" s="9"/>
      <c r="W2" s="9"/>
      <c r="X2" s="9"/>
    </row>
    <row r="3" spans="1:24" ht="15.6" x14ac:dyDescent="0.3">
      <c r="A3" s="9"/>
      <c r="B3" s="9"/>
      <c r="C3" s="9"/>
      <c r="D3" s="9"/>
      <c r="E3" s="9"/>
      <c r="F3" s="9"/>
      <c r="G3" s="9"/>
      <c r="H3" s="9"/>
      <c r="I3" s="9"/>
      <c r="J3" s="9"/>
      <c r="K3" s="9"/>
      <c r="L3" s="9"/>
      <c r="M3" s="9"/>
      <c r="N3" s="9"/>
      <c r="O3" s="9"/>
      <c r="P3" s="9"/>
      <c r="Q3" s="9"/>
      <c r="R3" s="9"/>
      <c r="S3" s="9"/>
      <c r="T3" s="9"/>
      <c r="U3" s="9"/>
      <c r="V3" s="9"/>
      <c r="W3" s="9"/>
      <c r="X3" s="9"/>
    </row>
    <row r="4" spans="1:24" ht="15.6" x14ac:dyDescent="0.3">
      <c r="A4" s="9"/>
      <c r="B4" s="9"/>
      <c r="C4" s="9"/>
      <c r="D4" s="9"/>
      <c r="E4" s="9"/>
      <c r="F4" s="9"/>
      <c r="G4" s="9"/>
      <c r="H4" s="9"/>
      <c r="I4" s="9"/>
      <c r="J4" s="9"/>
      <c r="K4" s="9"/>
      <c r="L4" s="9"/>
      <c r="M4" s="9"/>
      <c r="N4" s="9"/>
      <c r="O4" s="9"/>
      <c r="P4" s="9"/>
      <c r="Q4" s="9"/>
      <c r="R4" s="9"/>
      <c r="S4" s="9"/>
      <c r="T4" s="9"/>
      <c r="U4" s="9"/>
      <c r="V4" s="9"/>
      <c r="W4" s="9"/>
      <c r="X4" s="9"/>
    </row>
    <row r="5" spans="1:24" ht="15.6" x14ac:dyDescent="0.3">
      <c r="A5" s="9"/>
      <c r="B5" s="9"/>
      <c r="C5" s="9"/>
      <c r="D5" s="9"/>
      <c r="E5" s="9"/>
      <c r="F5" s="9"/>
      <c r="G5" s="9"/>
      <c r="H5" s="9"/>
      <c r="I5" s="9"/>
      <c r="J5" s="9"/>
      <c r="K5" s="9"/>
      <c r="L5" s="9"/>
      <c r="M5" s="9"/>
      <c r="N5" s="9"/>
      <c r="O5" s="9"/>
      <c r="P5" s="9"/>
      <c r="Q5" s="9"/>
      <c r="R5" s="9"/>
      <c r="S5" s="9"/>
      <c r="T5" s="9"/>
      <c r="U5" s="9"/>
      <c r="V5" s="9"/>
      <c r="W5" s="9"/>
      <c r="X5" s="9"/>
    </row>
    <row r="6" spans="1:24" x14ac:dyDescent="0.3">
      <c r="A6" s="8"/>
      <c r="B6" s="8"/>
      <c r="C6" s="8"/>
      <c r="D6" s="8"/>
      <c r="E6" s="8"/>
      <c r="F6" s="8"/>
      <c r="G6" s="8"/>
      <c r="H6" s="8"/>
      <c r="I6" s="8"/>
      <c r="J6" s="8"/>
      <c r="K6" s="8"/>
      <c r="L6" s="8"/>
      <c r="M6" s="8"/>
      <c r="N6" s="8"/>
      <c r="O6" s="8"/>
      <c r="P6" s="8"/>
      <c r="Q6" s="8"/>
      <c r="R6" s="8"/>
      <c r="S6" s="8"/>
      <c r="T6" s="8"/>
      <c r="U6" s="8"/>
      <c r="V6" s="8"/>
      <c r="W6" s="8"/>
      <c r="X6" s="8"/>
    </row>
    <row r="7" spans="1:24" x14ac:dyDescent="0.3">
      <c r="A7" s="8"/>
      <c r="B7" s="8"/>
      <c r="C7" s="8"/>
      <c r="D7" s="8"/>
      <c r="E7" s="8"/>
      <c r="F7" s="8"/>
      <c r="G7" s="8"/>
      <c r="H7" s="8"/>
      <c r="I7" s="8"/>
      <c r="J7" s="8"/>
      <c r="K7" s="8"/>
      <c r="L7" s="8"/>
      <c r="M7" s="8"/>
      <c r="N7" s="8"/>
      <c r="O7" s="8"/>
      <c r="P7" s="8"/>
      <c r="Q7" s="8"/>
      <c r="R7" s="8"/>
      <c r="S7" s="8"/>
      <c r="T7" s="8"/>
      <c r="U7" s="8"/>
      <c r="V7" s="8"/>
      <c r="W7" s="8"/>
      <c r="X7" s="8"/>
    </row>
    <row r="8" spans="1:24" x14ac:dyDescent="0.3">
      <c r="A8" s="8"/>
      <c r="B8" s="8"/>
      <c r="C8" s="8"/>
      <c r="D8" s="8"/>
      <c r="E8" s="8"/>
      <c r="F8" s="8"/>
      <c r="G8" s="8"/>
      <c r="H8" s="8"/>
      <c r="I8" s="8"/>
      <c r="J8" s="8"/>
      <c r="K8" s="8"/>
      <c r="L8" s="8"/>
      <c r="M8" s="8"/>
      <c r="N8" s="8"/>
      <c r="O8" s="8"/>
      <c r="P8" s="8"/>
      <c r="Q8" s="8"/>
      <c r="R8" s="8"/>
      <c r="S8" s="8"/>
      <c r="T8" s="8"/>
      <c r="U8" s="8"/>
      <c r="V8" s="8"/>
      <c r="W8" s="8"/>
      <c r="X8" s="8"/>
    </row>
    <row r="9" spans="1:24" x14ac:dyDescent="0.3">
      <c r="A9" s="8"/>
      <c r="B9" s="8"/>
      <c r="C9" s="8"/>
      <c r="D9" s="8"/>
      <c r="E9" s="8"/>
      <c r="F9" s="8"/>
      <c r="G9" s="8"/>
      <c r="H9" s="8"/>
      <c r="I9" s="8"/>
      <c r="J9" s="8"/>
      <c r="K9" s="8"/>
      <c r="L9" s="8"/>
      <c r="M9" s="10"/>
      <c r="N9" s="8"/>
      <c r="O9" s="8"/>
      <c r="P9" s="8"/>
      <c r="Q9" s="8"/>
      <c r="R9" s="8"/>
      <c r="S9" s="8"/>
      <c r="T9" s="8"/>
      <c r="U9" s="8"/>
      <c r="V9" s="8"/>
      <c r="W9" s="8"/>
      <c r="X9" s="8"/>
    </row>
    <row r="10" spans="1:24" x14ac:dyDescent="0.3">
      <c r="A10" s="8"/>
      <c r="B10" s="8"/>
      <c r="C10" s="8"/>
      <c r="D10" s="8"/>
      <c r="E10" s="8"/>
      <c r="F10" s="8"/>
      <c r="G10" s="8"/>
      <c r="H10" s="8"/>
      <c r="I10" s="8"/>
      <c r="J10" s="8"/>
      <c r="K10" s="8"/>
      <c r="L10" s="8"/>
      <c r="M10" s="8"/>
      <c r="N10" s="8"/>
      <c r="O10" s="8"/>
      <c r="P10" s="8"/>
      <c r="Q10" s="8"/>
      <c r="R10" s="8"/>
      <c r="S10" s="8"/>
      <c r="T10" s="8"/>
      <c r="U10" s="8"/>
      <c r="V10" s="8"/>
      <c r="W10" s="8"/>
      <c r="X10" s="8"/>
    </row>
    <row r="11" spans="1:24" x14ac:dyDescent="0.3">
      <c r="A11" s="8"/>
      <c r="B11" s="8"/>
      <c r="C11" s="8"/>
      <c r="D11" s="8"/>
      <c r="E11" s="8"/>
      <c r="F11" s="8"/>
      <c r="G11" s="8"/>
      <c r="H11" s="8"/>
      <c r="I11" s="8"/>
      <c r="J11" s="8"/>
      <c r="K11" s="8"/>
      <c r="L11" s="8"/>
      <c r="M11" s="8"/>
      <c r="N11" s="8"/>
      <c r="O11" s="8"/>
      <c r="P11" s="8"/>
      <c r="Q11" s="8"/>
      <c r="R11" s="8"/>
      <c r="S11" s="8"/>
      <c r="T11" s="8"/>
      <c r="U11" s="8"/>
      <c r="V11" s="8"/>
      <c r="W11" s="8"/>
      <c r="X11" s="8"/>
    </row>
    <row r="12" spans="1:24" x14ac:dyDescent="0.3">
      <c r="A12" s="8"/>
      <c r="B12" s="8"/>
      <c r="C12" s="8"/>
      <c r="D12" s="8"/>
      <c r="E12" s="8"/>
      <c r="F12" s="8"/>
      <c r="G12" s="8"/>
      <c r="H12" s="8"/>
      <c r="I12" s="8"/>
      <c r="J12" s="8"/>
      <c r="K12" s="8"/>
      <c r="L12" s="8"/>
      <c r="M12" s="8"/>
      <c r="N12" s="8"/>
      <c r="O12" s="8"/>
      <c r="P12" s="8"/>
      <c r="Q12" s="8"/>
      <c r="R12" s="8"/>
      <c r="S12" s="8"/>
      <c r="T12" s="8"/>
      <c r="U12" s="8"/>
      <c r="V12" s="8"/>
      <c r="W12" s="8"/>
      <c r="X12" s="8"/>
    </row>
    <row r="13" spans="1:24" x14ac:dyDescent="0.3">
      <c r="A13" s="8"/>
      <c r="B13" s="8"/>
      <c r="C13" s="8"/>
      <c r="D13" s="8"/>
      <c r="E13" s="8"/>
      <c r="F13" s="8"/>
      <c r="G13" s="8"/>
      <c r="H13" s="8"/>
      <c r="I13" s="8"/>
      <c r="J13" s="8"/>
      <c r="K13" s="8"/>
      <c r="L13" s="8"/>
      <c r="M13" s="8"/>
      <c r="N13" s="8"/>
      <c r="O13" s="8"/>
      <c r="P13" s="8"/>
      <c r="Q13" s="8"/>
      <c r="R13" s="8"/>
      <c r="S13" s="8"/>
      <c r="T13" s="8"/>
      <c r="U13" s="8"/>
      <c r="V13" s="8"/>
      <c r="W13" s="8"/>
      <c r="X13" s="8"/>
    </row>
    <row r="14" spans="1:24" x14ac:dyDescent="0.3">
      <c r="A14" s="8"/>
      <c r="B14" s="8"/>
      <c r="C14" s="8"/>
      <c r="D14" s="8"/>
      <c r="E14" s="8"/>
      <c r="F14" s="8"/>
      <c r="G14" s="8"/>
      <c r="H14" s="8"/>
      <c r="I14" s="8"/>
      <c r="J14" s="8"/>
      <c r="K14" s="8"/>
      <c r="L14" s="8"/>
      <c r="N14" s="8"/>
      <c r="O14" s="8"/>
      <c r="P14" s="8"/>
      <c r="Q14" s="8"/>
      <c r="R14" s="8"/>
      <c r="S14" s="8"/>
      <c r="T14" s="8"/>
      <c r="U14" s="8"/>
      <c r="V14" s="8"/>
      <c r="W14" s="8"/>
      <c r="X14" s="8"/>
    </row>
    <row r="15" spans="1:24" x14ac:dyDescent="0.3">
      <c r="A15" s="8"/>
      <c r="B15" s="8"/>
      <c r="C15" s="8"/>
      <c r="D15" s="8"/>
      <c r="E15" s="8"/>
      <c r="F15" s="8"/>
      <c r="G15" s="8"/>
      <c r="H15" s="8"/>
      <c r="I15" s="8"/>
      <c r="J15" s="8"/>
      <c r="K15" s="8"/>
      <c r="L15" s="8"/>
      <c r="M15" s="8"/>
      <c r="N15" s="8"/>
      <c r="O15" s="8"/>
      <c r="P15" s="8"/>
      <c r="Q15" s="8"/>
      <c r="R15" s="8"/>
      <c r="S15" s="8"/>
      <c r="T15" s="8"/>
      <c r="U15" s="8"/>
      <c r="V15" s="8"/>
      <c r="W15" s="8"/>
      <c r="X15" s="8"/>
    </row>
    <row r="16" spans="1:24" x14ac:dyDescent="0.3">
      <c r="A16" s="8"/>
      <c r="B16" s="8"/>
      <c r="C16" s="8"/>
      <c r="D16" s="8"/>
      <c r="E16" s="8"/>
      <c r="F16" s="8"/>
      <c r="G16" s="8"/>
      <c r="H16" s="8"/>
      <c r="I16" s="8"/>
      <c r="J16" s="8"/>
      <c r="K16" s="8"/>
      <c r="L16" s="8"/>
      <c r="M16" s="8"/>
      <c r="N16" s="8"/>
      <c r="O16" s="8"/>
      <c r="P16" s="8"/>
      <c r="Q16" s="8"/>
      <c r="R16" s="8"/>
      <c r="S16" s="8"/>
      <c r="T16" s="8"/>
      <c r="U16" s="8"/>
      <c r="V16" s="8"/>
      <c r="W16" s="8"/>
      <c r="X16" s="8"/>
    </row>
    <row r="17" spans="1:24" x14ac:dyDescent="0.3">
      <c r="A17" s="8"/>
      <c r="B17" s="8"/>
      <c r="C17" s="8"/>
      <c r="D17" s="8"/>
      <c r="E17" s="8"/>
      <c r="F17" s="8"/>
      <c r="G17" s="8"/>
      <c r="H17" s="8"/>
      <c r="I17" s="8"/>
      <c r="J17" s="8"/>
      <c r="K17" s="8"/>
      <c r="L17" s="8"/>
      <c r="M17" s="8"/>
      <c r="N17" s="8"/>
      <c r="O17" s="8"/>
      <c r="P17" s="8"/>
      <c r="Q17" s="8"/>
      <c r="R17" s="8"/>
      <c r="S17" s="8"/>
      <c r="T17" s="8"/>
      <c r="U17" s="8"/>
      <c r="V17" s="8"/>
      <c r="W17" s="8"/>
      <c r="X17" s="8"/>
    </row>
    <row r="18" spans="1:24" x14ac:dyDescent="0.3">
      <c r="A18" s="8"/>
      <c r="B18" s="8"/>
      <c r="C18" s="8"/>
      <c r="D18" s="8"/>
      <c r="E18" s="8"/>
      <c r="F18" s="8"/>
      <c r="G18" s="8"/>
      <c r="H18" s="8"/>
      <c r="I18" s="8"/>
      <c r="J18" s="8"/>
      <c r="K18" s="8"/>
      <c r="L18" s="8"/>
      <c r="M18" s="8"/>
      <c r="N18" s="8"/>
      <c r="O18" s="8"/>
      <c r="P18" s="8"/>
      <c r="Q18" s="8"/>
      <c r="R18" s="8"/>
      <c r="S18" s="8"/>
      <c r="T18" s="8"/>
      <c r="U18" s="8"/>
      <c r="V18" s="8"/>
      <c r="W18" s="8"/>
      <c r="X18" s="8"/>
    </row>
    <row r="19" spans="1:24" x14ac:dyDescent="0.3">
      <c r="A19" s="8"/>
      <c r="B19" s="8"/>
      <c r="C19" s="8"/>
      <c r="D19" s="8"/>
      <c r="E19" s="8"/>
      <c r="F19" s="8"/>
      <c r="G19" s="8"/>
      <c r="H19" s="8"/>
      <c r="I19" s="8"/>
      <c r="J19" s="8"/>
      <c r="K19" s="8"/>
      <c r="L19" s="8"/>
      <c r="M19" s="8"/>
      <c r="N19" s="8"/>
      <c r="O19" s="8"/>
      <c r="P19" s="8"/>
      <c r="Q19" s="8"/>
      <c r="R19" s="8"/>
      <c r="S19" s="8"/>
      <c r="T19" s="8"/>
      <c r="U19" s="8"/>
      <c r="V19" s="8"/>
      <c r="W19" s="8"/>
      <c r="X19" s="8"/>
    </row>
    <row r="20" spans="1:24" x14ac:dyDescent="0.3">
      <c r="A20" s="8"/>
      <c r="B20" s="8"/>
      <c r="C20" s="8"/>
      <c r="D20" s="8"/>
      <c r="E20" s="8"/>
      <c r="F20" s="8"/>
      <c r="G20" s="8"/>
      <c r="H20" s="8"/>
      <c r="I20" s="8"/>
      <c r="J20" s="8"/>
      <c r="K20" s="8"/>
      <c r="L20" s="8"/>
      <c r="M20" s="8"/>
      <c r="N20" s="8"/>
      <c r="O20" s="8"/>
      <c r="P20" s="8"/>
      <c r="Q20" s="8"/>
      <c r="R20" s="8"/>
      <c r="S20" s="8"/>
      <c r="T20" s="8"/>
      <c r="U20" s="8"/>
      <c r="V20" s="8"/>
      <c r="W20" s="8"/>
      <c r="X20" s="8"/>
    </row>
    <row r="21" spans="1:24" x14ac:dyDescent="0.3">
      <c r="A21" s="8"/>
      <c r="B21" s="8"/>
      <c r="C21" s="8"/>
      <c r="D21" s="8"/>
      <c r="E21" s="8"/>
      <c r="F21" s="8"/>
      <c r="G21" s="8"/>
      <c r="H21" s="8"/>
      <c r="I21" s="8"/>
      <c r="J21" s="8"/>
      <c r="K21" s="8"/>
      <c r="L21" s="8"/>
      <c r="M21" s="8"/>
      <c r="N21" s="8"/>
      <c r="O21" s="8"/>
      <c r="P21" s="8"/>
      <c r="Q21" s="8"/>
      <c r="R21" s="8"/>
      <c r="S21" s="8"/>
      <c r="T21" s="8"/>
      <c r="U21" s="8"/>
      <c r="V21" s="8"/>
      <c r="W21" s="8"/>
      <c r="X21" s="8"/>
    </row>
    <row r="22" spans="1:24" x14ac:dyDescent="0.3">
      <c r="A22" s="8"/>
      <c r="B22" s="8"/>
      <c r="C22" s="8"/>
      <c r="D22" s="8"/>
      <c r="E22" s="8"/>
      <c r="F22" s="8"/>
      <c r="G22" s="8"/>
      <c r="H22" s="8"/>
      <c r="I22" s="8"/>
      <c r="J22" s="8"/>
      <c r="K22" s="8"/>
      <c r="L22" s="8"/>
      <c r="M22" s="8"/>
      <c r="N22" s="8"/>
      <c r="O22" s="8"/>
      <c r="P22" s="8"/>
      <c r="Q22" s="8"/>
      <c r="R22" s="8"/>
      <c r="S22" s="8"/>
      <c r="T22" s="8"/>
      <c r="U22" s="8"/>
      <c r="V22" s="8"/>
      <c r="W22" s="8"/>
      <c r="X22" s="8"/>
    </row>
    <row r="23" spans="1:24" x14ac:dyDescent="0.3">
      <c r="A23" s="8"/>
      <c r="B23" s="8"/>
      <c r="C23" s="8"/>
      <c r="D23" s="8"/>
      <c r="E23" s="8"/>
      <c r="F23" s="8"/>
      <c r="G23" s="8"/>
      <c r="H23" s="8"/>
      <c r="I23" s="8"/>
      <c r="J23" s="8"/>
      <c r="K23" s="8"/>
      <c r="L23" s="8"/>
      <c r="M23" s="8"/>
      <c r="N23" s="8"/>
      <c r="O23" s="8"/>
      <c r="P23" s="8"/>
      <c r="Q23" s="8"/>
      <c r="R23" s="8"/>
      <c r="S23" s="8"/>
      <c r="T23" s="8"/>
      <c r="U23" s="8"/>
      <c r="V23" s="8"/>
      <c r="W23" s="8"/>
      <c r="X23" s="8"/>
    </row>
    <row r="24" spans="1:24" x14ac:dyDescent="0.3">
      <c r="A24" s="8"/>
      <c r="B24" s="8"/>
      <c r="C24" s="8"/>
      <c r="D24" s="8"/>
      <c r="E24" s="8"/>
      <c r="F24" s="8"/>
      <c r="G24" s="8"/>
      <c r="H24" s="8"/>
      <c r="I24" s="8"/>
      <c r="J24" s="8"/>
      <c r="K24" s="8"/>
      <c r="L24" s="8"/>
      <c r="M24" s="8"/>
      <c r="N24" s="8"/>
      <c r="O24" s="8"/>
      <c r="P24" s="8"/>
      <c r="Q24" s="8"/>
      <c r="R24" s="8"/>
      <c r="S24" s="8"/>
      <c r="T24" s="8"/>
      <c r="U24" s="8"/>
      <c r="V24" s="8"/>
      <c r="W24" s="8"/>
      <c r="X24" s="8"/>
    </row>
    <row r="25" spans="1:24" x14ac:dyDescent="0.3">
      <c r="A25" s="8"/>
      <c r="B25" s="8"/>
      <c r="C25" s="8"/>
      <c r="D25" s="8"/>
      <c r="E25" s="8"/>
      <c r="F25" s="8"/>
      <c r="G25" s="8"/>
      <c r="H25" s="8"/>
      <c r="I25" s="8"/>
      <c r="J25" s="8"/>
      <c r="K25" s="8"/>
      <c r="L25" s="8"/>
      <c r="M25" s="8"/>
      <c r="N25" s="8"/>
      <c r="O25" s="8"/>
      <c r="P25" s="8"/>
      <c r="Q25" s="8"/>
      <c r="R25" s="8"/>
      <c r="S25" s="8"/>
      <c r="T25" s="8"/>
      <c r="U25" s="8"/>
      <c r="V25" s="8"/>
      <c r="W25" s="8"/>
      <c r="X25" s="8"/>
    </row>
    <row r="26" spans="1:24" x14ac:dyDescent="0.3">
      <c r="A26" s="8"/>
      <c r="B26" s="8"/>
      <c r="C26" s="8"/>
      <c r="D26" s="8"/>
      <c r="E26" s="8"/>
      <c r="F26" s="8"/>
      <c r="G26" s="8"/>
      <c r="H26" s="8"/>
      <c r="I26" s="8"/>
      <c r="J26" s="8"/>
      <c r="K26" s="8"/>
      <c r="L26" s="8"/>
      <c r="M26" s="8"/>
      <c r="N26" s="8"/>
      <c r="O26" s="8"/>
      <c r="P26" s="8"/>
      <c r="Q26" s="8"/>
      <c r="R26" s="8"/>
      <c r="S26" s="8"/>
      <c r="T26" s="8"/>
      <c r="U26" s="8"/>
      <c r="V26" s="8"/>
      <c r="W26" s="8"/>
      <c r="X26" s="8"/>
    </row>
    <row r="27" spans="1:24" x14ac:dyDescent="0.3">
      <c r="A27" s="8"/>
      <c r="B27" s="8"/>
      <c r="C27" s="8"/>
      <c r="D27" s="8"/>
      <c r="E27" s="8"/>
      <c r="F27" s="8"/>
      <c r="G27" s="8"/>
      <c r="H27" s="8"/>
      <c r="I27" s="8"/>
      <c r="J27" s="8"/>
      <c r="K27" s="8"/>
      <c r="L27" s="8"/>
      <c r="M27" s="8"/>
      <c r="N27" s="8"/>
      <c r="O27" s="8"/>
      <c r="P27" s="8"/>
      <c r="Q27" s="8"/>
      <c r="R27" s="8"/>
      <c r="S27" s="8"/>
      <c r="T27" s="8"/>
      <c r="U27" s="8"/>
      <c r="V27" s="8"/>
      <c r="W27" s="8"/>
      <c r="X27" s="8"/>
    </row>
    <row r="28" spans="1:24" x14ac:dyDescent="0.3">
      <c r="A28" s="8"/>
      <c r="B28" s="8"/>
      <c r="C28" s="8"/>
      <c r="D28" s="8"/>
      <c r="E28" s="8"/>
      <c r="F28" s="8"/>
      <c r="G28" s="8"/>
      <c r="H28" s="8"/>
      <c r="I28" s="8"/>
      <c r="J28" s="8"/>
      <c r="K28" s="8"/>
      <c r="L28" s="8"/>
      <c r="M28" s="8"/>
      <c r="N28" s="8"/>
      <c r="O28" s="8"/>
      <c r="P28" s="8"/>
      <c r="Q28" s="8"/>
      <c r="R28" s="8"/>
      <c r="S28" s="8"/>
      <c r="T28" s="8"/>
      <c r="U28" s="8"/>
      <c r="V28" s="8"/>
      <c r="W28" s="8"/>
      <c r="X28" s="8"/>
    </row>
    <row r="29" spans="1:24" x14ac:dyDescent="0.3">
      <c r="A29" s="8"/>
      <c r="B29" s="8"/>
      <c r="C29" s="8"/>
      <c r="D29" s="8"/>
      <c r="E29" s="8"/>
      <c r="F29" s="8"/>
      <c r="G29" s="8"/>
      <c r="H29" s="8"/>
      <c r="I29" s="8"/>
      <c r="J29" s="8"/>
      <c r="K29" s="8"/>
      <c r="L29" s="8"/>
      <c r="M29" s="8"/>
      <c r="N29" s="8"/>
      <c r="O29" s="8"/>
      <c r="P29" s="8"/>
      <c r="Q29" s="8"/>
      <c r="R29" s="8"/>
      <c r="S29" s="8"/>
      <c r="T29" s="8"/>
      <c r="U29" s="8"/>
      <c r="V29" s="8"/>
      <c r="W29" s="8"/>
      <c r="X29" s="8"/>
    </row>
    <row r="30" spans="1:24" x14ac:dyDescent="0.3">
      <c r="A30" s="8"/>
      <c r="B30" s="8"/>
      <c r="C30" s="8"/>
      <c r="D30" s="8"/>
      <c r="E30" s="8"/>
      <c r="F30" s="8"/>
      <c r="G30" s="8"/>
      <c r="H30" s="8"/>
      <c r="I30" s="8"/>
      <c r="J30" s="8"/>
      <c r="K30" s="8"/>
      <c r="L30" s="8"/>
      <c r="M30" s="8"/>
      <c r="N30" s="8"/>
      <c r="O30" s="8"/>
      <c r="P30" s="8"/>
      <c r="Q30" s="8"/>
      <c r="R30" s="8"/>
      <c r="S30" s="8"/>
      <c r="T30" s="8"/>
      <c r="U30" s="8"/>
      <c r="V30" s="8"/>
      <c r="W30" s="8"/>
      <c r="X30" s="8"/>
    </row>
    <row r="31" spans="1:24" x14ac:dyDescent="0.3">
      <c r="A31" s="8"/>
      <c r="B31" s="8"/>
      <c r="C31" s="8"/>
      <c r="D31" s="8"/>
      <c r="E31" s="8"/>
      <c r="F31" s="8"/>
      <c r="G31" s="8"/>
      <c r="H31" s="8"/>
      <c r="I31" s="8"/>
      <c r="J31" s="8"/>
      <c r="K31" s="8"/>
      <c r="L31" s="8"/>
      <c r="M31" s="8"/>
      <c r="N31" s="8"/>
      <c r="O31" s="8"/>
      <c r="P31" s="8"/>
      <c r="Q31" s="8"/>
      <c r="R31" s="8"/>
      <c r="S31" s="8"/>
      <c r="T31" s="8"/>
      <c r="U31" s="8"/>
      <c r="V31" s="8"/>
      <c r="W31" s="8"/>
      <c r="X31" s="8"/>
    </row>
    <row r="32" spans="1:24" x14ac:dyDescent="0.3">
      <c r="A32" s="8"/>
      <c r="B32" s="8"/>
      <c r="C32" s="8"/>
      <c r="D32" s="8"/>
      <c r="E32" s="8"/>
      <c r="F32" s="8"/>
      <c r="G32" s="8"/>
      <c r="H32" s="8"/>
      <c r="I32" s="8"/>
      <c r="J32" s="8"/>
      <c r="K32" s="8"/>
      <c r="L32" s="8"/>
      <c r="M32" s="8"/>
      <c r="N32" s="8"/>
      <c r="O32" s="8"/>
      <c r="P32" s="8"/>
      <c r="Q32" s="8"/>
      <c r="R32" s="8"/>
      <c r="S32" s="8"/>
      <c r="T32" s="8"/>
      <c r="U32" s="8"/>
      <c r="V32" s="8"/>
      <c r="W32" s="8"/>
      <c r="X32" s="8"/>
    </row>
    <row r="33" spans="1:24" x14ac:dyDescent="0.3">
      <c r="A33" s="8"/>
      <c r="B33" s="8"/>
      <c r="C33" s="8"/>
      <c r="D33" s="8"/>
      <c r="E33" s="8"/>
      <c r="F33" s="8"/>
      <c r="G33" s="8"/>
      <c r="H33" s="8"/>
      <c r="I33" s="8"/>
      <c r="J33" s="8"/>
      <c r="K33" s="8"/>
      <c r="L33" s="8"/>
      <c r="M33" s="8"/>
      <c r="N33" s="8"/>
      <c r="O33" s="8"/>
      <c r="P33" s="8"/>
      <c r="Q33" s="8"/>
      <c r="R33" s="8"/>
      <c r="S33" s="8"/>
      <c r="T33" s="8"/>
      <c r="U33" s="8"/>
      <c r="V33" s="8"/>
      <c r="W33" s="8"/>
      <c r="X3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1 ] ] > < / C u s t o m C o n t e n t > < / G e m i n i > 
</file>

<file path=customXml/item10.xml>��< ? x m l   v e r s i o n = " 1 . 0 "   e n c o d i n g = " U T F - 1 6 " ? > < G e m i n i   x m l n s = " h t t p : / / g e m i n i / p i v o t c u s t o m i z a t i o n / S a n d b o x N o n E m p t y " > < C u s t o m C o n t e n t > < ! [ C D A T A [ 1 ] ] > < / 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 s p a c e _ m i s s i o n s 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 s p a c e _ m i s s i o n s 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 C o l u m n s \ C o m p a n y < / 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 C o l u m n s \ R o c k e t < / K e y > < / a : K e y > < a : V a l u e   i : t y p e = " T a b l e W i d g e t B a s e V i e w S t a t e " / > < / a : K e y V a l u e O f D i a g r a m O b j e c t K e y a n y T y p e z b w N T n L X > < a : K e y V a l u e O f D i a g r a m O b j e c t K e y a n y T y p e z b w N T n L X > < a : K e y > < K e y > C o l u m n s \ M i s s i o n < / K e y > < / a : K e y > < a : V a l u e   i : t y p e = " T a b l e W i d g e t B a s e V i e w S t a t e " / > < / a : K e y V a l u e O f D i a g r a m O b j e c t K e y a n y T y p e z b w N T n L X > < a : K e y V a l u e O f D i a g r a m O b j e c t K e y a n y T y p e z b w N T n L X > < a : K e y > < K e y > C o l u m n s \ R o c k e t S t a t u s < / 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 C o l u m n s \ M i s s i o n S t a t u s 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 s p a c e _ m i s s i o n s 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 s p a c e _ m i s s i o n s 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 C o l u m n s \ C o m p a n y < / 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 C o l u m n s \ R o c k e t < / K e y > < / a : K e y > < a : V a l u e   i : t y p e = " T a b l e W i d g e t B a s e V i e w S t a t e " / > < / a : K e y V a l u e O f D i a g r a m O b j e c t K e y a n y T y p e z b w N T n L X > < a : K e y V a l u e O f D i a g r a m O b j e c t K e y a n y T y p e z b w N T n L X > < a : K e y > < K e y > C o l u m n s \ M i s s i o n < / K e y > < / a : K e y > < a : V a l u e   i : t y p e = " T a b l e W i d g e t B a s e V i e w S t a t e " / > < / a : K e y V a l u e O f D i a g r a m O b j e c t K e y a n y T y p e z b w N T n L X > < a : K e y V a l u e O f D i a g r a m O b j e c t K e y a n y T y p e z b w N T n L X > < a : K e y > < K e y > C o l u m n s \ R o c k e t S t a t u s < / 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 C o l u m n s \ M i s s i o n S t a t u s 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 8 0 < / i n t > < / v a l u e > < / i t e m > < i t e m > < k e y > < s t r i n g > M o n t h   N u m b e r < / s t r i n g > < / k e y > < v a l u e > < i n t > 1 6 8 < / i n t > < / v a l u e > < / i t e m > < i t e m > < k e y > < s t r i n g > M o n t h < / s t r i n g > < / k e y > < v a l u e > < i n t > 9 4 < / i n t > < / v a l u e > < / i t e m > < i t e m > < k e y > < s t r i n g > M M M - Y Y Y Y < / s t r i n g > < / k e y > < v a l u e > < i n t > 1 4 3 < / i n t > < / v a l u e > < / i t e m > < i t e m > < k e y > < s t r i n g > D a y   O f   W e e k   N u m b e r < / s t r i n g > < / k e y > < v a l u e > < i n t > 2 2 5 < / i n t > < / v a l u e > < / i t e m > < i t e m > < k e y > < s t r i n g > D a y   O f   W e e k < / s t r i n g > < / k e y > < v a l u e > < i n t > 1 5 1 < / 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5.xml><?xml version="1.0" encoding="utf-8"?>
<ct:contentTypeSchema xmlns:ct="http://schemas.microsoft.com/office/2006/metadata/contentType" xmlns:ma="http://schemas.microsoft.com/office/2006/metadata/properties/metaAttributes" ct:_="" ma:_="" ma:contentTypeName="Document" ma:contentTypeID="0x010100299236F81366C744A183EC01A6F3685F" ma:contentTypeVersion="6" ma:contentTypeDescription="Create a new document." ma:contentTypeScope="" ma:versionID="9de17d3511038eff14c270db96da6039">
  <xsd:schema xmlns:xsd="http://www.w3.org/2001/XMLSchema" xmlns:xs="http://www.w3.org/2001/XMLSchema" xmlns:p="http://schemas.microsoft.com/office/2006/metadata/properties" xmlns:ns3="445c7eca-29d8-46f4-90d0-8edd89a768a5" targetNamespace="http://schemas.microsoft.com/office/2006/metadata/properties" ma:root="true" ma:fieldsID="8d98090c1a4e41d94ea9b2c19bbd7f67" ns3:_="">
    <xsd:import namespace="445c7eca-29d8-46f4-90d0-8edd89a768a5"/>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5c7eca-29d8-46f4-90d0-8edd89a768a5"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6.xml>��< ? x m l   v e r s i o n = " 1 . 0 "   e n c o d i n g = " U T F - 1 6 " ? > < G e m i n i   x m l n s = " h t t p : / / g e m i n i / p i v o t c u s t o m i z a t i o n / T a b l e O r d e r " > < C u s t o m C o n t e n t > < ! [ C D A T A [ s p a c e _ m i s s i o n s _ e 0 a 9 f f b 1 - 5 2 9 5 - 4 8 f e - 8 d c 7 - 2 e f 1 7 c 3 7 3 c 4 0 , s p a c e _ m i s s i o n s   1 , C a l e n d a r ] ] > < / 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 s p a c e _ m i s s i o n s 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 s p a c e _ m i s s i o n s 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 C o l u m n s \ C o m p a n y < / K e y > < / D i a g r a m O b j e c t K e y > < D i a g r a m O b j e c t K e y > < K e y > C o l u m n s \ L o c a t i o n < / K e y > < / D i a g r a m O b j e c t K e y > < D i a g r a m O b j e c t K e y > < K e y > C o l u m n s \ D a t e < / K e y > < / D i a g r a m O b j e c t K e y > < D i a g r a m O b j e c t K e y > < K e y > C o l u m n s \ T i m e < / K e y > < / D i a g r a m O b j e c t K e y > < D i a g r a m O b j e c t K e y > < K e y > C o l u m n s \ R o c k e t < / K e y > < / D i a g r a m O b j e c t K e y > < D i a g r a m O b j e c t K e y > < K e y > C o l u m n s \ M i s s i o n < / K e y > < / D i a g r a m O b j e c t K e y > < D i a g r a m O b j e c t K e y > < K e y > C o l u m n s \ R o c k e t S t a t u s < / K e y > < / D i a g r a m O b j e c t K e y > < D i a g r a m O b j e c t K e y > < K e y > C o l u m n s \ P r i c e < / K e y > < / D i a g r a m O b j e c t K e y > < D i a g r a m O b j e c t K e y > < K e y > C o l u m n s \ M i s s i o n S t a t u s 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 C o l u m n s \ C o m p a n y < / K e y > < / a : K e y > < a : V a l u e   i : t y p e = " M e a s u r e G r i d N o d e V i e w S t a t e " > < L a y e d O u t > t r u e < / L a y e d O u t > < / a : V a l u e > < / a : K e y V a l u e O f D i a g r a m O b j e c t K e y a n y T y p e z b w N T n L X > < a : K e y V a l u e O f D i a g r a m O b j e c t K e y a n y T y p e z b w N T n L X > < a : K e y > < K e y > C o l u m n s \ L o c a t i o n < / 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 C o l u m n s \ T i m e < / K e y > < / a : K e y > < a : V a l u e   i : t y p e = " M e a s u r e G r i d N o d e V i e w S t a t e " > < C o l u m n > 3 < / C o l u m n > < L a y e d O u t > t r u e < / L a y e d O u t > < / a : V a l u e > < / a : K e y V a l u e O f D i a g r a m O b j e c t K e y a n y T y p e z b w N T n L X > < a : K e y V a l u e O f D i a g r a m O b j e c t K e y a n y T y p e z b w N T n L X > < a : K e y > < K e y > C o l u m n s \ R o c k e t < / K e y > < / a : K e y > < a : V a l u e   i : t y p e = " M e a s u r e G r i d N o d e V i e w S t a t e " > < C o l u m n > 4 < / C o l u m n > < L a y e d O u t > t r u e < / L a y e d O u t > < / a : V a l u e > < / a : K e y V a l u e O f D i a g r a m O b j e c t K e y a n y T y p e z b w N T n L X > < a : K e y V a l u e O f D i a g r a m O b j e c t K e y a n y T y p e z b w N T n L X > < a : K e y > < K e y > C o l u m n s \ M i s s i o n < / K e y > < / a : K e y > < a : V a l u e   i : t y p e = " M e a s u r e G r i d N o d e V i e w S t a t e " > < C o l u m n > 5 < / C o l u m n > < L a y e d O u t > t r u e < / L a y e d O u t > < / a : V a l u e > < / a : K e y V a l u e O f D i a g r a m O b j e c t K e y a n y T y p e z b w N T n L X > < a : K e y V a l u e O f D i a g r a m O b j e c t K e y a n y T y p e z b w N T n L X > < a : K e y > < K e y > C o l u m n s \ R o c k e t S t a t u s < / K e y > < / a : K e y > < a : V a l u e   i : t y p e = " M e a s u r e G r i d N o d e V i e w S t a t e " > < C o l u m n > 6 < / C o l u m n > < L a y e d O u t > t r u e < / L a y e d O u t > < / a : V a l u e > < / a : K e y V a l u e O f D i a g r a m O b j e c t K e y a n y T y p e z b w N T n L X > < a : K e y V a l u e O f D i a g r a m O b j e c t K e y a n y T y p e z b w N T n L X > < a : K e y > < K e y > C o l u m n s \ P r i c e < / K e y > < / a : K e y > < a : V a l u e   i : t y p e = " M e a s u r e G r i d N o d e V i e w S t a t e " > < C o l u m n > 7 < / C o l u m n > < L a y e d O u t > t r u e < / L a y e d O u t > < / a : V a l u e > < / a : K e y V a l u e O f D i a g r a m O b j e c t K e y a n y T y p e z b w N T n L X > < a : K e y V a l u e O f D i a g r a m O b j e c t K e y a n y T y p e z b w N T n L X > < a : K e y > < K e y > C o l u m n s \ M i s s i o n S t a t u s < / K e y > < / a : K e y > < a : V a l u e   i : t y p e = " M e a s u r e G r i d N o d e V i e w S t a t e " > < C o l u m n > 8 < / C o l u m n > < L a y e d O u t > t r u e < / L a y e d O u t > < / a : V a l u e > < / a : K e y V a l u e O f D i a g r a m O b j e c t K e y a n y T y p e z b w N T n L X > < / V i e w S t a t e s > < / D i a g r a m M a n a g e r . S e r i a l i z a b l e D i a g r a m > < D i a g r a m M a n a g e r . S e r i a l i z a b l e D i a g r a m > < A d a p t e r   i : t y p e = " M e a s u r e D i a g r a m S a n d b o x A d a p t e r " > < T a b l e N a m e > s p a c e _ m i s s i o n s 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 s p a c e _ m i s s i o n s 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 C o l u m n s \ C o m p a n y < / K e y > < / D i a g r a m O b j e c t K e y > < D i a g r a m O b j e c t K e y > < K e y > C o l u m n s \ L o c a t i o n < / K e y > < / D i a g r a m O b j e c t K e y > < D i a g r a m O b j e c t K e y > < K e y > C o l u m n s \ D a t e < / K e y > < / D i a g r a m O b j e c t K e y > < D i a g r a m O b j e c t K e y > < K e y > C o l u m n s \ T i m e < / K e y > < / D i a g r a m O b j e c t K e y > < D i a g r a m O b j e c t K e y > < K e y > C o l u m n s \ R o c k e t < / K e y > < / D i a g r a m O b j e c t K e y > < D i a g r a m O b j e c t K e y > < K e y > C o l u m n s \ M i s s i o n < / K e y > < / D i a g r a m O b j e c t K e y > < D i a g r a m O b j e c t K e y > < K e y > C o l u m n s \ R o c k e t S t a t u s < / K e y > < / D i a g r a m O b j e c t K e y > < D i a g r a m O b j e c t K e y > < K e y > C o l u m n s \ P r i c e < / K e y > < / D i a g r a m O b j e c t K e y > < D i a g r a m O b j e c t K e y > < K e y > C o l u m n s \ M i s s i o n S t a t u s 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 C o l u m n s \ C o m p a n y < / K e y > < / a : K e y > < a : V a l u e   i : t y p e = " M e a s u r e G r i d N o d e V i e w S t a t e " > < L a y e d O u t > t r u e < / L a y e d O u t > < / a : V a l u e > < / a : K e y V a l u e O f D i a g r a m O b j e c t K e y a n y T y p e z b w N T n L X > < a : K e y V a l u e O f D i a g r a m O b j e c t K e y a n y T y p e z b w N T n L X > < a : K e y > < K e y > C o l u m n s \ L o c a t i o n < / 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 C o l u m n s \ T i m e < / K e y > < / a : K e y > < a : V a l u e   i : t y p e = " M e a s u r e G r i d N o d e V i e w S t a t e " > < C o l u m n > 3 < / C o l u m n > < L a y e d O u t > t r u e < / L a y e d O u t > < / a : V a l u e > < / a : K e y V a l u e O f D i a g r a m O b j e c t K e y a n y T y p e z b w N T n L X > < a : K e y V a l u e O f D i a g r a m O b j e c t K e y a n y T y p e z b w N T n L X > < a : K e y > < K e y > C o l u m n s \ R o c k e t < / K e y > < / a : K e y > < a : V a l u e   i : t y p e = " M e a s u r e G r i d N o d e V i e w S t a t e " > < C o l u m n > 4 < / C o l u m n > < L a y e d O u t > t r u e < / L a y e d O u t > < / a : V a l u e > < / a : K e y V a l u e O f D i a g r a m O b j e c t K e y a n y T y p e z b w N T n L X > < a : K e y V a l u e O f D i a g r a m O b j e c t K e y a n y T y p e z b w N T n L X > < a : K e y > < K e y > C o l u m n s \ M i s s i o n < / K e y > < / a : K e y > < a : V a l u e   i : t y p e = " M e a s u r e G r i d N o d e V i e w S t a t e " > < C o l u m n > 5 < / C o l u m n > < L a y e d O u t > t r u e < / L a y e d O u t > < / a : V a l u e > < / a : K e y V a l u e O f D i a g r a m O b j e c t K e y a n y T y p e z b w N T n L X > < a : K e y V a l u e O f D i a g r a m O b j e c t K e y a n y T y p e z b w N T n L X > < a : K e y > < K e y > C o l u m n s \ R o c k e t S t a t u s < / K e y > < / a : K e y > < a : V a l u e   i : t y p e = " M e a s u r e G r i d N o d e V i e w S t a t e " > < C o l u m n > 6 < / C o l u m n > < L a y e d O u t > t r u e < / L a y e d O u t > < / a : V a l u e > < / a : K e y V a l u e O f D i a g r a m O b j e c t K e y a n y T y p e z b w N T n L X > < a : K e y V a l u e O f D i a g r a m O b j e c t K e y a n y T y p e z b w N T n L X > < a : K e y > < K e y > C o l u m n s \ P r i c e < / K e y > < / a : K e y > < a : V a l u e   i : t y p e = " M e a s u r e G r i d N o d e V i e w S t a t e " > < C o l u m n > 7 < / C o l u m n > < L a y e d O u t > t r u e < / L a y e d O u t > < / a : V a l u e > < / a : K e y V a l u e O f D i a g r a m O b j e c t K e y a n y T y p e z b w N T n L X > < a : K e y V a l u e O f D i a g r a m O b j e c t K e y a n y T y p e z b w N T n L X > < a : K e y > < K e y > C o l u m n s \ M i s s i o n S t a t u s < / 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 T a g s \ T a b l e s \ & l t ; T a b l e s \ s p a c e _ m i s s i o n s   1 & g t ; < / K e y > < / D i a g r a m O b j e c t K e y > < D i a g r a m O b j e c t K e y > < K e y > D y n a m i c   T a g s \ T a b l e s \ & l t ; T a b l e s \ C a l e n d a r & g t ; < / K e y > < / D i a g r a m O b j e c t K e y > < D i a g r a m O b j e c t K e y > < K e y > D y n a m i c   T a g s \ H i e r a r c h i e s \ & l t ; T a b l e s \ C a l e n d a r \ H i e r a r c h i e s \ D a t e   H i e r a r c h y & g t ; < / K e y > < / D i a g r a m O b j e c t K e y > < D i a g r a m O b j e c t K e y > < K e y > D y n a m i c   T a g s \ T a b l e s \ & l t ; T a b l e s \ s p a c e _ m i s s i o n s & g t ; < / K e y > < / D i a g r a m O b j e c t K e y > < D i a g r a m O b j e c t K e y > < K e y > T a b l e s \ s p a c e _ m i s s i o n s   1 < / K e y > < / D i a g r a m O b j e c t K e y > < D i a g r a m O b j e c t K e y > < K e y > T a b l e s \ s p a c e _ m i s s i o n s   1 \ C o l u m n s \ C o m p a n y < / K e y > < / D i a g r a m O b j e c t K e y > < D i a g r a m O b j e c t K e y > < K e y > T a b l e s \ s p a c e _ m i s s i o n s   1 \ C o l u m n s \ L o c a t i o n < / K e y > < / D i a g r a m O b j e c t K e y > < D i a g r a m O b j e c t K e y > < K e y > T a b l e s \ s p a c e _ m i s s i o n s   1 \ C o l u m n s \ D a t e < / K e y > < / D i a g r a m O b j e c t K e y > < D i a g r a m O b j e c t K e y > < K e y > T a b l e s \ s p a c e _ m i s s i o n s   1 \ C o l u m n s \ T i m e < / K e y > < / D i a g r a m O b j e c t K e y > < D i a g r a m O b j e c t K e y > < K e y > T a b l e s \ s p a c e _ m i s s i o n s   1 \ C o l u m n s \ R o c k e t < / K e y > < / D i a g r a m O b j e c t K e y > < D i a g r a m O b j e c t K e y > < K e y > T a b l e s \ s p a c e _ m i s s i o n s   1 \ C o l u m n s \ M i s s i o n < / K e y > < / D i a g r a m O b j e c t K e y > < D i a g r a m O b j e c t K e y > < K e y > T a b l e s \ s p a c e _ m i s s i o n s   1 \ C o l u m n s \ R o c k e t S t a t u s < / K e y > < / D i a g r a m O b j e c t K e y > < D i a g r a m O b j e c t K e y > < K e y > T a b l e s \ s p a c e _ m i s s i o n s   1 \ C o l u m n s \ P r i c e < / K e y > < / D i a g r a m O b j e c t K e y > < D i a g r a m O b j e c t K e y > < K e y > T a b l e s \ s p a c e _ m i s s i o n s   1 \ C o l u m n s \ M i s s i o n S t a t u s < / 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 T a b l e s \ s p a c e _ m i s s i o n s < / K e y > < / D i a g r a m O b j e c t K e y > < D i a g r a m O b j e c t K e y > < K e y > T a b l e s \ s p a c e _ m i s s i o n s \ C o l u m n s \ C o m p a n y < / K e y > < / D i a g r a m O b j e c t K e y > < D i a g r a m O b j e c t K e y > < K e y > T a b l e s \ s p a c e _ m i s s i o n s \ C o l u m n s \ L o c a t i o n < / K e y > < / D i a g r a m O b j e c t K e y > < D i a g r a m O b j e c t K e y > < K e y > T a b l e s \ s p a c e _ m i s s i o n s \ C o l u m n s \ D a t e < / K e y > < / D i a g r a m O b j e c t K e y > < D i a g r a m O b j e c t K e y > < K e y > T a b l e s \ s p a c e _ m i s s i o n s \ C o l u m n s \ T i m e < / K e y > < / D i a g r a m O b j e c t K e y > < D i a g r a m O b j e c t K e y > < K e y > T a b l e s \ s p a c e _ m i s s i o n s \ C o l u m n s \ R o c k e t < / K e y > < / D i a g r a m O b j e c t K e y > < D i a g r a m O b j e c t K e y > < K e y > T a b l e s \ s p a c e _ m i s s i o n s \ C o l u m n s \ M i s s i o n < / K e y > < / D i a g r a m O b j e c t K e y > < D i a g r a m O b j e c t K e y > < K e y > T a b l e s \ s p a c e _ m i s s i o n s \ C o l u m n s \ R o c k e t S t a t u s < / K e y > < / D i a g r a m O b j e c t K e y > < D i a g r a m O b j e c t K e y > < K e y > T a b l e s \ s p a c e _ m i s s i o n s \ C o l u m n s \ P r i c e < / K e y > < / D i a g r a m O b j e c t K e y > < D i a g r a m O b j e c t K e y > < K e y > T a b l e s \ s p a c e _ m i s s i o n s \ C o l u m n s \ M i s s i o n S t a t u s < / 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 T a g s \ T a b l e s \ & l t ; T a b l e s \ s p a c e _ m i s s i o n s   1 & g t ; 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 T a g s \ T a b l e s \ & l t ; T a b l e s \ s p a c e _ m i s s i o n s & g t ; < / K e y > < / a : K e y > < a : V a l u e   i : t y p e = " D i a g r a m D i s p l a y T a g V i e w S t a t e " > < I s N o t F i l t e r e d O u t > t r u e < / I s N o t F i l t e r e d O u t > < / a : V a l u e > < / a : K e y V a l u e O f D i a g r a m O b j e c t K e y a n y T y p e z b w N T n L X > < a : K e y V a l u e O f D i a g r a m O b j e c t K e y a n y T y p e z b w N T n L X > < a : K e y > < K e y > T a b l e s \ s p a c e _ m i s s i o n s   1 < / K e y > < / a : K e y > < a : V a l u e   i : t y p e = " D i a g r a m D i s p l a y N o d e V i e w S t a t e " > < H e i g h t > 1 5 0 < / H e i g h t > < I s E x p a n d e d > t r u e < / I s E x p a n d e d > < L a y e d O u t > t r u e < / L a y e d O u t > < L e f t > 3 2 9 . 9 0 3 8 1 0 5 6 7 6 6 5 8 < / L e f t > < T a b I n d e x > 1 < / T a b I n d e x > < W i d t h > 2 0 0 < / W i d t h > < / a : V a l u e > < / a : K e y V a l u e O f D i a g r a m O b j e c t K e y a n y T y p e z b w N T n L X > < a : K e y V a l u e O f D i a g r a m O b j e c t K e y a n y T y p e z b w N T n L X > < a : K e y > < K e y > T a b l e s \ s p a c e _ m i s s i o n s   1 \ C o l u m n s \ C o m p a n y < / K e y > < / a : K e y > < a : V a l u e   i : t y p e = " D i a g r a m D i s p l a y N o d e V i e w S t a t e " > < H e i g h t > 1 5 0 < / H e i g h t > < I s E x p a n d e d > t r u e < / I s E x p a n d e d > < W i d t h > 2 0 0 < / W i d t h > < / a : V a l u e > < / a : K e y V a l u e O f D i a g r a m O b j e c t K e y a n y T y p e z b w N T n L X > < a : K e y V a l u e O f D i a g r a m O b j e c t K e y a n y T y p e z b w N T n L X > < a : K e y > < K e y > T a b l e s \ s p a c e _ m i s s i o n s   1 \ C o l u m n s \ L o c a t i o n < / K e y > < / a : K e y > < a : V a l u e   i : t y p e = " D i a g r a m D i s p l a y N o d e V i e w S t a t e " > < H e i g h t > 1 5 0 < / H e i g h t > < I s E x p a n d e d > t r u e < / I s E x p a n d e d > < W i d t h > 2 0 0 < / W i d t h > < / a : V a l u e > < / a : K e y V a l u e O f D i a g r a m O b j e c t K e y a n y T y p e z b w N T n L X > < a : K e y V a l u e O f D i a g r a m O b j e c t K e y a n y T y p e z b w N T n L X > < a : K e y > < K e y > T a b l e s \ s p a c e _ m i s s i o n s   1 \ C o l u m n s \ D a t e < / K e y > < / a : K e y > < a : V a l u e   i : t y p e = " D i a g r a m D i s p l a y N o d e V i e w S t a t e " > < H e i g h t > 1 5 0 < / H e i g h t > < I s E x p a n d e d > t r u e < / I s E x p a n d e d > < W i d t h > 2 0 0 < / W i d t h > < / a : V a l u e > < / a : K e y V a l u e O f D i a g r a m O b j e c t K e y a n y T y p e z b w N T n L X > < a : K e y V a l u e O f D i a g r a m O b j e c t K e y a n y T y p e z b w N T n L X > < a : K e y > < K e y > T a b l e s \ s p a c e _ m i s s i o n s   1 \ C o l u m n s \ T i m e < / K e y > < / a : K e y > < a : V a l u e   i : t y p e = " D i a g r a m D i s p l a y N o d e V i e w S t a t e " > < H e i g h t > 1 5 0 < / H e i g h t > < I s E x p a n d e d > t r u e < / I s E x p a n d e d > < W i d t h > 2 0 0 < / W i d t h > < / a : V a l u e > < / a : K e y V a l u e O f D i a g r a m O b j e c t K e y a n y T y p e z b w N T n L X > < a : K e y V a l u e O f D i a g r a m O b j e c t K e y a n y T y p e z b w N T n L X > < a : K e y > < K e y > T a b l e s \ s p a c e _ m i s s i o n s   1 \ C o l u m n s \ R o c k e t < / K e y > < / a : K e y > < a : V a l u e   i : t y p e = " D i a g r a m D i s p l a y N o d e V i e w S t a t e " > < H e i g h t > 1 5 0 < / H e i g h t > < I s E x p a n d e d > t r u e < / I s E x p a n d e d > < W i d t h > 2 0 0 < / W i d t h > < / a : V a l u e > < / a : K e y V a l u e O f D i a g r a m O b j e c t K e y a n y T y p e z b w N T n L X > < a : K e y V a l u e O f D i a g r a m O b j e c t K e y a n y T y p e z b w N T n L X > < a : K e y > < K e y > T a b l e s \ s p a c e _ m i s s i o n s   1 \ C o l u m n s \ M i s s i o n < / K e y > < / a : K e y > < a : V a l u e   i : t y p e = " D i a g r a m D i s p l a y N o d e V i e w S t a t e " > < H e i g h t > 1 5 0 < / H e i g h t > < I s E x p a n d e d > t r u e < / I s E x p a n d e d > < W i d t h > 2 0 0 < / W i d t h > < / a : V a l u e > < / a : K e y V a l u e O f D i a g r a m O b j e c t K e y a n y T y p e z b w N T n L X > < a : K e y V a l u e O f D i a g r a m O b j e c t K e y a n y T y p e z b w N T n L X > < a : K e y > < K e y > T a b l e s \ s p a c e _ m i s s i o n s   1 \ C o l u m n s \ R o c k e t S t a t u s < / K e y > < / a : K e y > < a : V a l u e   i : t y p e = " D i a g r a m D i s p l a y N o d e V i e w S t a t e " > < H e i g h t > 1 5 0 < / H e i g h t > < I s E x p a n d e d > t r u e < / I s E x p a n d e d > < W i d t h > 2 0 0 < / W i d t h > < / a : V a l u e > < / a : K e y V a l u e O f D i a g r a m O b j e c t K e y a n y T y p e z b w N T n L X > < a : K e y V a l u e O f D i a g r a m O b j e c t K e y a n y T y p e z b w N T n L X > < a : K e y > < K e y > T a b l e s \ s p a c e _ m i s s i o n s   1 \ C o l u m n s \ P r i c e < / K e y > < / a : K e y > < a : V a l u e   i : t y p e = " D i a g r a m D i s p l a y N o d e V i e w S t a t e " > < H e i g h t > 1 5 0 < / H e i g h t > < I s E x p a n d e d > t r u e < / I s E x p a n d e d > < W i d t h > 2 0 0 < / W i d t h > < / a : V a l u e > < / a : K e y V a l u e O f D i a g r a m O b j e c t K e y a n y T y p e z b w N T n L X > < a : K e y V a l u e O f D i a g r a m O b j e c t K e y a n y T y p e z b w N T n L X > < a : K e y > < K e y > T a b l e s \ s p a c e _ m i s s i o n s   1 \ C o l u m n s \ M i s s i o n S t a t u s < / 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 5 6 9 . 9 0 3 8 1 0 5 6 7 6 6 5 8 < / L e f t > < T a b I n d e x > 2 < / T a b I n d e x > < 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 T a b l e s \ s p a c e _ m i s s i o n s < / K e y > < / a : K e y > < a : V a l u e   i : t y p e = " D i a g r a m D i s p l a y N o d e V i e w S t a t e " > < H e i g h t > 1 5 0 < / H e i g h t > < I s E x p a n d e d > t r u e < / I s E x p a n d e d > < L a y e d O u t > t r u e < / L a y e d O u t > < W i d t h > 2 0 0 < / W i d t h > < / a : V a l u e > < / a : K e y V a l u e O f D i a g r a m O b j e c t K e y a n y T y p e z b w N T n L X > < a : K e y V a l u e O f D i a g r a m O b j e c t K e y a n y T y p e z b w N T n L X > < a : K e y > < K e y > T a b l e s \ s p a c e _ m i s s i o n s \ C o l u m n s \ C o m p a n y < / K e y > < / a : K e y > < a : V a l u e   i : t y p e = " D i a g r a m D i s p l a y N o d e V i e w S t a t e " > < H e i g h t > 1 5 0 < / H e i g h t > < I s E x p a n d e d > t r u e < / I s E x p a n d e d > < W i d t h > 2 0 0 < / W i d t h > < / a : V a l u e > < / a : K e y V a l u e O f D i a g r a m O b j e c t K e y a n y T y p e z b w N T n L X > < a : K e y V a l u e O f D i a g r a m O b j e c t K e y a n y T y p e z b w N T n L X > < a : K e y > < K e y > T a b l e s \ s p a c e _ m i s s i o n s \ C o l u m n s \ L o c a t i o n < / K e y > < / a : K e y > < a : V a l u e   i : t y p e = " D i a g r a m D i s p l a y N o d e V i e w S t a t e " > < H e i g h t > 1 5 0 < / H e i g h t > < I s E x p a n d e d > t r u e < / I s E x p a n d e d > < W i d t h > 2 0 0 < / W i d t h > < / a : V a l u e > < / a : K e y V a l u e O f D i a g r a m O b j e c t K e y a n y T y p e z b w N T n L X > < a : K e y V a l u e O f D i a g r a m O b j e c t K e y a n y T y p e z b w N T n L X > < a : K e y > < K e y > T a b l e s \ s p a c e _ m i s s i o n s \ C o l u m n s \ D a t e < / K e y > < / a : K e y > < a : V a l u e   i : t y p e = " D i a g r a m D i s p l a y N o d e V i e w S t a t e " > < H e i g h t > 1 5 0 < / H e i g h t > < I s E x p a n d e d > t r u e < / I s E x p a n d e d > < W i d t h > 2 0 0 < / W i d t h > < / a : V a l u e > < / a : K e y V a l u e O f D i a g r a m O b j e c t K e y a n y T y p e z b w N T n L X > < a : K e y V a l u e O f D i a g r a m O b j e c t K e y a n y T y p e z b w N T n L X > < a : K e y > < K e y > T a b l e s \ s p a c e _ m i s s i o n s \ C o l u m n s \ T i m e < / K e y > < / a : K e y > < a : V a l u e   i : t y p e = " D i a g r a m D i s p l a y N o d e V i e w S t a t e " > < H e i g h t > 1 5 0 < / H e i g h t > < I s E x p a n d e d > t r u e < / I s E x p a n d e d > < W i d t h > 2 0 0 < / W i d t h > < / a : V a l u e > < / a : K e y V a l u e O f D i a g r a m O b j e c t K e y a n y T y p e z b w N T n L X > < a : K e y V a l u e O f D i a g r a m O b j e c t K e y a n y T y p e z b w N T n L X > < a : K e y > < K e y > T a b l e s \ s p a c e _ m i s s i o n s \ C o l u m n s \ R o c k e t < / K e y > < / a : K e y > < a : V a l u e   i : t y p e = " D i a g r a m D i s p l a y N o d e V i e w S t a t e " > < H e i g h t > 1 5 0 < / H e i g h t > < I s E x p a n d e d > t r u e < / I s E x p a n d e d > < W i d t h > 2 0 0 < / W i d t h > < / a : V a l u e > < / a : K e y V a l u e O f D i a g r a m O b j e c t K e y a n y T y p e z b w N T n L X > < a : K e y V a l u e O f D i a g r a m O b j e c t K e y a n y T y p e z b w N T n L X > < a : K e y > < K e y > T a b l e s \ s p a c e _ m i s s i o n s \ C o l u m n s \ M i s s i o n < / K e y > < / a : K e y > < a : V a l u e   i : t y p e = " D i a g r a m D i s p l a y N o d e V i e w S t a t e " > < H e i g h t > 1 5 0 < / H e i g h t > < I s E x p a n d e d > t r u e < / I s E x p a n d e d > < W i d t h > 2 0 0 < / W i d t h > < / a : V a l u e > < / a : K e y V a l u e O f D i a g r a m O b j e c t K e y a n y T y p e z b w N T n L X > < a : K e y V a l u e O f D i a g r a m O b j e c t K e y a n y T y p e z b w N T n L X > < a : K e y > < K e y > T a b l e s \ s p a c e _ m i s s i o n s \ C o l u m n s \ R o c k e t S t a t u s < / K e y > < / a : K e y > < a : V a l u e   i : t y p e = " D i a g r a m D i s p l a y N o d e V i e w S t a t e " > < H e i g h t > 1 5 0 < / H e i g h t > < I s E x p a n d e d > t r u e < / I s E x p a n d e d > < W i d t h > 2 0 0 < / W i d t h > < / a : V a l u e > < / a : K e y V a l u e O f D i a g r a m O b j e c t K e y a n y T y p e z b w N T n L X > < a : K e y V a l u e O f D i a g r a m O b j e c t K e y a n y T y p e z b w N T n L X > < a : K e y > < K e y > T a b l e s \ s p a c e _ m i s s i o n s \ C o l u m n s \ P r i c e < / K e y > < / a : K e y > < a : V a l u e   i : t y p e = " D i a g r a m D i s p l a y N o d e V i e w S t a t e " > < H e i g h t > 1 5 0 < / H e i g h t > < I s E x p a n d e d > t r u e < / I s E x p a n d e d > < W i d t h > 2 0 0 < / W i d t h > < / a : V a l u e > < / a : K e y V a l u e O f D i a g r a m O b j e c t K e y a n y T y p e z b w N T n L X > < a : K e y V a l u e O f D i a g r a m O b j e c t K e y a n y T y p e z b w N T n L X > < a : K e y > < K e y > T a b l e s \ s p a c e _ m i s s i o n s \ C o l u m n s \ M i s s i o n S t a t u s < / K e y > < / a : K e y > < a : V a l u e   i : t y p e = " D i a g r a m D i s p l a y N o d e V i e w S t a t e " > < H e i g h t > 1 5 0 < / H e i g h t > < I s E x p a n d e d > t r u e < / I s E x p a n d e d > < W i d t h > 2 0 0 < / W i d t h > < / a : V a l u e > < / a : K e y V a l u e O f D i a g r a m O b j e c t K e y a n y T y p e z b w N T n L X > < / V i e w S t a t e s > < / D i a g r a m M a n a g e r . S e r i a l i z a b l e D i a g r a m > < / A r r a y O f D i a g r a m M a n a g e r . S e r i a l i z a b l e D i a g r a m > ] ] > < / 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S h o w H i d d e n " > < C u s t o m C o n t e n t > < ! [ C D A T A [ T r u e ] ] > < / C u s t o m C o n t e n t > < / G e m i n i > 
</file>

<file path=customXml/item20.xml>��< ? x m l   v e r s i o n = " 1 . 0 "   e n c o d i n g = " U T F - 1 6 " ? > < G e m i n i   x m l n s = " h t t p : / / g e m i n i / p i v o t c u s t o m i z a t i o n / C l i e n t W i n d o w X M L " > < C u s t o m C o n t e n t > < ! [ C D A T A [ s p a c e _ m i s s i o n s   1 ] ] > < / C u s t o m C o n t e n t > < / G e m i n i > 
</file>

<file path=customXml/item21.xml>��< ? x m l   v e r s i o n = " 1 . 0 "   e n c o d i n g = " u t f - 1 6 " ? > < D a t a M a s h u p   x m l n s = " h t t p : / / s c h e m a s . m i c r o s o f t . c o m / D a t a M a s h u p " > A A A A A N 0 E A A B Q S w M E F A A C A A g A i m y M 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i m y M 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p s j F q l k S I K 1 w E A A F Y E A A A T A B w A R m 9 y b X V s Y X M v U 2 V j d G l v b j E u b S C i G A A o o B Q A A A A A A A A A A A A A A A A A A A A A A A A A A A C F U t 9 v 0 z A Q f q / U / 8 E K L + m w I j K J B z a C V F K g k 9 g 0 m i A e 2 m k y z r F a O H Z l O x t V 1 f + d y 6 8 l a 1 r w S 5 z v z v d 9 d / d Z 4 E 5 o R Z L 6 G 1 6 O R + O R X T M D G b E b x u E + F 9 Z i x J K I S H D j E c G T 6 M J w Q C S 2 j 8 F M 8 y I H 5 f z P Q k I Q a + X w x / p e f L H 6 b s H Y V T K / + j G 9 u S I f 5 9 M v 0 3 Q 1 0 0 9 K a p Z h o C R 4 f d 0 S + O F k 9 Z I z 4 P b R m 9 D l D K T I h Q M T e d S j J N a y y J W N 3 l H y S X G d C f U Q h e d v z y n 5 V m g H i d t K i L p r c K M V 3 E 1 o r f 2 V d 2 t 0 j r G M z I F l K N D D R l L 2 E x O b S I P 7 d Z u U L B t 8 K m X C m W T G R s 4 U / Z L x m q k H r J h u N 9 C V S w 1 T 9 p c 2 e S 2 4 D F r / C D / d 7 b x Y 5 x u m t t i d w z T i 4 I / b U 7 L z v m r O y s 0 M A j P m o A U z v F d g K v J n 0 O G 9 A h e a / w Y 3 K N D M f Y D X 6 Y l j r r C D 4 K 0 R H E 6 V O v J m 3 8 0 I 7 Y E b x L Y X + q k 3 8 w Q k e q / E / I M 5 U g K M r 4 m / r E j v y P s P x P M m x 4 c e / n f q L + n L k b e 9 x I U x o P g 2 K F P 7 i q 8 L 6 c R G C n x U 1 z p J c q g 9 x L I 9 h q q P e 3 J G w j f V + Q f n A r T J K p 1 N 5 Y 6 z C X W M Q 3 2 0 b 6 S + d 1 q 7 t A 7 p T N H z w e H q n / U f L H g / G Y + E O q 3 4 8 i 9 Q S w E C L Q A U A A I A C A C K b I x a J O y H p K Q A A A D 2 A A A A E g A A A A A A A A A A A A A A A A A A A A A A Q 2 9 u Z m l n L 1 B h Y 2 t h Z 2 U u e G 1 s U E s B A i 0 A F A A C A A g A i m y M W g / K 6 a u k A A A A 6 Q A A A B M A A A A A A A A A A A A A A A A A 8 A A A A F t D b 2 5 0 Z W 5 0 X 1 R 5 c G V z X S 5 4 b W x Q S w E C L Q A U A A I A C A C K b I x a p Z E i C t c B A A B W B A A A E w A A A A A A A A A A A A A A A A D h A Q A A R m 9 y b X V s Y X M v U 2 V j d G l v b j E u b V B L B Q Y A A A A A A w A D A M I A A A A F 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e E A A A A A A A A D w 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B h Y 2 V f b W l z c 2 l v b n M 8 L 0 l 0 Z W 1 Q Y X R o P j w v S X R l b U x v Y 2 F 0 a W 9 u P j x T d G F i b G V F b n R y a W V z P j x F b n R y e S B U e X B l P S J J c 1 B y a X Z h d G U i I F Z h b H V l P S J s M C I g L z 4 8 R W 5 0 c n k g V H l w Z T 0 i U X V l c n l J R C I g V m F s d W U 9 I n M w N 2 F l Z j Q w M C 0 0 Z D k 5 L T Q 3 Y T M t Y m E 4 N S 1 h Z G Y 5 N W E w N z E 5 N D 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N w Y W N l X 2 1 p c 3 N p b 2 5 z I i A v P j x F b n R y e S B U e X B l P S J G a W x s Z W R D b 2 1 w b G V 0 Z V J l c 3 V s d F R v V 2 9 y a 3 N o Z W V 0 I i B W Y W x 1 Z T 0 i b D E i I C 8 + P E V u d H J 5 I F R 5 c G U 9 I k F k Z G V k V G 9 E Y X R h T W 9 k Z W w i I F Z h b H V l P S J s M S I g L z 4 8 R W 5 0 c n k g V H l w Z T 0 i R m l s b E N v d W 5 0 I i B W Y W x 1 Z T 0 i b D E y N j U i I C 8 + P E V u d H J 5 I F R 5 c G U 9 I k Z p b G x F c n J v c k N v Z G U i I F Z h b H V l P S J z V W 5 r b m 9 3 b i I g L z 4 8 R W 5 0 c n k g V H l w Z T 0 i R m l s b E V y c m 9 y Q 2 9 1 b n Q i I F Z h b H V l P S J s M C I g L z 4 8 R W 5 0 c n k g V H l w Z T 0 i R m l s b E x h c 3 R V c G R h d G V k I i B W Y W x 1 Z T 0 i Z D I w M j U t M D Q t M T J U M D g 6 M D Y 6 M j A u M T Q 4 M D Y w M F o i I C 8 + P E V u d H J 5 I F R 5 c G U 9 I k Z p b G x D b 2 x 1 b W 5 U e X B l c y I g V m F s d W U 9 I n N C Z 1 l K Q 2 d Z R 0 J o R U c i I C 8 + P E V u d H J 5 I F R 5 c G U 9 I k Z p b G x D b 2 x 1 b W 5 O Y W 1 l c y I g V m F s d W U 9 I n N b J n F 1 b 3 Q 7 Q 2 9 t c G F u e S Z x d W 9 0 O y w m c X V v d D t M b 2 N h d G l v b i Z x d W 9 0 O y w m c X V v d D t E Y X R l J n F 1 b 3 Q 7 L C Z x d W 9 0 O 1 R p b W U m c X V v d D s s J n F 1 b 3 Q 7 U m 9 j a 2 V 0 J n F 1 b 3 Q 7 L C Z x d W 9 0 O 0 1 p c 3 N p b 2 4 m c X V v d D s s J n F 1 b 3 Q 7 U m 9 j a 2 V 0 U 3 R h d H V z J n F 1 b 3 Q 7 L C Z x d W 9 0 O 1 B y a W N l J n F 1 b 3 Q 7 L C Z x d W 9 0 O 0 1 p c 3 N p b 2 5 T d G F 0 d X 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z c G F j Z V 9 t a X N z a W 9 u c y 9 D a G F u Z 2 V k I F R 5 c G U u e 0 N v b X B h b n k s M H 0 m c X V v d D s s J n F 1 b 3 Q 7 U 2 V j d G l v b j E v c 3 B h Y 2 V f b W l z c 2 l v b n M v Q 2 h h b m d l Z C B U e X B l L n t M b 2 N h d G l v b i w x f S Z x d W 9 0 O y w m c X V v d D t T Z W N 0 a W 9 u M S 9 z c G F j Z V 9 t a X N z a W 9 u c y 9 D a G F u Z 2 V k I F R 5 c G U u e 0 R h d G U s M n 0 m c X V v d D s s J n F 1 b 3 Q 7 U 2 V j d G l v b j E v c 3 B h Y 2 V f b W l z c 2 l v b n M v Q 2 h h b m d l Z C B U e X B l L n t U a W 1 l L D N 9 J n F 1 b 3 Q 7 L C Z x d W 9 0 O 1 N l Y 3 R p b 2 4 x L 3 N w Y W N l X 2 1 p c 3 N p b 2 5 z L 0 N o Y W 5 n Z W Q g V H l w Z S 5 7 U m 9 j a 2 V 0 L D R 9 J n F 1 b 3 Q 7 L C Z x d W 9 0 O 1 N l Y 3 R p b 2 4 x L 3 N w Y W N l X 2 1 p c 3 N p b 2 5 z L 0 N o Y W 5 n Z W Q g V H l w Z S 5 7 T W l z c 2 l v b i w 1 f S Z x d W 9 0 O y w m c X V v d D t T Z W N 0 a W 9 u M S 9 z c G F j Z V 9 t a X N z a W 9 u c y 9 D a G F u Z 2 V k I F R 5 c G U u e 1 J v Y 2 t l d F N 0 Y X R 1 c y w 2 f S Z x d W 9 0 O y w m c X V v d D t T Z W N 0 a W 9 u M S 9 z c G F j Z V 9 t a X N z a W 9 u c y 9 N d W x 0 a X B s a W V k I E N v b H V t b i 5 7 U H J p Y 2 U s N 3 0 m c X V v d D s s J n F 1 b 3 Q 7 U 2 V j d G l v b j E v c 3 B h Y 2 V f b W l z c 2 l v b n M v Q 2 h h b m d l Z C B U e X B l L n t N a X N z a W 9 u U 3 R h d H V z L D h 9 J n F 1 b 3 Q 7 X S w m c X V v d D t D b 2 x 1 b W 5 D b 3 V u d C Z x d W 9 0 O z o 5 L C Z x d W 9 0 O 0 t l e U N v b H V t b k 5 h b W V z J n F 1 b 3 Q 7 O l t d L C Z x d W 9 0 O 0 N v b H V t b k l k Z W 5 0 a X R p Z X M m c X V v d D s 6 W y Z x d W 9 0 O 1 N l Y 3 R p b 2 4 x L 3 N w Y W N l X 2 1 p c 3 N p b 2 5 z L 0 N o Y W 5 n Z W Q g V H l w Z S 5 7 Q 2 9 t c G F u e S w w f S Z x d W 9 0 O y w m c X V v d D t T Z W N 0 a W 9 u M S 9 z c G F j Z V 9 t a X N z a W 9 u c y 9 D a G F u Z 2 V k I F R 5 c G U u e 0 x v Y 2 F 0 a W 9 u L D F 9 J n F 1 b 3 Q 7 L C Z x d W 9 0 O 1 N l Y 3 R p b 2 4 x L 3 N w Y W N l X 2 1 p c 3 N p b 2 5 z L 0 N o Y W 5 n Z W Q g V H l w Z S 5 7 R G F 0 Z S w y f S Z x d W 9 0 O y w m c X V v d D t T Z W N 0 a W 9 u M S 9 z c G F j Z V 9 t a X N z a W 9 u c y 9 D a G F u Z 2 V k I F R 5 c G U u e 1 R p b W U s M 3 0 m c X V v d D s s J n F 1 b 3 Q 7 U 2 V j d G l v b j E v c 3 B h Y 2 V f b W l z c 2 l v b n M v Q 2 h h b m d l Z C B U e X B l L n t S b 2 N r Z X Q s N H 0 m c X V v d D s s J n F 1 b 3 Q 7 U 2 V j d G l v b j E v c 3 B h Y 2 V f b W l z c 2 l v b n M v Q 2 h h b m d l Z C B U e X B l L n t N a X N z a W 9 u L D V 9 J n F 1 b 3 Q 7 L C Z x d W 9 0 O 1 N l Y 3 R p b 2 4 x L 3 N w Y W N l X 2 1 p c 3 N p b 2 5 z L 0 N o Y W 5 n Z W Q g V H l w Z S 5 7 U m 9 j a 2 V 0 U 3 R h d H V z L D Z 9 J n F 1 b 3 Q 7 L C Z x d W 9 0 O 1 N l Y 3 R p b 2 4 x L 3 N w Y W N l X 2 1 p c 3 N p b 2 5 z L 0 1 1 b H R p c G x p Z W Q g Q 2 9 s d W 1 u L n t Q c m l j Z S w 3 f S Z x d W 9 0 O y w m c X V v d D t T Z W N 0 a W 9 u M S 9 z c G F j Z V 9 t a X N z a W 9 u c y 9 D a G F u Z 2 V k I F R 5 c G U u e 0 1 p c 3 N p b 2 5 T d G F 0 d X M s O H 0 m c X V v d D t d L C Z x d W 9 0 O 1 J l b G F 0 a W 9 u c 2 h p c E l u Z m 8 m c X V v d D s 6 W 1 1 9 I i A v P j x F b n R y e S B U e X B l P S J S Z W N v d m V y e V R h c m d l d F J v d y I g V m F s d W U 9 I m w x I i A v P j x F b n R y e S B U e X B l P S J S Z W N v d m V y e V R h c m d l d E N v b H V t b i I g V m F s d W U 9 I m w x I i A v P j x F b n R y e S B U e X B l P S J S Z W N v d m V y e V R h c m d l d F N o Z W V 0 I i B W Y W x 1 Z T 0 i c 3 N w Y W N l X 2 1 p c 3 N p b 2 5 z I i A v P j w v U 3 R h Y m x l R W 5 0 c m l l c z 4 8 L 0 l 0 Z W 0 + P E l 0 Z W 0 + P E l 0 Z W 1 M b 2 N h d G l v b j 4 8 S X R l b V R 5 c G U + R m 9 y b X V s Y T w v S X R l b V R 5 c G U + P E l 0 Z W 1 Q Y X R o P l N l Y 3 R p b 2 4 x L 3 N w Y W N l X 2 1 p c 3 N p b 2 5 z L 1 N v d X J j Z T w v S X R l b V B h d G g + P C 9 J d G V t T G 9 j Y X R p b 2 4 + P F N 0 Y W J s Z U V u d H J p Z X M g L z 4 8 L 0 l 0 Z W 0 + P E l 0 Z W 0 + P E l 0 Z W 1 M b 2 N h d G l v b j 4 8 S X R l b V R 5 c G U + R m 9 y b X V s Y T w v S X R l b V R 5 c G U + P E l 0 Z W 1 Q Y X R o P l N l Y 3 R p b 2 4 x L 3 N w Y W N l X 2 1 p c 3 N p b 2 5 z L 1 B y b 2 1 v d G V k J T I w S G V h Z G V y c z w v S X R l b V B h d G g + P C 9 J d G V t T G 9 j Y X R p b 2 4 + P F N 0 Y W J s Z U V u d H J p Z X M g L z 4 8 L 0 l 0 Z W 0 + P E l 0 Z W 0 + P E l 0 Z W 1 M b 2 N h d G l v b j 4 8 S X R l b V R 5 c G U + R m 9 y b X V s Y T w v S X R l b V R 5 c G U + P E l 0 Z W 1 Q Y X R o P l N l Y 3 R p b 2 4 x L 3 N w Y W N l X 2 1 p c 3 N p b 2 5 z L 0 N o Y W 5 n Z W Q l M j B U e X B l P C 9 J d G V t U G F 0 a D 4 8 L 0 l 0 Z W 1 M b 2 N h d G l v b j 4 8 U 3 R h Y m x l R W 5 0 c m l l c y A v P j w v S X R l b T 4 8 S X R l b T 4 8 S X R l b U x v Y 2 F 0 a W 9 u P j x J d G V t V H l w Z T 5 G b 3 J t d W x h P C 9 J d G V t V H l w Z T 4 8 S X R l b V B h d G g + U 2 V j d G l v b j E v c 3 B h Y 2 V f b W l z c 2 l v b n M v R m l s d G V y Z W Q l M j B S b 3 d z P C 9 J d G V t U G F 0 a D 4 8 L 0 l 0 Z W 1 M b 2 N h d G l v b j 4 8 U 3 R h Y m x l R W 5 0 c m l l c y A v P j w v S X R l b T 4 8 S X R l b T 4 8 S X R l b U x v Y 2 F 0 a W 9 u P j x J d G V t V H l w Z T 5 G b 3 J t d W x h P C 9 J d G V t V H l w Z T 4 8 S X R l b V B h d G g + U 2 V j d G l v b j E v c 3 B h Y 2 V f b W l z c 2 l v b n M v Q 2 h h b m d l Z C U y M F R 5 c G U x P C 9 J d G V t U G F 0 a D 4 8 L 0 l 0 Z W 1 M b 2 N h d G l v b j 4 8 U 3 R h Y m x l R W 5 0 c m l l c y A v P j w v S X R l b T 4 8 S X R l b T 4 8 S X R l b U x v Y 2 F 0 a W 9 u P j x J d G V t V H l w Z T 5 G b 3 J t d W x h P C 9 J d G V t V H l w Z T 4 8 S X R l b V B h d G g + U 2 V j d G l v b j E v c 3 B h Y 2 V f b W l z c 2 l v b n M v T X V s d G l w b G l l Z C U y M E N v b H V t b j w v S X R l b V B h d G g + P C 9 J d G V t T G 9 j Y X R p b 2 4 + P F N 0 Y W J s Z U V u d H J p Z X M g L z 4 8 L 0 l 0 Z W 0 + P E l 0 Z W 0 + P E l 0 Z W 1 M b 2 N h d G l v b j 4 8 S X R l b V R 5 c G U + R m 9 y b X V s Y T w v S X R l b V R 5 c G U + P E l 0 Z W 1 Q Y X R o P l N l Y 3 R p b 2 4 x L 3 N w Y W N l X 2 1 p c 3 N p b 2 5 z L 1 J l b 3 J k Z X J l Z C U y M E N v b H V t b n M 8 L 0 l 0 Z W 1 Q Y X R o P j w v S X R l b U x v Y 2 F 0 a W 9 u P j x T d G F i b G V F b n R y a W V z I C 8 + P C 9 J d G V t P j w v S X R l b X M + P C 9 M b 2 N h b F B h Y 2 t h Z 2 V N Z X R h Z G F 0 Y U Z p b G U + F g A A A F B L B Q Y A A A A A A A A A A A A A A A A A A A A A A A A m A Q A A A Q A A A N C M n d 8 B F d E R j H o A w E / C l + s B A A A A U M Q V 0 / b 3 2 0 q j R O Q f a u 6 o R Q A A A A A C A A A A A A A Q Z g A A A A E A A C A A A A B J Z m v W t d 4 x p m k n Z O Z 2 x 3 l 5 I L r l 3 K j Q / V Y V w 4 v K W v g L f g A A A A A O g A A A A A I A A C A A A A B b S r 2 Z a a i f z 7 3 c v v T 6 O 3 + u L c Z K 1 5 F W l J r z d W v z 6 4 a d y 1 A A A A A h 7 r Q e o 3 b B t A 8 7 N 4 v I v 1 l y C M i M X a U l d p x + 7 M V I C f l g b G s 5 F T e 7 i H K D r n M P X f D D 9 d C 8 u 9 J B 2 F 7 3 L 9 u t 2 S 4 T F z 2 p G y R v z O O h z V k f 0 f 8 y l 0 Z 8 V U A A A A D q A Z i o 1 b 4 B 2 f g O n i t f i 4 Y C x J i d r D 7 8 i B 6 w G Y m 1 G X h 6 2 w D 5 o a x 1 h S n 1 p U i q / J k X R 2 t 7 Y U l j j r 3 x u A U p O V v / I 7 M L < / D a t a M a s h u p > 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 s p a c e _ m i s s i o n s _ e 0 a 9 f f b 1 - 5 2 9 5 - 4 8 f e - 8 d c 7 - 2 e f 1 7 c 3 7 3 c 4 0 < / K e y > < V a l u e   x m l n s : a = " h t t p : / / s c h e m a s . d a t a c o n t r a c t . o r g / 2 0 0 4 / 0 7 / M i c r o s o f t . A n a l y s i s S e r v i c e s . C o m m o n " > < a : H a s F o c u s > t r u e < / a : H a s F o c u s > < a : S i z e A t D p i 9 6 > 1 1 7 < / a : S i z e A t D p i 9 6 > < a : V i s i b l e > t r u e < / a : V i s i b l e > < / V a l u e > < / K e y V a l u e O f s t r i n g S a n d b o x E d i t o r . M e a s u r e G r i d S t a t e S c d E 3 5 R y > < K e y V a l u e O f s t r i n g S a n d b o x E d i t o r . M e a s u r e G r i d S t a t e S c d E 3 5 R y > < K e y > s p a c e _ m i s s i o n s   1 < / K e y > < V a l u e   x m l n s : a = " h t t p : / / s c h e m a s . d a t a c o n t r a c t . o r g / 2 0 0 4 / 0 7 / M i c r o s o f t . A n a l y s i s S e r v i c e s . C o m m o n " > < a : H a s F o c u s > t r u e < / a : H a s F o c u s > < a : S i z e A t D p i 9 6 > 1 1 7 < / a : S i z e A t D p i 9 6 > < a : V i s i b l e > t r u e < / a : V i s i b l e > < / V a l u e > < / K e y V a l u e O f s t r i n g S a n d b o x E d i t o r . M e a s u r e G r i d S t a t e S c d E 3 5 R y > < K e y V a l u e O f s t r i n g S a n d b o x E d i t o r . M e a s u r e G r i d S t a t e S c d E 3 5 R y > < K e y > C a l e n d a r < / 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s p a c e _ m i s s i o n s   1 " > < C u s t o m C o n t e n t > < ! [ C D A T A [ < T a b l e W i d g e t G r i d S e r i a l i z a t i o n   x m l n s : x s d = " h t t p : / / w w w . w 3 . o r g / 2 0 0 1 / X M L S c h e m a "   x m l n s : x s i = " h t t p : / / w w w . w 3 . o r g / 2 0 0 1 / X M L S c h e m a - i n s t a n c e " > < C o l u m n S u g g e s t e d T y p e   / > < C o l u m n F o r m a t   / > < C o l u m n A c c u r a c y   / > < C o l u m n C u r r e n c y S y m b o l   / > < C o l u m n P o s i t i v e P a t t e r n   / > < C o l u m n N e g a t i v e P a t t e r n   / > < C o l u m n W i d t h s > < i t e m > < k e y > < s t r i n g > C o m p a n y < / s t r i n g > < / k e y > < v a l u e > < i n t > 1 2 2 < / i n t > < / v a l u e > < / i t e m > < i t e m > < k e y > < s t r i n g > L o c a t i o n < / s t r i n g > < / k e y > < v a l u e > < i n t > 1 1 2 < / i n t > < / v a l u e > < / i t e m > < i t e m > < k e y > < s t r i n g > D a t e < / s t r i n g > < / k e y > < v a l u e > < i n t > 7 9 < / i n t > < / v a l u e > < / i t e m > < i t e m > < k e y > < s t r i n g > T i m e < / s t r i n g > < / k e y > < v a l u e > < i n t > 8 4 < / i n t > < / v a l u e > < / i t e m > < i t e m > < k e y > < s t r i n g > R o c k e t < / s t r i n g > < / k e y > < v a l u e > < i n t > 9 9 < / i n t > < / v a l u e > < / i t e m > < i t e m > < k e y > < s t r i n g > M i s s i o n < / s t r i n g > < / k e y > < v a l u e > < i n t > 1 0 5 < / i n t > < / v a l u e > < / i t e m > < i t e m > < k e y > < s t r i n g > R o c k e t S t a t u s < / s t r i n g > < / k e y > < v a l u e > < i n t > 1 4 9 < / i n t > < / v a l u e > < / i t e m > < i t e m > < k e y > < s t r i n g > P r i c e < / s t r i n g > < / k e y > < v a l u e > < i n t > 8 4 < / i n t > < / v a l u e > < / i t e m > < i t e m > < k e y > < s t r i n g > M i s s i o n S t a t u s < / s t r i n g > < / k e y > < v a l u e > < i n t > 1 5 5 < / i n t > < / v a l u e > < / i t e m > < / C o l u m n W i d t h s > < C o l u m n D i s p l a y I n d e x > < i t e m > < k e y > < s t r i n g > C o m p a n y < / s t r i n g > < / k e y > < v a l u e > < i n t > 0 < / i n t > < / v a l u e > < / i t e m > < i t e m > < k e y > < s t r i n g > L o c a t i o n < / s t r i n g > < / k e y > < v a l u e > < i n t > 1 < / i n t > < / v a l u e > < / i t e m > < i t e m > < k e y > < s t r i n g > D a t e < / s t r i n g > < / k e y > < v a l u e > < i n t > 2 < / i n t > < / v a l u e > < / i t e m > < i t e m > < k e y > < s t r i n g > T i m e < / s t r i n g > < / k e y > < v a l u e > < i n t > 3 < / i n t > < / v a l u e > < / i t e m > < i t e m > < k e y > < s t r i n g > R o c k e t < / s t r i n g > < / k e y > < v a l u e > < i n t > 4 < / i n t > < / v a l u e > < / i t e m > < i t e m > < k e y > < s t r i n g > M i s s i o n < / s t r i n g > < / k e y > < v a l u e > < i n t > 5 < / i n t > < / v a l u e > < / i t e m > < i t e m > < k e y > < s t r i n g > R o c k e t S t a t u s < / s t r i n g > < / k e y > < v a l u e > < i n t > 6 < / i n t > < / v a l u e > < / i t e m > < i t e m > < k e y > < s t r i n g > P r i c e < / s t r i n g > < / k e y > < v a l u e > < i n t > 7 < / i n t > < / v a l u e > < / i t e m > < i t e m > < k e y > < s t r i n g > M i s s i o n S t a t u s < / s t r i n g > < / k e y > < v a l u e > < i n t > 8 < / 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s p a c e _ m i s s i o n s _ e 0 a 9 f f b 1 - 5 2 9 5 - 4 8 f e - 8 d c 7 - 2 e f 1 7 c 3 7 3 c 4 0 " > < C u s t o m C o n t e n t > < ! [ C D A T A [ < T a b l e W i d g e t G r i d S e r i a l i z a t i o n   x m l n s : x s d = " h t t p : / / w w w . w 3 . o r g / 2 0 0 1 / X M L S c h e m a "   x m l n s : x s i = " h t t p : / / w w w . w 3 . o r g / 2 0 0 1 / X M L S c h e m a - i n s t a n c e " > < C o l u m n S u g g e s t e d T y p e   / > < C o l u m n F o r m a t   / > < C o l u m n A c c u r a c y   / > < C o l u m n C u r r e n c y S y m b o l   / > < C o l u m n P o s i t i v e P a t t e r n   / > < C o l u m n N e g a t i v e P a t t e r n   / > < C o l u m n W i d t h s > < i t e m > < k e y > < s t r i n g > C o m p a n y < / s t r i n g > < / k e y > < v a l u e > < i n t > 1 2 2 < / i n t > < / v a l u e > < / i t e m > < i t e m > < k e y > < s t r i n g > L o c a t i o n < / s t r i n g > < / k e y > < v a l u e > < i n t > 1 1 2 < / i n t > < / v a l u e > < / i t e m > < i t e m > < k e y > < s t r i n g > D a t e < / s t r i n g > < / k e y > < v a l u e > < i n t > 7 9 < / i n t > < / v a l u e > < / i t e m > < i t e m > < k e y > < s t r i n g > T i m e < / s t r i n g > < / k e y > < v a l u e > < i n t > 8 4 < / i n t > < / v a l u e > < / i t e m > < i t e m > < k e y > < s t r i n g > R o c k e t < / s t r i n g > < / k e y > < v a l u e > < i n t > 9 9 < / i n t > < / v a l u e > < / i t e m > < i t e m > < k e y > < s t r i n g > M i s s i o n < / s t r i n g > < / k e y > < v a l u e > < i n t > 1 0 5 < / i n t > < / v a l u e > < / i t e m > < i t e m > < k e y > < s t r i n g > R o c k e t S t a t u s < / s t r i n g > < / k e y > < v a l u e > < i n t > 1 4 9 < / i n t > < / v a l u e > < / i t e m > < i t e m > < k e y > < s t r i n g > P r i c e < / s t r i n g > < / k e y > < v a l u e > < i n t > 8 4 < / i n t > < / v a l u e > < / i t e m > < i t e m > < k e y > < s t r i n g > M i s s i o n S t a t u s < / s t r i n g > < / k e y > < v a l u e > < i n t > 1 5 5 < / i n t > < / v a l u e > < / i t e m > < / C o l u m n W i d t h s > < C o l u m n D i s p l a y I n d e x > < i t e m > < k e y > < s t r i n g > C o m p a n y < / s t r i n g > < / k e y > < v a l u e > < i n t > 0 < / i n t > < / v a l u e > < / i t e m > < i t e m > < k e y > < s t r i n g > L o c a t i o n < / s t r i n g > < / k e y > < v a l u e > < i n t > 1 < / i n t > < / v a l u e > < / i t e m > < i t e m > < k e y > < s t r i n g > D a t e < / s t r i n g > < / k e y > < v a l u e > < i n t > 2 < / i n t > < / v a l u e > < / i t e m > < i t e m > < k e y > < s t r i n g > T i m e < / s t r i n g > < / k e y > < v a l u e > < i n t > 3 < / i n t > < / v a l u e > < / i t e m > < i t e m > < k e y > < s t r i n g > R o c k e t < / s t r i n g > < / k e y > < v a l u e > < i n t > 4 < / i n t > < / v a l u e > < / i t e m > < i t e m > < k e y > < s t r i n g > M i s s i o n < / s t r i n g > < / k e y > < v a l u e > < i n t > 5 < / i n t > < / v a l u e > < / i t e m > < i t e m > < k e y > < s t r i n g > R o c k e t S t a t u s < / s t r i n g > < / k e y > < v a l u e > < i n t > 6 < / i n t > < / v a l u e > < / i t e m > < i t e m > < k e y > < s t r i n g > P r i c e < / s t r i n g > < / k e y > < v a l u e > < i n t > 7 < / i n t > < / v a l u e > < / i t e m > < i t e m > < k e y > < s t r i n g > M i s s i o n S t a t u s < / s t r i n g > < / k e y > < v a l u e > < i n t > 8 < / 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I m p l i c i t M e a s u r e s " > < C u s t o m C o n t e n t > < ! [ C D A T A [ F a l s 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 2 0 2 5 - 0 4 - 1 2 T 1 7 : 0 8 : 3 8 . 5 4 6 7 2 2 3 + 0 5 : 3 0 < / L a s t P r o c e s s e d T i m e > < / D a t a M o d e l i n g S a n d b o x . S e r i a l i z e d S a n d b o x E r r o r C a c h e > ] ] > < / C u s t o m C o n t e n t > < / G e m i n i > 
</file>

<file path=customXml/item8.xml><?xml version="1.0" encoding="utf-8"?>
<p:properties xmlns:p="http://schemas.microsoft.com/office/2006/metadata/properties" xmlns:xsi="http://www.w3.org/2001/XMLSchema-instance" xmlns:pc="http://schemas.microsoft.com/office/infopath/2007/PartnerControls">
  <documentManagement>
    <_activity xmlns="445c7eca-29d8-46f4-90d0-8edd89a768a5" xsi:nil="true"/>
  </documentManagement>
</p:properties>
</file>

<file path=customXml/item9.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9B4955-21B1-4D1F-B707-C03875F01968}">
  <ds:schemaRefs/>
</ds:datastoreItem>
</file>

<file path=customXml/itemProps10.xml><?xml version="1.0" encoding="utf-8"?>
<ds:datastoreItem xmlns:ds="http://schemas.openxmlformats.org/officeDocument/2006/customXml" ds:itemID="{7EFFA333-F1CF-4295-BCFE-491FA03D11F3}">
  <ds:schemaRefs/>
</ds:datastoreItem>
</file>

<file path=customXml/itemProps11.xml><?xml version="1.0" encoding="utf-8"?>
<ds:datastoreItem xmlns:ds="http://schemas.openxmlformats.org/officeDocument/2006/customXml" ds:itemID="{4690EBBB-93AC-414E-8370-C0F18DBA1F93}">
  <ds:schemaRefs/>
</ds:datastoreItem>
</file>

<file path=customXml/itemProps12.xml><?xml version="1.0" encoding="utf-8"?>
<ds:datastoreItem xmlns:ds="http://schemas.openxmlformats.org/officeDocument/2006/customXml" ds:itemID="{3EFCD1FB-F3E0-46C5-92EB-E929DF9615F1}">
  <ds:schemaRefs/>
</ds:datastoreItem>
</file>

<file path=customXml/itemProps13.xml><?xml version="1.0" encoding="utf-8"?>
<ds:datastoreItem xmlns:ds="http://schemas.openxmlformats.org/officeDocument/2006/customXml" ds:itemID="{C504DB05-F9AA-4A7F-B30C-116BEF857CD1}">
  <ds:schemaRefs/>
</ds:datastoreItem>
</file>

<file path=customXml/itemProps14.xml><?xml version="1.0" encoding="utf-8"?>
<ds:datastoreItem xmlns:ds="http://schemas.openxmlformats.org/officeDocument/2006/customXml" ds:itemID="{B9359AF7-ABF0-42EC-93C4-0AA5274E6128}">
  <ds:schemaRefs/>
</ds:datastoreItem>
</file>

<file path=customXml/itemProps15.xml><?xml version="1.0" encoding="utf-8"?>
<ds:datastoreItem xmlns:ds="http://schemas.openxmlformats.org/officeDocument/2006/customXml" ds:itemID="{F96E796B-05FA-4B28-9A85-3C63C0D937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5c7eca-29d8-46f4-90d0-8edd89a768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6.xml><?xml version="1.0" encoding="utf-8"?>
<ds:datastoreItem xmlns:ds="http://schemas.openxmlformats.org/officeDocument/2006/customXml" ds:itemID="{525EAAEE-8AD7-471D-981C-D328A46C2D84}">
  <ds:schemaRefs/>
</ds:datastoreItem>
</file>

<file path=customXml/itemProps17.xml><?xml version="1.0" encoding="utf-8"?>
<ds:datastoreItem xmlns:ds="http://schemas.openxmlformats.org/officeDocument/2006/customXml" ds:itemID="{5CFED434-2760-4C93-AA30-48E9DDC88983}">
  <ds:schemaRefs/>
</ds:datastoreItem>
</file>

<file path=customXml/itemProps18.xml><?xml version="1.0" encoding="utf-8"?>
<ds:datastoreItem xmlns:ds="http://schemas.openxmlformats.org/officeDocument/2006/customXml" ds:itemID="{82F67055-8487-48F0-A934-69C9931FC724}">
  <ds:schemaRefs/>
</ds:datastoreItem>
</file>

<file path=customXml/itemProps19.xml><?xml version="1.0" encoding="utf-8"?>
<ds:datastoreItem xmlns:ds="http://schemas.openxmlformats.org/officeDocument/2006/customXml" ds:itemID="{871225DA-9A77-4701-B333-34CD109CEC30}">
  <ds:schemaRefs/>
</ds:datastoreItem>
</file>

<file path=customXml/itemProps2.xml><?xml version="1.0" encoding="utf-8"?>
<ds:datastoreItem xmlns:ds="http://schemas.openxmlformats.org/officeDocument/2006/customXml" ds:itemID="{0DE92414-7F6C-45CA-9E69-7624992A8B04}">
  <ds:schemaRefs/>
</ds:datastoreItem>
</file>

<file path=customXml/itemProps20.xml><?xml version="1.0" encoding="utf-8"?>
<ds:datastoreItem xmlns:ds="http://schemas.openxmlformats.org/officeDocument/2006/customXml" ds:itemID="{277BED4A-79E9-41CB-BCF4-853A4C009C36}">
  <ds:schemaRefs/>
</ds:datastoreItem>
</file>

<file path=customXml/itemProps21.xml><?xml version="1.0" encoding="utf-8"?>
<ds:datastoreItem xmlns:ds="http://schemas.openxmlformats.org/officeDocument/2006/customXml" ds:itemID="{7878365E-A94C-4B3A-B4D6-33ECD6258F1C}">
  <ds:schemaRefs>
    <ds:schemaRef ds:uri="http://schemas.microsoft.com/DataMashup"/>
  </ds:schemaRefs>
</ds:datastoreItem>
</file>

<file path=customXml/itemProps22.xml><?xml version="1.0" encoding="utf-8"?>
<ds:datastoreItem xmlns:ds="http://schemas.openxmlformats.org/officeDocument/2006/customXml" ds:itemID="{6ED5B570-32C4-4AD3-A643-B411D70EBF16}">
  <ds:schemaRefs/>
</ds:datastoreItem>
</file>

<file path=customXml/itemProps3.xml><?xml version="1.0" encoding="utf-8"?>
<ds:datastoreItem xmlns:ds="http://schemas.openxmlformats.org/officeDocument/2006/customXml" ds:itemID="{3D0125AD-6B48-4C06-9C1E-5EC5E911F879}">
  <ds:schemaRefs/>
</ds:datastoreItem>
</file>

<file path=customXml/itemProps4.xml><?xml version="1.0" encoding="utf-8"?>
<ds:datastoreItem xmlns:ds="http://schemas.openxmlformats.org/officeDocument/2006/customXml" ds:itemID="{E3CB52DE-FA35-4B47-9DBA-5647C6584450}">
  <ds:schemaRefs/>
</ds:datastoreItem>
</file>

<file path=customXml/itemProps5.xml><?xml version="1.0" encoding="utf-8"?>
<ds:datastoreItem xmlns:ds="http://schemas.openxmlformats.org/officeDocument/2006/customXml" ds:itemID="{1AD230EF-A6A2-45C2-89F7-BC861A9BB274}">
  <ds:schemaRefs/>
</ds:datastoreItem>
</file>

<file path=customXml/itemProps6.xml><?xml version="1.0" encoding="utf-8"?>
<ds:datastoreItem xmlns:ds="http://schemas.openxmlformats.org/officeDocument/2006/customXml" ds:itemID="{988D9600-80A6-4C76-9092-AA3841FDF91B}">
  <ds:schemaRefs/>
</ds:datastoreItem>
</file>

<file path=customXml/itemProps7.xml><?xml version="1.0" encoding="utf-8"?>
<ds:datastoreItem xmlns:ds="http://schemas.openxmlformats.org/officeDocument/2006/customXml" ds:itemID="{623EB2E7-AD2D-4565-9133-C29E0EBCF1D7}">
  <ds:schemaRefs/>
</ds:datastoreItem>
</file>

<file path=customXml/itemProps8.xml><?xml version="1.0" encoding="utf-8"?>
<ds:datastoreItem xmlns:ds="http://schemas.openxmlformats.org/officeDocument/2006/customXml" ds:itemID="{92E76E70-4FD4-40E9-99CD-7C9BD45AF26C}">
  <ds:schemaRefs>
    <ds:schemaRef ds:uri="445c7eca-29d8-46f4-90d0-8edd89a768a5"/>
    <ds:schemaRef ds:uri="http://schemas.microsoft.com/office/2006/metadata/properties"/>
    <ds:schemaRef ds:uri="http://purl.org/dc/elements/1.1/"/>
    <ds:schemaRef ds:uri="http://schemas.openxmlformats.org/package/2006/metadata/core-properties"/>
    <ds:schemaRef ds:uri="http://schemas.microsoft.com/office/2006/documentManagement/types"/>
    <ds:schemaRef ds:uri="http://purl.org/dc/dcmitype/"/>
    <ds:schemaRef ds:uri="http://purl.org/dc/terms/"/>
    <ds:schemaRef ds:uri="http://schemas.microsoft.com/office/infopath/2007/PartnerControls"/>
    <ds:schemaRef ds:uri="http://www.w3.org/XML/1998/namespace"/>
  </ds:schemaRefs>
</ds:datastoreItem>
</file>

<file path=customXml/itemProps9.xml><?xml version="1.0" encoding="utf-8"?>
<ds:datastoreItem xmlns:ds="http://schemas.openxmlformats.org/officeDocument/2006/customXml" ds:itemID="{1CBFABD0-3E34-4B29-8132-C657CF99B8D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Detail1</vt:lpstr>
      <vt:lpstr>Sheet3</vt:lpstr>
      <vt:lpstr>Sheet8</vt:lpstr>
      <vt:lpstr>Sheet7</vt:lpstr>
      <vt:lpstr>Sheet9</vt:lpstr>
      <vt:lpstr>Sheet10</vt:lpstr>
      <vt:lpstr>Sheet1</vt:lpstr>
      <vt:lpstr>space_missions</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Shiwani Bhagat</dc:creator>
  <cp:lastModifiedBy>Navneet Ranjan</cp:lastModifiedBy>
  <dcterms:created xsi:type="dcterms:W3CDTF">2025-04-12T07:52:35Z</dcterms:created>
  <dcterms:modified xsi:type="dcterms:W3CDTF">2025-04-12T14:45:30Z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0x010100299236F81366C744A183EC01A6F3685F</vt:lpwstr>
  </property>
</Properties>
</file>