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sudokount_depth_10" sheetId="1" state="visible" r:id="rId2"/>
    <sheet name="sudoukount_depth_cpus_inc" sheetId="2" state="visible" r:id="rId3"/>
    <sheet name="sudokount_max_cpus" sheetId="3" state="visible" r:id="rId4"/>
    <sheet name="Sheet4" sheetId="4" state="visible" r:id="rId5"/>
    <sheet name="sudokount_baseline" sheetId="5" state="visible" r:id="rId6"/>
    <sheet name="sudokount_max_min_4cpus_58" sheetId="6" state="visible" r:id="rId7"/>
    <sheet name="Sheet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<sst xmlns="http://schemas.openxmlformats.org/spreadsheetml/2006/main" count="59" uniqueCount="39">
  <si>
    <t xml:space="preserve">Number of Cores</t>
  </si>
  <si>
    <t xml:space="preserve">Time (Run 1)</t>
  </si>
  <si>
    <t xml:space="preserve">Time (Run 2)</t>
  </si>
  <si>
    <t xml:space="preserve">Time (Run 3)</t>
  </si>
  <si>
    <t xml:space="preserve">Time (Average)</t>
  </si>
  <si>
    <t xml:space="preserve">Speedup</t>
  </si>
  <si>
    <t xml:space="preserve">s</t>
  </si>
  <si>
    <t xml:space="preserve">Speedup (tasks_d = 10)</t>
  </si>
  <si>
    <t xml:space="preserve">Speedup (tasks_d = #cpus)</t>
  </si>
  <si>
    <t xml:space="preserve">Speedup (tasks_d = #max_cpus - #cpus)</t>
  </si>
  <si>
    <t xml:space="preserve">Speedup (tasks_d = #max_cpus – min(4*#cpus, 58)</t>
  </si>
  <si>
    <t xml:space="preserve">Baseline</t>
  </si>
  <si>
    <t xml:space="preserve">Execution Time (tasks_d = 10)</t>
  </si>
  <si>
    <t xml:space="preserve">Execution Time (tasks_d = tasks_d = #cpus)</t>
  </si>
  <si>
    <t xml:space="preserve">Execution Time (tasks_d = #max_cpus - #cpus)</t>
  </si>
  <si>
    <t xml:space="preserve">Execution Time (tasks_d = #max_cpus – min(4*#cpus, 58)</t>
  </si>
  <si>
    <t xml:space="preserve">Execution Time (Baseline)</t>
  </si>
  <si>
    <t xml:space="preserve">Time</t>
  </si>
  <si>
    <t xml:space="preserve">Speedup (Baseline)</t>
  </si>
  <si>
    <t xml:space="preserve">No. Of Cores</t>
  </si>
  <si>
    <t xml:space="preserve">Time 1</t>
  </si>
  <si>
    <t xml:space="preserve">Time 2</t>
  </si>
  <si>
    <t xml:space="preserve">Measurement</t>
  </si>
  <si>
    <t xml:space="preserve">Git Hash</t>
  </si>
  <si>
    <t xml:space="preserve">Evaluation URL</t>
  </si>
  <si>
    <t xml:space="preserve">cc67243</t>
  </si>
  <si>
    <t xml:space="preserve">https://cds-lab-2019.netlify.com/logs/ef708123629f4ecf11cddda8fda3989645f7f572839455d588628a01a414a10b/2019-06-18T22:07:19+02:00.log</t>
  </si>
  <si>
    <t xml:space="preserve">tasks_d = 10</t>
  </si>
  <si>
    <t xml:space="preserve">b32760a</t>
  </si>
  <si>
    <t xml:space="preserve">https://cds-lab-2019.netlify.com/logs/ef708123629f4ecf11cddda8fda3989645f7f572839455d588628a01a414a10b/2019-06-20T19:26:37+02:00.log</t>
  </si>
  <si>
    <t xml:space="preserve">tasks_d = #cpus</t>
  </si>
  <si>
    <t xml:space="preserve">558a65e</t>
  </si>
  <si>
    <t xml:space="preserve">https://cds-lab-2019.netlify.com/logs/ef708123629f4ecf11cddda8fda3989645f7f572839455d588628a01a414a10b/2019-06-20T23:09:00+02:00.log</t>
  </si>
  <si>
    <t xml:space="preserve">tasks_d = #max_cpus - #cpus</t>
  </si>
  <si>
    <t xml:space="preserve">282af19</t>
  </si>
  <si>
    <t xml:space="preserve">https://cds-lab-2019.netlify.com/logs/ef708123629f4ecf11cddda8fda3989645f7f572839455d588628a01a414a10b/2019-06-21T13:54:13+02:00.log</t>
  </si>
  <si>
    <t xml:space="preserve">tasks_d = #max_cpus – min(4*cpus, 58)</t>
  </si>
  <si>
    <t xml:space="preserve">06a494e</t>
  </si>
  <si>
    <t xml:space="preserve">https://cds-lab-2019.netlify.com/logs/ef708123629f4ecf11cddda8fda3989645f7f572839455d588628a01a414a10b/2019-06-21T18:38:29+02:00.log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</si>
</sst>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</font>
    <font>
      <sz val="11"/>
      <name val="Arial"/>
      <family val="2"/>
    </font>
    <font>
      <sz val="9"/>
      <name val="Arial"/>
      <family val="2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sudokount_depth_10!$F$1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sudokount_depth_10!$A$2:$A$12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sudokount_depth_10!$F$2:$F$12</c:f>
              <c:numCache>
                <c:formatCode>General</c:formatCode>
                <c:ptCount val="11"/>
                <c:pt idx="0">
                  <c:v>1</c:v>
                </c:pt>
                <c:pt idx="1">
                  <c:v>1.9055350435648</c:v>
                </c:pt>
                <c:pt idx="2">
                  <c:v>3.3728792396092</c:v>
                </c:pt>
                <c:pt idx="3">
                  <c:v>5.3303665467311</c:v>
                </c:pt>
                <c:pt idx="4">
                  <c:v>7.88643685281315</c:v>
                </c:pt>
                <c:pt idx="5">
                  <c:v>9.57988727436628</c:v>
                </c:pt>
                <c:pt idx="6">
                  <c:v>13.6322118194169</c:v>
                </c:pt>
                <c:pt idx="7">
                  <c:v>16.6854873636186</c:v>
                </c:pt>
                <c:pt idx="8">
                  <c:v>18.4670600077595</c:v>
                </c:pt>
                <c:pt idx="9">
                  <c:v>20.4746409909745</c:v>
                </c:pt>
                <c:pt idx="10">
                  <c:v>22.3556399060176</c:v>
                </c:pt>
              </c:numCache>
            </c:numRef>
          </c:yVal>
          <c:smooth val="0"/>
        </c:ser>
        <c:axId val="83183911"/>
        <c:axId val="77838535"/>
      </c:scatterChart>
      <c:valAx>
        <c:axId val="831839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838535"/>
        <c:crosses val="autoZero"/>
        <c:crossBetween val="midCat"/>
      </c:valAx>
      <c:valAx>
        <c:axId val="778385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1839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sudoukount_depth_cpus_inc!$F$1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sudoukount_depth_cpus_inc!$A$2:$A$12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sudoukount_depth_cpus_inc!$F$2:$F$12</c:f>
              <c:numCache>
                <c:formatCode>General</c:formatCode>
                <c:ptCount val="11"/>
                <c:pt idx="0">
                  <c:v>0.999999999970552</c:v>
                </c:pt>
                <c:pt idx="1">
                  <c:v>1.72593821202585</c:v>
                </c:pt>
                <c:pt idx="2">
                  <c:v>3.13311007912499</c:v>
                </c:pt>
                <c:pt idx="3">
                  <c:v>5.3905217093938</c:v>
                </c:pt>
                <c:pt idx="4">
                  <c:v>9.02247070050103</c:v>
                </c:pt>
                <c:pt idx="5">
                  <c:v>9.11643876888146</c:v>
                </c:pt>
                <c:pt idx="6">
                  <c:v>9.06713740359773</c:v>
                </c:pt>
                <c:pt idx="7">
                  <c:v>10.1118773984454</c:v>
                </c:pt>
                <c:pt idx="8">
                  <c:v>7.83855339093956</c:v>
                </c:pt>
                <c:pt idx="9">
                  <c:v>1.13094978681711</c:v>
                </c:pt>
                <c:pt idx="10">
                  <c:v>1.12994132939857</c:v>
                </c:pt>
              </c:numCache>
            </c:numRef>
          </c:yVal>
          <c:smooth val="0"/>
        </c:ser>
        <c:axId val="27773215"/>
        <c:axId val="92464064"/>
      </c:scatterChart>
      <c:valAx>
        <c:axId val="2777321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464064"/>
        <c:crosses val="autoZero"/>
        <c:crossBetween val="midCat"/>
      </c:valAx>
      <c:valAx>
        <c:axId val="92464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7732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Speedup (tasks_d = 10)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Sheet4!$B$2:$B$12</c:f>
              <c:numCache>
                <c:formatCode>General</c:formatCode>
                <c:ptCount val="11"/>
                <c:pt idx="0">
                  <c:v>1</c:v>
                </c:pt>
                <c:pt idx="1">
                  <c:v>1.9055350435648</c:v>
                </c:pt>
                <c:pt idx="2">
                  <c:v>3.3728792396092</c:v>
                </c:pt>
                <c:pt idx="3">
                  <c:v>5.3303665467311</c:v>
                </c:pt>
                <c:pt idx="4">
                  <c:v>7.88643685281315</c:v>
                </c:pt>
                <c:pt idx="5">
                  <c:v>9.57988727436628</c:v>
                </c:pt>
                <c:pt idx="6">
                  <c:v>13.6322118194169</c:v>
                </c:pt>
                <c:pt idx="7">
                  <c:v>16.6854873636186</c:v>
                </c:pt>
                <c:pt idx="8">
                  <c:v>18.4670600077595</c:v>
                </c:pt>
                <c:pt idx="9">
                  <c:v>20.4746409909745</c:v>
                </c:pt>
                <c:pt idx="10">
                  <c:v>22.3556399060176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Speedup (tasks_d = #cpus)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Sheet4!$C$2:$C$12</c:f>
              <c:numCache>
                <c:formatCode>General</c:formatCode>
                <c:ptCount val="11"/>
                <c:pt idx="0">
                  <c:v>0.999999999970552</c:v>
                </c:pt>
                <c:pt idx="1">
                  <c:v>1.72593821202585</c:v>
                </c:pt>
                <c:pt idx="2">
                  <c:v>3.13311007912499</c:v>
                </c:pt>
                <c:pt idx="3">
                  <c:v>5.3905217093938</c:v>
                </c:pt>
                <c:pt idx="4">
                  <c:v>9.02247070050103</c:v>
                </c:pt>
                <c:pt idx="5">
                  <c:v>9.11643876888146</c:v>
                </c:pt>
                <c:pt idx="6">
                  <c:v>9.06713740359773</c:v>
                </c:pt>
                <c:pt idx="7">
                  <c:v>10.1118773984454</c:v>
                </c:pt>
                <c:pt idx="8">
                  <c:v>7.83855339093956</c:v>
                </c:pt>
                <c:pt idx="9">
                  <c:v>1.13094978681711</c:v>
                </c:pt>
                <c:pt idx="10">
                  <c:v>1.12994132939857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Speedup (tasks_d = #max_cpus - #cpus)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Sheet4!$D$2:$D$12</c:f>
              <c:numCache>
                <c:formatCode>General</c:formatCode>
                <c:ptCount val="11"/>
                <c:pt idx="0">
                  <c:v>0.99999999997005</c:v>
                </c:pt>
                <c:pt idx="1">
                  <c:v>1.12257132800566</c:v>
                </c:pt>
                <c:pt idx="2">
                  <c:v>1.12419375583873</c:v>
                </c:pt>
                <c:pt idx="3">
                  <c:v>1.13230511465051</c:v>
                </c:pt>
                <c:pt idx="4">
                  <c:v>1.14896989835057</c:v>
                </c:pt>
                <c:pt idx="5">
                  <c:v>1.18683743463546</c:v>
                </c:pt>
                <c:pt idx="6">
                  <c:v>2.24204627595463</c:v>
                </c:pt>
                <c:pt idx="7">
                  <c:v>4.55996113361379</c:v>
                </c:pt>
                <c:pt idx="8">
                  <c:v>8.03912623686051</c:v>
                </c:pt>
                <c:pt idx="9">
                  <c:v>19.7383258111147</c:v>
                </c:pt>
                <c:pt idx="10">
                  <c:v>23.2386963823039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Sheet4!$F$1:$F$1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Sheet4!$F$2:$F$12</c:f>
              <c:numCache>
                <c:formatCode>General</c:formatCode>
                <c:ptCount val="11"/>
                <c:pt idx="0">
                  <c:v>1</c:v>
                </c:pt>
                <c:pt idx="1">
                  <c:v>1.01723174540033</c:v>
                </c:pt>
                <c:pt idx="2">
                  <c:v>1.00735915120583</c:v>
                </c:pt>
                <c:pt idx="3">
                  <c:v>1.01023256278291</c:v>
                </c:pt>
                <c:pt idx="4">
                  <c:v>1.01160835556959</c:v>
                </c:pt>
                <c:pt idx="5">
                  <c:v>1.01328892919593</c:v>
                </c:pt>
                <c:pt idx="6">
                  <c:v>1.00856035232439</c:v>
                </c:pt>
                <c:pt idx="7">
                  <c:v>1.01616918568041</c:v>
                </c:pt>
                <c:pt idx="8">
                  <c:v>1.01118246267332</c:v>
                </c:pt>
                <c:pt idx="9">
                  <c:v>1.02033979540241</c:v>
                </c:pt>
                <c:pt idx="10">
                  <c:v>1.02111166885005</c:v>
                </c:pt>
              </c:numCache>
            </c:numRef>
          </c:yVal>
          <c:smooth val="0"/>
        </c:ser>
        <c:axId val="4256282"/>
        <c:axId val="84445364"/>
      </c:scatterChart>
      <c:valAx>
        <c:axId val="42562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No. Of 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445364"/>
        <c:crosses val="autoZero"/>
        <c:crossBetween val="midCat"/>
      </c:valAx>
      <c:valAx>
        <c:axId val="844453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Speed Up</a:t>
                </a:r>
              </a:p>
            </c:rich>
          </c:tx>
          <c:layout>
            <c:manualLayout>
              <c:xMode val="edge"/>
              <c:yMode val="edge"/>
              <c:x val="0.0386724386724387"/>
              <c:y val="0.56337805840568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562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21404521404521"/>
          <c:y val="0.0355958958168903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Sheet4!$G$1:$G$1</c:f>
              <c:strCache>
                <c:ptCount val="1"/>
                <c:pt idx="0">
                  <c:v>Execution Time (tasks_d = 10)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Sheet4!$G$2:$G$12</c:f>
              <c:numCache>
                <c:formatCode>General</c:formatCode>
                <c:ptCount val="11"/>
                <c:pt idx="0">
                  <c:v>110.571688</c:v>
                </c:pt>
                <c:pt idx="1">
                  <c:v>58.0265833333333</c:v>
                </c:pt>
                <c:pt idx="2">
                  <c:v>32.7825813333333</c:v>
                </c:pt>
                <c:pt idx="3">
                  <c:v>20.7437306666667</c:v>
                </c:pt>
                <c:pt idx="4">
                  <c:v>14.0204873333333</c:v>
                </c:pt>
                <c:pt idx="5">
                  <c:v>11.5420656666667</c:v>
                </c:pt>
                <c:pt idx="6">
                  <c:v>8.11106</c:v>
                </c:pt>
                <c:pt idx="7">
                  <c:v>6.626818</c:v>
                </c:pt>
                <c:pt idx="8">
                  <c:v>5.987509</c:v>
                </c:pt>
                <c:pt idx="9">
                  <c:v>5.40042133333333</c:v>
                </c:pt>
                <c:pt idx="10">
                  <c:v>4.946031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Sheet4!$H$1:$H$1</c:f>
              <c:strCache>
                <c:ptCount val="1"/>
                <c:pt idx="0">
                  <c:v>Execution Time (tasks_d = tasks_d = #cpus)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Sheet4!$H$2:$H$12</c:f>
              <c:numCache>
                <c:formatCode>General</c:formatCode>
                <c:ptCount val="11"/>
                <c:pt idx="0">
                  <c:v>113.194681333333</c:v>
                </c:pt>
                <c:pt idx="1">
                  <c:v>65.5844343333333</c:v>
                </c:pt>
                <c:pt idx="2">
                  <c:v>36.1285363333333</c:v>
                </c:pt>
                <c:pt idx="3">
                  <c:v>20.998836</c:v>
                </c:pt>
                <c:pt idx="4">
                  <c:v>12.545863</c:v>
                </c:pt>
                <c:pt idx="5">
                  <c:v>12.416546</c:v>
                </c:pt>
                <c:pt idx="6">
                  <c:v>12.4840593333333</c:v>
                </c:pt>
                <c:pt idx="7">
                  <c:v>11.19423</c:v>
                </c:pt>
                <c:pt idx="8">
                  <c:v>14.4407616666667</c:v>
                </c:pt>
                <c:pt idx="9">
                  <c:v>100.088158333333</c:v>
                </c:pt>
                <c:pt idx="10">
                  <c:v>100.177485666667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Sheet4!$I$1:$I$1</c:f>
              <c:strCache>
                <c:ptCount val="1"/>
                <c:pt idx="0">
                  <c:v>Execution Time (tasks_d = #max_cpus - #cpus)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Sheet4!$I$2:$I$12</c:f>
              <c:numCache>
                <c:formatCode>General</c:formatCode>
                <c:ptCount val="11"/>
                <c:pt idx="0">
                  <c:v>111.297096333333</c:v>
                </c:pt>
                <c:pt idx="1">
                  <c:v>99.144788</c:v>
                </c:pt>
                <c:pt idx="2">
                  <c:v>99.001703</c:v>
                </c:pt>
                <c:pt idx="3">
                  <c:v>98.2924963333333</c:v>
                </c:pt>
                <c:pt idx="4">
                  <c:v>96.8668513333333</c:v>
                </c:pt>
                <c:pt idx="5">
                  <c:v>93.776193</c:v>
                </c:pt>
                <c:pt idx="6">
                  <c:v>49.640856</c:v>
                </c:pt>
                <c:pt idx="7">
                  <c:v>24.407466</c:v>
                </c:pt>
                <c:pt idx="8">
                  <c:v>13.844427</c:v>
                </c:pt>
                <c:pt idx="9">
                  <c:v>5.638629</c:v>
                </c:pt>
                <c:pt idx="10">
                  <c:v>4.78930033333333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Sheet4!$K$1:$K$1</c:f>
              <c:strCache>
                <c:ptCount val="1"/>
                <c:pt idx="0">
                  <c:v>Execution Time (Baseline)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Sheet4!$K$2:$K$12</c:f>
              <c:numCache>
                <c:formatCode>General</c:formatCode>
                <c:ptCount val="11"/>
                <c:pt idx="0">
                  <c:v>111.514379</c:v>
                </c:pt>
                <c:pt idx="1">
                  <c:v>109.625343</c:v>
                </c:pt>
                <c:pt idx="2">
                  <c:v>110.699723</c:v>
                </c:pt>
                <c:pt idx="3">
                  <c:v>110.384859</c:v>
                </c:pt>
                <c:pt idx="4">
                  <c:v>110.234735</c:v>
                </c:pt>
                <c:pt idx="5">
                  <c:v>110.051907</c:v>
                </c:pt>
                <c:pt idx="6">
                  <c:v>110.567879</c:v>
                </c:pt>
                <c:pt idx="7">
                  <c:v>109.739973</c:v>
                </c:pt>
                <c:pt idx="8">
                  <c:v>110.281164</c:v>
                </c:pt>
                <c:pt idx="9">
                  <c:v>109.291414</c:v>
                </c:pt>
                <c:pt idx="10">
                  <c:v>109.208799</c:v>
                </c:pt>
              </c:numCache>
            </c:numRef>
          </c:yVal>
          <c:smooth val="0"/>
        </c:ser>
        <c:axId val="25980094"/>
        <c:axId val="24618414"/>
      </c:scatterChart>
      <c:valAx>
        <c:axId val="259800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No. Of 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618414"/>
        <c:crosses val="autoZero"/>
        <c:crossBetween val="midCat"/>
      </c:valAx>
      <c:valAx>
        <c:axId val="246184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Execution Time (in 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9800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715233079773747"/>
          <c:y val="0.386180823680824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7639857999755"/>
          <c:y val="0.0468430676562332"/>
          <c:w val="0.850165258905619"/>
          <c:h val="0.7949876304184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Speedup (tasks_d = 10)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Sheet4!$B$2:$B$12</c:f>
              <c:numCache>
                <c:formatCode>General</c:formatCode>
                <c:ptCount val="11"/>
                <c:pt idx="0">
                  <c:v>1</c:v>
                </c:pt>
                <c:pt idx="1">
                  <c:v>1.9055350435648</c:v>
                </c:pt>
                <c:pt idx="2">
                  <c:v>3.3728792396092</c:v>
                </c:pt>
                <c:pt idx="3">
                  <c:v>5.3303665467311</c:v>
                </c:pt>
                <c:pt idx="4">
                  <c:v>7.88643685281315</c:v>
                </c:pt>
                <c:pt idx="5">
                  <c:v>9.57988727436628</c:v>
                </c:pt>
                <c:pt idx="6">
                  <c:v>13.6322118194169</c:v>
                </c:pt>
                <c:pt idx="7">
                  <c:v>16.6854873636186</c:v>
                </c:pt>
                <c:pt idx="8">
                  <c:v>18.4670600077595</c:v>
                </c:pt>
                <c:pt idx="9">
                  <c:v>20.4746409909745</c:v>
                </c:pt>
                <c:pt idx="10">
                  <c:v>22.3556399060176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Speedup (tasks_d = #cpus)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Sheet4!$C$2:$C$12</c:f>
              <c:numCache>
                <c:formatCode>General</c:formatCode>
                <c:ptCount val="11"/>
                <c:pt idx="0">
                  <c:v>0.999999999970552</c:v>
                </c:pt>
                <c:pt idx="1">
                  <c:v>1.72593821202585</c:v>
                </c:pt>
                <c:pt idx="2">
                  <c:v>3.13311007912499</c:v>
                </c:pt>
                <c:pt idx="3">
                  <c:v>5.3905217093938</c:v>
                </c:pt>
                <c:pt idx="4">
                  <c:v>9.02247070050103</c:v>
                </c:pt>
                <c:pt idx="5">
                  <c:v>9.11643876888146</c:v>
                </c:pt>
                <c:pt idx="6">
                  <c:v>9.06713740359773</c:v>
                </c:pt>
                <c:pt idx="7">
                  <c:v>10.1118773984454</c:v>
                </c:pt>
                <c:pt idx="8">
                  <c:v>7.83855339093956</c:v>
                </c:pt>
                <c:pt idx="9">
                  <c:v>1.13094978681711</c:v>
                </c:pt>
                <c:pt idx="10">
                  <c:v>1.12994132939857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Speedup (tasks_d = #max_cpus - #cpus)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Sheet4!$D$2:$D$12</c:f>
              <c:numCache>
                <c:formatCode>General</c:formatCode>
                <c:ptCount val="11"/>
                <c:pt idx="0">
                  <c:v>0.99999999997005</c:v>
                </c:pt>
                <c:pt idx="1">
                  <c:v>1.12257132800566</c:v>
                </c:pt>
                <c:pt idx="2">
                  <c:v>1.12419375583873</c:v>
                </c:pt>
                <c:pt idx="3">
                  <c:v>1.13230511465051</c:v>
                </c:pt>
                <c:pt idx="4">
                  <c:v>1.14896989835057</c:v>
                </c:pt>
                <c:pt idx="5">
                  <c:v>1.18683743463546</c:v>
                </c:pt>
                <c:pt idx="6">
                  <c:v>2.24204627595463</c:v>
                </c:pt>
                <c:pt idx="7">
                  <c:v>4.55996113361379</c:v>
                </c:pt>
                <c:pt idx="8">
                  <c:v>8.03912623686051</c:v>
                </c:pt>
                <c:pt idx="9">
                  <c:v>19.7383258111147</c:v>
                </c:pt>
                <c:pt idx="10">
                  <c:v>23.2386963823039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Speedup (tasks_d = #max_cpus – min(4*#cpus, 58)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Sheet4!$E$2:$E$12</c:f>
              <c:numCache>
                <c:formatCode>General</c:formatCode>
                <c:ptCount val="11"/>
                <c:pt idx="0">
                  <c:v>0.999959627202445</c:v>
                </c:pt>
                <c:pt idx="1">
                  <c:v>1.13244731998593</c:v>
                </c:pt>
                <c:pt idx="2">
                  <c:v>1.20154695421252</c:v>
                </c:pt>
                <c:pt idx="3">
                  <c:v>3.34463718795086</c:v>
                </c:pt>
                <c:pt idx="4">
                  <c:v>8.82884362680683</c:v>
                </c:pt>
                <c:pt idx="5">
                  <c:v>10.7842712899303</c:v>
                </c:pt>
                <c:pt idx="6">
                  <c:v>15.1459032453263</c:v>
                </c:pt>
                <c:pt idx="7">
                  <c:v>18.3290556759261</c:v>
                </c:pt>
                <c:pt idx="8">
                  <c:v>20.4056448716045</c:v>
                </c:pt>
                <c:pt idx="9">
                  <c:v>22.949523823654</c:v>
                </c:pt>
                <c:pt idx="10">
                  <c:v>23.0385099129514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Sheet4!$F$2:$F$12</c:f>
              <c:numCache>
                <c:formatCode>General</c:formatCode>
                <c:ptCount val="11"/>
                <c:pt idx="0">
                  <c:v>1</c:v>
                </c:pt>
                <c:pt idx="1">
                  <c:v>1.01723174540033</c:v>
                </c:pt>
                <c:pt idx="2">
                  <c:v>1.00735915120583</c:v>
                </c:pt>
                <c:pt idx="3">
                  <c:v>1.01023256278291</c:v>
                </c:pt>
                <c:pt idx="4">
                  <c:v>1.01160835556959</c:v>
                </c:pt>
                <c:pt idx="5">
                  <c:v>1.01328892919593</c:v>
                </c:pt>
                <c:pt idx="6">
                  <c:v>1.00856035232439</c:v>
                </c:pt>
                <c:pt idx="7">
                  <c:v>1.01616918568041</c:v>
                </c:pt>
                <c:pt idx="8">
                  <c:v>1.01118246267332</c:v>
                </c:pt>
                <c:pt idx="9">
                  <c:v>1.02033979540241</c:v>
                </c:pt>
                <c:pt idx="10">
                  <c:v>1.02111166885005</c:v>
                </c:pt>
              </c:numCache>
            </c:numRef>
          </c:yVal>
          <c:smooth val="0"/>
        </c:ser>
        <c:axId val="20621287"/>
        <c:axId val="41480240"/>
      </c:scatterChart>
      <c:valAx>
        <c:axId val="206212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No. Of 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480240"/>
        <c:crosses val="autoZero"/>
        <c:crossBetween val="midCat"/>
      </c:valAx>
      <c:valAx>
        <c:axId val="414802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Speed Up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6212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88967199783139"/>
          <c:y val="0.387192027313832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0631289455591"/>
          <c:y val="0.0420046671852428"/>
          <c:w val="0.856053503343959"/>
          <c:h val="0.828758750972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Execution Time (tasks_d = 10)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Sheet4!$G$2:$G$12</c:f>
              <c:numCache>
                <c:formatCode>General</c:formatCode>
                <c:ptCount val="11"/>
                <c:pt idx="0">
                  <c:v>110.571688</c:v>
                </c:pt>
                <c:pt idx="1">
                  <c:v>58.0265833333333</c:v>
                </c:pt>
                <c:pt idx="2">
                  <c:v>32.7825813333333</c:v>
                </c:pt>
                <c:pt idx="3">
                  <c:v>20.7437306666667</c:v>
                </c:pt>
                <c:pt idx="4">
                  <c:v>14.0204873333333</c:v>
                </c:pt>
                <c:pt idx="5">
                  <c:v>11.5420656666667</c:v>
                </c:pt>
                <c:pt idx="6">
                  <c:v>8.11106</c:v>
                </c:pt>
                <c:pt idx="7">
                  <c:v>6.626818</c:v>
                </c:pt>
                <c:pt idx="8">
                  <c:v>5.987509</c:v>
                </c:pt>
                <c:pt idx="9">
                  <c:v>5.40042133333333</c:v>
                </c:pt>
                <c:pt idx="10">
                  <c:v>4.946031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Sheet4!$H$1</c:f>
              <c:strCache>
                <c:ptCount val="1"/>
                <c:pt idx="0">
                  <c:v>Execution Time (tasks_d = tasks_d = #cpus)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Sheet4!$H$2:$H$12</c:f>
              <c:numCache>
                <c:formatCode>General</c:formatCode>
                <c:ptCount val="11"/>
                <c:pt idx="0">
                  <c:v>113.194681333333</c:v>
                </c:pt>
                <c:pt idx="1">
                  <c:v>65.5844343333333</c:v>
                </c:pt>
                <c:pt idx="2">
                  <c:v>36.1285363333333</c:v>
                </c:pt>
                <c:pt idx="3">
                  <c:v>20.998836</c:v>
                </c:pt>
                <c:pt idx="4">
                  <c:v>12.545863</c:v>
                </c:pt>
                <c:pt idx="5">
                  <c:v>12.416546</c:v>
                </c:pt>
                <c:pt idx="6">
                  <c:v>12.4840593333333</c:v>
                </c:pt>
                <c:pt idx="7">
                  <c:v>11.19423</c:v>
                </c:pt>
                <c:pt idx="8">
                  <c:v>14.4407616666667</c:v>
                </c:pt>
                <c:pt idx="9">
                  <c:v>100.088158333333</c:v>
                </c:pt>
                <c:pt idx="10">
                  <c:v>100.177485666667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Sheet4!$I$1</c:f>
              <c:strCache>
                <c:ptCount val="1"/>
                <c:pt idx="0">
                  <c:v>Execution Time (tasks_d = #max_cpus - #cpus)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Sheet4!$I$2:$I$12</c:f>
              <c:numCache>
                <c:formatCode>General</c:formatCode>
                <c:ptCount val="11"/>
                <c:pt idx="0">
                  <c:v>111.297096333333</c:v>
                </c:pt>
                <c:pt idx="1">
                  <c:v>99.144788</c:v>
                </c:pt>
                <c:pt idx="2">
                  <c:v>99.001703</c:v>
                </c:pt>
                <c:pt idx="3">
                  <c:v>98.2924963333333</c:v>
                </c:pt>
                <c:pt idx="4">
                  <c:v>96.8668513333333</c:v>
                </c:pt>
                <c:pt idx="5">
                  <c:v>93.776193</c:v>
                </c:pt>
                <c:pt idx="6">
                  <c:v>49.640856</c:v>
                </c:pt>
                <c:pt idx="7">
                  <c:v>24.407466</c:v>
                </c:pt>
                <c:pt idx="8">
                  <c:v>13.844427</c:v>
                </c:pt>
                <c:pt idx="9">
                  <c:v>5.638629</c:v>
                </c:pt>
                <c:pt idx="10">
                  <c:v>4.78930033333333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Sheet4!$J$1</c:f>
              <c:strCache>
                <c:ptCount val="1"/>
                <c:pt idx="0">
                  <c:v>Execution Time (tasks_d = #max_cpus – min(4*#cpus, 58)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Sheet4!$J$2:$J$12</c:f>
              <c:numCache>
                <c:formatCode>General</c:formatCode>
                <c:ptCount val="11"/>
                <c:pt idx="0">
                  <c:v>111.3744965</c:v>
                </c:pt>
                <c:pt idx="1">
                  <c:v>98.3445305</c:v>
                </c:pt>
                <c:pt idx="2">
                  <c:v>92.6888455</c:v>
                </c:pt>
                <c:pt idx="3">
                  <c:v>33.298081</c:v>
                </c:pt>
                <c:pt idx="4">
                  <c:v>12.614336</c:v>
                </c:pt>
                <c:pt idx="5">
                  <c:v>10.327077</c:v>
                </c:pt>
                <c:pt idx="6">
                  <c:v>7.3531435</c:v>
                </c:pt>
                <c:pt idx="7">
                  <c:v>6.076145</c:v>
                </c:pt>
                <c:pt idx="8">
                  <c:v>5.4578035</c:v>
                </c:pt>
                <c:pt idx="9">
                  <c:v>4.852824</c:v>
                </c:pt>
                <c:pt idx="10">
                  <c:v>4.83408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Sheet4!$K$1</c:f>
              <c:strCache>
                <c:ptCount val="1"/>
                <c:pt idx="0">
                  <c:v>Execution Time (Baseline)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Sheet4!$K$2:$K$12</c:f>
              <c:numCache>
                <c:formatCode>General</c:formatCode>
                <c:ptCount val="11"/>
                <c:pt idx="0">
                  <c:v>111.514379</c:v>
                </c:pt>
                <c:pt idx="1">
                  <c:v>109.625343</c:v>
                </c:pt>
                <c:pt idx="2">
                  <c:v>110.699723</c:v>
                </c:pt>
                <c:pt idx="3">
                  <c:v>110.384859</c:v>
                </c:pt>
                <c:pt idx="4">
                  <c:v>110.234735</c:v>
                </c:pt>
                <c:pt idx="5">
                  <c:v>110.051907</c:v>
                </c:pt>
                <c:pt idx="6">
                  <c:v>110.567879</c:v>
                </c:pt>
                <c:pt idx="7">
                  <c:v>109.739973</c:v>
                </c:pt>
                <c:pt idx="8">
                  <c:v>110.281164</c:v>
                </c:pt>
                <c:pt idx="9">
                  <c:v>109.291414</c:v>
                </c:pt>
                <c:pt idx="10">
                  <c:v>109.208799</c:v>
                </c:pt>
              </c:numCache>
            </c:numRef>
          </c:yVal>
          <c:smooth val="0"/>
        </c:ser>
        <c:axId val="49924038"/>
        <c:axId val="39711402"/>
      </c:scatterChart>
      <c:valAx>
        <c:axId val="499240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No. Of 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711402"/>
        <c:crosses val="autoZero"/>
        <c:crossBetween val="midCat"/>
      </c:valAx>
      <c:valAx>
        <c:axId val="397114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Execution Time (in 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9240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"/>
          <c:y val="0.20924547171908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0637805497545"/>
          <c:y val="0.0419892793329363"/>
          <c:w val="0.856013997855167"/>
          <c:h val="0.82866785785189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Execution Time (tasks_d = 10)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Sheet4!$G$2:$G$12</c:f>
              <c:numCache>
                <c:formatCode>General</c:formatCode>
                <c:ptCount val="11"/>
                <c:pt idx="0">
                  <c:v>110.571688</c:v>
                </c:pt>
                <c:pt idx="1">
                  <c:v>58.0265833333333</c:v>
                </c:pt>
                <c:pt idx="2">
                  <c:v>32.7825813333333</c:v>
                </c:pt>
                <c:pt idx="3">
                  <c:v>20.7437306666667</c:v>
                </c:pt>
                <c:pt idx="4">
                  <c:v>14.0204873333333</c:v>
                </c:pt>
                <c:pt idx="5">
                  <c:v>11.5420656666667</c:v>
                </c:pt>
                <c:pt idx="6">
                  <c:v>8.11106</c:v>
                </c:pt>
                <c:pt idx="7">
                  <c:v>6.626818</c:v>
                </c:pt>
                <c:pt idx="8">
                  <c:v>5.987509</c:v>
                </c:pt>
                <c:pt idx="9">
                  <c:v>5.40042133333333</c:v>
                </c:pt>
                <c:pt idx="10">
                  <c:v>4.946031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Sheet4!$H$1</c:f>
              <c:strCache>
                <c:ptCount val="1"/>
                <c:pt idx="0">
                  <c:v>Execution Time (tasks_d = tasks_d = #cpus)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Sheet4!$H$2:$H$12</c:f>
              <c:numCache>
                <c:formatCode>General</c:formatCode>
                <c:ptCount val="11"/>
                <c:pt idx="0">
                  <c:v>113.194681333333</c:v>
                </c:pt>
                <c:pt idx="1">
                  <c:v>65.5844343333333</c:v>
                </c:pt>
                <c:pt idx="2">
                  <c:v>36.1285363333333</c:v>
                </c:pt>
                <c:pt idx="3">
                  <c:v>20.998836</c:v>
                </c:pt>
                <c:pt idx="4">
                  <c:v>12.545863</c:v>
                </c:pt>
                <c:pt idx="5">
                  <c:v>12.416546</c:v>
                </c:pt>
                <c:pt idx="6">
                  <c:v>12.4840593333333</c:v>
                </c:pt>
                <c:pt idx="7">
                  <c:v>11.19423</c:v>
                </c:pt>
                <c:pt idx="8">
                  <c:v>14.4407616666667</c:v>
                </c:pt>
                <c:pt idx="9">
                  <c:v>100.088158333333</c:v>
                </c:pt>
                <c:pt idx="10">
                  <c:v>100.177485666667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Sheet4!$I$1</c:f>
              <c:strCache>
                <c:ptCount val="1"/>
                <c:pt idx="0">
                  <c:v>Execution Time (tasks_d = #max_cpus - #cpus)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Sheet4!$I$2:$I$12</c:f>
              <c:numCache>
                <c:formatCode>General</c:formatCode>
                <c:ptCount val="11"/>
                <c:pt idx="0">
                  <c:v>111.297096333333</c:v>
                </c:pt>
                <c:pt idx="1">
                  <c:v>99.144788</c:v>
                </c:pt>
                <c:pt idx="2">
                  <c:v>99.001703</c:v>
                </c:pt>
                <c:pt idx="3">
                  <c:v>98.2924963333333</c:v>
                </c:pt>
                <c:pt idx="4">
                  <c:v>96.8668513333333</c:v>
                </c:pt>
                <c:pt idx="5">
                  <c:v>93.776193</c:v>
                </c:pt>
                <c:pt idx="6">
                  <c:v>49.640856</c:v>
                </c:pt>
                <c:pt idx="7">
                  <c:v>24.407466</c:v>
                </c:pt>
                <c:pt idx="8">
                  <c:v>13.844427</c:v>
                </c:pt>
                <c:pt idx="9">
                  <c:v>5.638629</c:v>
                </c:pt>
                <c:pt idx="10">
                  <c:v>4.78930033333333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Sheet4!$J$1</c:f>
              <c:strCache>
                <c:ptCount val="1"/>
                <c:pt idx="0">
                  <c:v>Execution Time (tasks_d = #max_cpus – min(4*#cpus, 58)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Sheet4!$J$2:$J$12</c:f>
              <c:numCache>
                <c:formatCode>General</c:formatCode>
                <c:ptCount val="11"/>
                <c:pt idx="0">
                  <c:v>111.3744965</c:v>
                </c:pt>
                <c:pt idx="1">
                  <c:v>98.3445305</c:v>
                </c:pt>
                <c:pt idx="2">
                  <c:v>92.6888455</c:v>
                </c:pt>
                <c:pt idx="3">
                  <c:v>33.298081</c:v>
                </c:pt>
                <c:pt idx="4">
                  <c:v>12.614336</c:v>
                </c:pt>
                <c:pt idx="5">
                  <c:v>10.327077</c:v>
                </c:pt>
                <c:pt idx="6">
                  <c:v>7.3531435</c:v>
                </c:pt>
                <c:pt idx="7">
                  <c:v>6.076145</c:v>
                </c:pt>
                <c:pt idx="8">
                  <c:v>5.4578035</c:v>
                </c:pt>
                <c:pt idx="9">
                  <c:v>4.852824</c:v>
                </c:pt>
                <c:pt idx="10">
                  <c:v>4.83408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Sheet4!$K$1</c:f>
              <c:strCache>
                <c:ptCount val="1"/>
                <c:pt idx="0">
                  <c:v>Execution Time (Baseline)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56</c:v>
                </c:pt>
              </c:numCache>
            </c:numRef>
          </c:xVal>
          <c:yVal>
            <c:numRef>
              <c:f>Sheet4!$K$2:$K$12</c:f>
              <c:numCache>
                <c:formatCode>General</c:formatCode>
                <c:ptCount val="11"/>
                <c:pt idx="0">
                  <c:v>111.514379</c:v>
                </c:pt>
                <c:pt idx="1">
                  <c:v>109.625343</c:v>
                </c:pt>
                <c:pt idx="2">
                  <c:v>110.699723</c:v>
                </c:pt>
                <c:pt idx="3">
                  <c:v>110.384859</c:v>
                </c:pt>
                <c:pt idx="4">
                  <c:v>110.234735</c:v>
                </c:pt>
                <c:pt idx="5">
                  <c:v>110.051907</c:v>
                </c:pt>
                <c:pt idx="6">
                  <c:v>110.567879</c:v>
                </c:pt>
                <c:pt idx="7">
                  <c:v>109.739973</c:v>
                </c:pt>
                <c:pt idx="8">
                  <c:v>110.281164</c:v>
                </c:pt>
                <c:pt idx="9">
                  <c:v>109.291414</c:v>
                </c:pt>
                <c:pt idx="10">
                  <c:v>109.208799</c:v>
                </c:pt>
              </c:numCache>
            </c:numRef>
          </c:yVal>
          <c:smooth val="0"/>
        </c:ser>
        <c:axId val="47543365"/>
        <c:axId val="64698495"/>
      </c:scatterChart>
      <c:valAx>
        <c:axId val="475433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No. Of 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698495"/>
        <c:crosses val="autoZero"/>
        <c:crossBetween val="midCat"/>
      </c:valAx>
      <c:valAx>
        <c:axId val="646984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Execution Time (in 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5433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8412403922608"/>
          <c:y val="0.445452943249912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673920</xdr:colOff>
      <xdr:row>13</xdr:row>
      <xdr:rowOff>83880</xdr:rowOff>
    </xdr:from>
    <xdr:to>
      <xdr:col>11</xdr:col>
      <xdr:colOff>593640</xdr:colOff>
      <xdr:row>33</xdr:row>
      <xdr:rowOff>72000</xdr:rowOff>
    </xdr:to>
    <xdr:graphicFrame>
      <xdr:nvGraphicFramePr>
        <xdr:cNvPr id="0" name=""/>
        <xdr:cNvGraphicFramePr/>
      </xdr:nvGraphicFramePr>
      <xdr:xfrm>
        <a:off x="4312440" y="2197080"/>
        <a:ext cx="56725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373680</xdr:colOff>
      <xdr:row>18</xdr:row>
      <xdr:rowOff>55080</xdr:rowOff>
    </xdr:from>
    <xdr:to>
      <xdr:col>13</xdr:col>
      <xdr:colOff>442080</xdr:colOff>
      <xdr:row>38</xdr:row>
      <xdr:rowOff>43200</xdr:rowOff>
    </xdr:to>
    <xdr:graphicFrame>
      <xdr:nvGraphicFramePr>
        <xdr:cNvPr id="1" name=""/>
        <xdr:cNvGraphicFramePr/>
      </xdr:nvGraphicFramePr>
      <xdr:xfrm>
        <a:off x="5583600" y="2981160"/>
        <a:ext cx="566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266760</xdr:colOff>
      <xdr:row>20</xdr:row>
      <xdr:rowOff>38520</xdr:rowOff>
    </xdr:from>
    <xdr:to>
      <xdr:col>5</xdr:col>
      <xdr:colOff>252720</xdr:colOff>
      <xdr:row>48</xdr:row>
      <xdr:rowOff>47880</xdr:rowOff>
    </xdr:to>
    <xdr:graphicFrame>
      <xdr:nvGraphicFramePr>
        <xdr:cNvPr id="2" name=""/>
        <xdr:cNvGraphicFramePr/>
      </xdr:nvGraphicFramePr>
      <xdr:xfrm>
        <a:off x="266760" y="3289680"/>
        <a:ext cx="7484040" cy="456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347400</xdr:colOff>
      <xdr:row>20</xdr:row>
      <xdr:rowOff>133920</xdr:rowOff>
    </xdr:from>
    <xdr:to>
      <xdr:col>8</xdr:col>
      <xdr:colOff>2372760</xdr:colOff>
      <xdr:row>48</xdr:row>
      <xdr:rowOff>57600</xdr:rowOff>
    </xdr:to>
    <xdr:graphicFrame>
      <xdr:nvGraphicFramePr>
        <xdr:cNvPr id="3" name=""/>
        <xdr:cNvGraphicFramePr/>
      </xdr:nvGraphicFramePr>
      <xdr:xfrm>
        <a:off x="7845480" y="3385080"/>
        <a:ext cx="7382520" cy="447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157680</xdr:colOff>
      <xdr:row>20</xdr:row>
      <xdr:rowOff>133920</xdr:rowOff>
    </xdr:from>
    <xdr:to>
      <xdr:col>4</xdr:col>
      <xdr:colOff>112680</xdr:colOff>
      <xdr:row>44</xdr:row>
      <xdr:rowOff>133920</xdr:rowOff>
    </xdr:to>
    <xdr:graphicFrame>
      <xdr:nvGraphicFramePr>
        <xdr:cNvPr id="4" name=""/>
        <xdr:cNvGraphicFramePr/>
      </xdr:nvGraphicFramePr>
      <xdr:xfrm>
        <a:off x="157680" y="3385080"/>
        <a:ext cx="6640200" cy="390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389520</xdr:colOff>
      <xdr:row>22</xdr:row>
      <xdr:rowOff>64800</xdr:rowOff>
    </xdr:from>
    <xdr:to>
      <xdr:col>7</xdr:col>
      <xdr:colOff>861120</xdr:colOff>
      <xdr:row>44</xdr:row>
      <xdr:rowOff>114840</xdr:rowOff>
    </xdr:to>
    <xdr:graphicFrame>
      <xdr:nvGraphicFramePr>
        <xdr:cNvPr id="5" name=""/>
        <xdr:cNvGraphicFramePr/>
      </xdr:nvGraphicFramePr>
      <xdr:xfrm>
        <a:off x="4659840" y="3641040"/>
        <a:ext cx="6377760" cy="362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250920</xdr:colOff>
      <xdr:row>16</xdr:row>
      <xdr:rowOff>45720</xdr:rowOff>
    </xdr:from>
    <xdr:to>
      <xdr:col>8</xdr:col>
      <xdr:colOff>872280</xdr:colOff>
      <xdr:row>41</xdr:row>
      <xdr:rowOff>66960</xdr:rowOff>
    </xdr:to>
    <xdr:graphicFrame>
      <xdr:nvGraphicFramePr>
        <xdr:cNvPr id="6" name=""/>
        <xdr:cNvGraphicFramePr/>
      </xdr:nvGraphicFramePr>
      <xdr:xfrm>
        <a:off x="6936120" y="2646360"/>
        <a:ext cx="6791400" cy="408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cds-lab-2019.netlify.com/logs/ef708123629f4ecf11cddda8fda3989645f7f572839455d588628a01a414a10b/2019-06-20T19:26:37+02:00.log" TargetMode="External"/><Relationship Id="rId2" Type="http://schemas.openxmlformats.org/officeDocument/2006/relationships/hyperlink" Target="https://cds-lab-2019.netlify.com/logs/ef708123629f4ecf11cddda8fda3989645f7f572839455d588628a01a414a10b/2019-06-20T23:09:00+02:00.log" TargetMode="External"/><Relationship Id="rId3" Type="http://schemas.openxmlformats.org/officeDocument/2006/relationships/hyperlink" Target="https://cds-lab-2019.netlify.com/logs/ef708123629f4ecf11cddda8fda3989645f7f572839455d588628a01a414a10b/2019-06-21T13:54:13+02:00.lo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1" sqref="A1:C6 B12"/>
    </sheetView>
  </sheetViews>
  <sheetFormatPr defaultRowHeight="12.8"/>
  <cols>
    <col collapsed="false" hidden="false" max="1" min="1" style="0" width="14.8469387755102"/>
    <col collapsed="false" hidden="false" max="2" min="2" style="0" width="14.0408163265306"/>
    <col collapsed="false" hidden="false" max="4" min="3" style="0" width="11.3418367346939"/>
    <col collapsed="false" hidden="false" max="5" min="5" style="0" width="13.5"/>
    <col collapsed="false" hidden="false" max="1025" min="6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</v>
      </c>
      <c r="B2" s="1" t="n">
        <v>111079099</v>
      </c>
      <c r="C2" s="1" t="n">
        <v>110436800</v>
      </c>
      <c r="D2" s="1" t="n">
        <v>110199165</v>
      </c>
      <c r="E2" s="0" t="n">
        <f aca="false">AVERAGE(B2:D2)</f>
        <v>110571688</v>
      </c>
      <c r="F2" s="2" t="n">
        <f aca="false">(110571688/E2)</f>
        <v>1</v>
      </c>
      <c r="G2" s="2" t="n">
        <f aca="false">E2/1000000</f>
        <v>110.571688</v>
      </c>
    </row>
    <row r="3" customFormat="false" ht="12.8" hidden="false" customHeight="false" outlineLevel="0" collapsed="false">
      <c r="A3" s="0" t="n">
        <v>2</v>
      </c>
      <c r="B3" s="1" t="n">
        <v>58427801</v>
      </c>
      <c r="C3" s="1" t="n">
        <v>58329754</v>
      </c>
      <c r="D3" s="1" t="n">
        <v>57322195</v>
      </c>
      <c r="E3" s="0" t="n">
        <f aca="false">AVERAGE(B3:D3)</f>
        <v>58026583.3333333</v>
      </c>
      <c r="F3" s="2" t="n">
        <f aca="false">(110571688/E3)</f>
        <v>1.9055350435648</v>
      </c>
      <c r="G3" s="2" t="n">
        <f aca="false">E3/1000000</f>
        <v>58.0265833333333</v>
      </c>
    </row>
    <row r="4" customFormat="false" ht="12.8" hidden="false" customHeight="false" outlineLevel="0" collapsed="false">
      <c r="A4" s="0" t="n">
        <v>4</v>
      </c>
      <c r="B4" s="1" t="n">
        <v>32921456</v>
      </c>
      <c r="C4" s="1" t="n">
        <v>33803745</v>
      </c>
      <c r="D4" s="1" t="n">
        <v>31622543</v>
      </c>
      <c r="E4" s="0" t="n">
        <f aca="false">AVERAGE(B4:D4)</f>
        <v>32782581.3333333</v>
      </c>
      <c r="F4" s="2" t="n">
        <f aca="false">(110571688/E4)</f>
        <v>3.3728792396092</v>
      </c>
      <c r="G4" s="2" t="n">
        <f aca="false">E4/1000000</f>
        <v>32.7825813333333</v>
      </c>
    </row>
    <row r="5" customFormat="false" ht="12.8" hidden="false" customHeight="false" outlineLevel="0" collapsed="false">
      <c r="A5" s="0" t="n">
        <v>8</v>
      </c>
      <c r="B5" s="1" t="n">
        <v>19654972</v>
      </c>
      <c r="C5" s="1" t="n">
        <v>20959552</v>
      </c>
      <c r="D5" s="1" t="n">
        <v>21616668</v>
      </c>
      <c r="E5" s="0" t="n">
        <f aca="false">AVERAGE(B5:D5)</f>
        <v>20743730.6666667</v>
      </c>
      <c r="F5" s="2" t="n">
        <f aca="false">(110571688/E5)</f>
        <v>5.3303665467311</v>
      </c>
      <c r="G5" s="2" t="n">
        <f aca="false">E5/1000000</f>
        <v>20.7437306666667</v>
      </c>
    </row>
    <row r="6" customFormat="false" ht="12.8" hidden="false" customHeight="false" outlineLevel="0" collapsed="false">
      <c r="A6" s="0" t="n">
        <v>14</v>
      </c>
      <c r="B6" s="1" t="n">
        <v>14840722</v>
      </c>
      <c r="C6" s="1" t="n">
        <v>13571166</v>
      </c>
      <c r="D6" s="1" t="n">
        <v>13649574</v>
      </c>
      <c r="E6" s="0" t="n">
        <f aca="false">AVERAGE(B6:D6)</f>
        <v>14020487.3333333</v>
      </c>
      <c r="F6" s="2" t="n">
        <f aca="false">(110571688/E6)</f>
        <v>7.88643685281315</v>
      </c>
      <c r="G6" s="2" t="n">
        <f aca="false">E6/1000000</f>
        <v>14.0204873333333</v>
      </c>
    </row>
    <row r="7" customFormat="false" ht="12.8" hidden="false" customHeight="false" outlineLevel="0" collapsed="false">
      <c r="A7" s="0" t="n">
        <v>16</v>
      </c>
      <c r="B7" s="1" t="n">
        <v>11806568</v>
      </c>
      <c r="C7" s="1" t="n">
        <v>12170935</v>
      </c>
      <c r="D7" s="1" t="n">
        <v>10648694</v>
      </c>
      <c r="E7" s="0" t="n">
        <f aca="false">AVERAGE(B7:D7)</f>
        <v>11542065.6666667</v>
      </c>
      <c r="F7" s="2" t="n">
        <f aca="false">(110571688/E7)</f>
        <v>9.57988727436628</v>
      </c>
      <c r="G7" s="2" t="n">
        <f aca="false">E7/1000000</f>
        <v>11.5420656666667</v>
      </c>
    </row>
    <row r="8" customFormat="false" ht="12.8" hidden="false" customHeight="false" outlineLevel="0" collapsed="false">
      <c r="A8" s="0" t="n">
        <v>24</v>
      </c>
      <c r="B8" s="1" t="n">
        <v>8369115</v>
      </c>
      <c r="C8" s="1" t="n">
        <v>8001846</v>
      </c>
      <c r="D8" s="1" t="n">
        <v>7962219</v>
      </c>
      <c r="E8" s="0" t="n">
        <f aca="false">AVERAGE(B8:D8)</f>
        <v>8111060</v>
      </c>
      <c r="F8" s="2" t="n">
        <f aca="false">(110571688/E8)</f>
        <v>13.6322118194169</v>
      </c>
      <c r="G8" s="2" t="n">
        <f aca="false">E8/1000000</f>
        <v>8.11106</v>
      </c>
    </row>
    <row r="9" customFormat="false" ht="12.8" hidden="false" customHeight="false" outlineLevel="0" collapsed="false">
      <c r="A9" s="0" t="n">
        <v>28</v>
      </c>
      <c r="B9" s="1" t="n">
        <v>6588105</v>
      </c>
      <c r="C9" s="1" t="n">
        <v>6667372</v>
      </c>
      <c r="D9" s="1" t="n">
        <v>6624977</v>
      </c>
      <c r="E9" s="0" t="n">
        <f aca="false">AVERAGE(B9:D9)</f>
        <v>6626818</v>
      </c>
      <c r="F9" s="2" t="n">
        <f aca="false">(110571688/E9)</f>
        <v>16.6854873636186</v>
      </c>
      <c r="G9" s="2" t="n">
        <f aca="false">E9/1000000</f>
        <v>6.626818</v>
      </c>
    </row>
    <row r="10" customFormat="false" ht="12.8" hidden="false" customHeight="false" outlineLevel="0" collapsed="false">
      <c r="A10" s="0" t="n">
        <v>32</v>
      </c>
      <c r="B10" s="1" t="n">
        <v>5881532</v>
      </c>
      <c r="C10" s="1" t="n">
        <v>5839452</v>
      </c>
      <c r="D10" s="1" t="n">
        <v>6241543</v>
      </c>
      <c r="E10" s="0" t="n">
        <f aca="false">AVERAGE(B10:D10)</f>
        <v>5987509</v>
      </c>
      <c r="F10" s="2" t="n">
        <f aca="false">(110571688/E10)</f>
        <v>18.4670600077595</v>
      </c>
      <c r="G10" s="2" t="n">
        <f aca="false">E10/1000000</f>
        <v>5.987509</v>
      </c>
    </row>
    <row r="11" customFormat="false" ht="12.8" hidden="false" customHeight="false" outlineLevel="0" collapsed="false">
      <c r="A11" s="0" t="n">
        <v>48</v>
      </c>
      <c r="B11" s="1" t="n">
        <v>5462380</v>
      </c>
      <c r="C11" s="1" t="n">
        <v>5307276</v>
      </c>
      <c r="D11" s="1" t="n">
        <v>5431608</v>
      </c>
      <c r="E11" s="0" t="n">
        <f aca="false">AVERAGE(B11:D11)</f>
        <v>5400421.33333333</v>
      </c>
      <c r="F11" s="2" t="n">
        <f aca="false">(110571688/E11)</f>
        <v>20.4746409909745</v>
      </c>
      <c r="G11" s="2" t="n">
        <f aca="false">E11/1000000</f>
        <v>5.40042133333333</v>
      </c>
    </row>
    <row r="12" customFormat="false" ht="12.8" hidden="false" customHeight="false" outlineLevel="0" collapsed="false">
      <c r="A12" s="0" t="n">
        <v>56</v>
      </c>
      <c r="B12" s="1" t="n">
        <v>4942608</v>
      </c>
      <c r="C12" s="1" t="n">
        <v>5105483</v>
      </c>
      <c r="D12" s="1" t="n">
        <v>4790002</v>
      </c>
      <c r="E12" s="0" t="n">
        <f aca="false">AVERAGE(B12:D12)</f>
        <v>4946031</v>
      </c>
      <c r="F12" s="2" t="n">
        <f aca="false">(110571688/E12)</f>
        <v>22.3556399060176</v>
      </c>
      <c r="G12" s="2" t="n">
        <f aca="false">E12/1000000</f>
        <v>4.946031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1" sqref="A1:C6 B12"/>
    </sheetView>
  </sheetViews>
  <sheetFormatPr defaultRowHeight="12.8"/>
  <cols>
    <col collapsed="false" hidden="false" max="1" min="1" style="0" width="14.8469387755102"/>
    <col collapsed="false" hidden="false" max="4" min="2" style="0" width="11.3418367346939"/>
    <col collapsed="false" hidden="false" max="5" min="5" style="0" width="16.469387755102"/>
    <col collapsed="false" hidden="false" max="6" min="6" style="0" width="8.50510204081633"/>
    <col collapsed="false" hidden="false" max="1025" min="7" style="0" width="11.3418367346939"/>
  </cols>
  <sheetData>
    <row r="1" customFormat="false" ht="12.8" hidden="false" customHeight="false" outlineLevel="0" collapsed="false">
      <c r="A1" s="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0" t="s">
        <v>6</v>
      </c>
    </row>
    <row r="2" customFormat="false" ht="12.8" hidden="false" customHeight="false" outlineLevel="0" collapsed="false">
      <c r="A2" s="0" t="n">
        <v>1</v>
      </c>
      <c r="B2" s="1" t="n">
        <v>113225870</v>
      </c>
      <c r="C2" s="0" t="n">
        <v>113108763</v>
      </c>
      <c r="D2" s="0" t="n">
        <v>113249411</v>
      </c>
      <c r="E2" s="0" t="n">
        <f aca="false">AVERAGE(B2:D2)</f>
        <v>113194681.333333</v>
      </c>
      <c r="F2" s="2" t="n">
        <f aca="false">(113194681.33/E2)</f>
        <v>0.999999999970552</v>
      </c>
      <c r="G2" s="2" t="n">
        <f aca="false">E2/1000000</f>
        <v>113.194681333333</v>
      </c>
    </row>
    <row r="3" customFormat="false" ht="12.8" hidden="false" customHeight="false" outlineLevel="0" collapsed="false">
      <c r="A3" s="0" t="n">
        <v>2</v>
      </c>
      <c r="B3" s="1" t="n">
        <v>63915345</v>
      </c>
      <c r="C3" s="0" t="n">
        <v>65351129</v>
      </c>
      <c r="D3" s="0" t="n">
        <v>67486829</v>
      </c>
      <c r="E3" s="0" t="n">
        <f aca="false">AVERAGE(B3:D3)</f>
        <v>65584434.3333333</v>
      </c>
      <c r="F3" s="2" t="n">
        <f aca="false">(113194681.33/E3)</f>
        <v>1.72593821202585</v>
      </c>
      <c r="G3" s="2" t="n">
        <f aca="false">E3/1000000</f>
        <v>65.5844343333333</v>
      </c>
    </row>
    <row r="4" customFormat="false" ht="12.8" hidden="false" customHeight="false" outlineLevel="0" collapsed="false">
      <c r="A4" s="0" t="n">
        <v>4</v>
      </c>
      <c r="B4" s="1" t="n">
        <v>35840330</v>
      </c>
      <c r="C4" s="0" t="n">
        <v>36746960</v>
      </c>
      <c r="D4" s="0" t="n">
        <v>35798319</v>
      </c>
      <c r="E4" s="0" t="n">
        <f aca="false">AVERAGE(B4:D4)</f>
        <v>36128536.3333333</v>
      </c>
      <c r="F4" s="2" t="n">
        <f aca="false">(113194681.33/E4)</f>
        <v>3.13311007912499</v>
      </c>
      <c r="G4" s="2" t="n">
        <f aca="false">E4/1000000</f>
        <v>36.1285363333333</v>
      </c>
    </row>
    <row r="5" customFormat="false" ht="12.8" hidden="false" customHeight="false" outlineLevel="0" collapsed="false">
      <c r="A5" s="0" t="n">
        <v>8</v>
      </c>
      <c r="B5" s="1" t="n">
        <v>19981760</v>
      </c>
      <c r="C5" s="0" t="n">
        <v>20728742</v>
      </c>
      <c r="D5" s="0" t="n">
        <v>22286006</v>
      </c>
      <c r="E5" s="0" t="n">
        <f aca="false">AVERAGE(B5:D5)</f>
        <v>20998836</v>
      </c>
      <c r="F5" s="2" t="n">
        <f aca="false">(113194681.33/E5)</f>
        <v>5.3905217093938</v>
      </c>
      <c r="G5" s="2" t="n">
        <f aca="false">E5/1000000</f>
        <v>20.998836</v>
      </c>
    </row>
    <row r="6" customFormat="false" ht="12.8" hidden="false" customHeight="false" outlineLevel="0" collapsed="false">
      <c r="A6" s="0" t="n">
        <v>14</v>
      </c>
      <c r="B6" s="1" t="n">
        <v>12216052</v>
      </c>
      <c r="C6" s="0" t="n">
        <v>12623306</v>
      </c>
      <c r="D6" s="0" t="n">
        <v>12798231</v>
      </c>
      <c r="E6" s="0" t="n">
        <f aca="false">AVERAGE(B6:D6)</f>
        <v>12545863</v>
      </c>
      <c r="F6" s="2" t="n">
        <f aca="false">(113194681.33/E6)</f>
        <v>9.02247070050103</v>
      </c>
      <c r="G6" s="2" t="n">
        <f aca="false">E6/1000000</f>
        <v>12.545863</v>
      </c>
    </row>
    <row r="7" customFormat="false" ht="12.8" hidden="false" customHeight="false" outlineLevel="0" collapsed="false">
      <c r="A7" s="0" t="n">
        <v>16</v>
      </c>
      <c r="B7" s="1" t="n">
        <v>12490811</v>
      </c>
      <c r="C7" s="0" t="n">
        <v>12103108</v>
      </c>
      <c r="D7" s="0" t="n">
        <v>12655719</v>
      </c>
      <c r="E7" s="0" t="n">
        <f aca="false">AVERAGE(B7:D7)</f>
        <v>12416546</v>
      </c>
      <c r="F7" s="2" t="n">
        <f aca="false">(113194681.33/E7)</f>
        <v>9.11643876888146</v>
      </c>
      <c r="G7" s="2" t="n">
        <f aca="false">E7/1000000</f>
        <v>12.416546</v>
      </c>
    </row>
    <row r="8" customFormat="false" ht="12.8" hidden="false" customHeight="false" outlineLevel="0" collapsed="false">
      <c r="A8" s="0" t="n">
        <v>24</v>
      </c>
      <c r="B8" s="1" t="n">
        <v>11943389</v>
      </c>
      <c r="C8" s="0" t="n">
        <v>10959889</v>
      </c>
      <c r="D8" s="0" t="n">
        <v>14548900</v>
      </c>
      <c r="E8" s="0" t="n">
        <f aca="false">AVERAGE(B8:D8)</f>
        <v>12484059.3333333</v>
      </c>
      <c r="F8" s="2" t="n">
        <f aca="false">(113194681.33/E8)</f>
        <v>9.06713740359773</v>
      </c>
      <c r="G8" s="2" t="n">
        <f aca="false">E8/1000000</f>
        <v>12.4840593333333</v>
      </c>
    </row>
    <row r="9" customFormat="false" ht="12.8" hidden="false" customHeight="false" outlineLevel="0" collapsed="false">
      <c r="A9" s="0" t="n">
        <v>28</v>
      </c>
      <c r="B9" s="1" t="n">
        <v>10908396</v>
      </c>
      <c r="C9" s="0" t="n">
        <v>11830750</v>
      </c>
      <c r="D9" s="0" t="n">
        <v>10843544</v>
      </c>
      <c r="E9" s="0" t="n">
        <f aca="false">AVERAGE(B9:D9)</f>
        <v>11194230</v>
      </c>
      <c r="F9" s="2" t="n">
        <f aca="false">(113194681.33/E9)</f>
        <v>10.1118773984454</v>
      </c>
      <c r="G9" s="2" t="n">
        <f aca="false">E9/1000000</f>
        <v>11.19423</v>
      </c>
    </row>
    <row r="10" customFormat="false" ht="12.8" hidden="false" customHeight="false" outlineLevel="0" collapsed="false">
      <c r="A10" s="0" t="n">
        <v>32</v>
      </c>
      <c r="B10" s="1" t="n">
        <v>14609799</v>
      </c>
      <c r="C10" s="0" t="n">
        <v>14508010</v>
      </c>
      <c r="D10" s="0" t="n">
        <v>14204476</v>
      </c>
      <c r="E10" s="0" t="n">
        <f aca="false">AVERAGE(B10:D10)</f>
        <v>14440761.6666667</v>
      </c>
      <c r="F10" s="2" t="n">
        <f aca="false">(113194681.33/E10)</f>
        <v>7.83855339093956</v>
      </c>
      <c r="G10" s="2" t="n">
        <f aca="false">E10/1000000</f>
        <v>14.4407616666667</v>
      </c>
    </row>
    <row r="11" customFormat="false" ht="12.8" hidden="false" customHeight="false" outlineLevel="0" collapsed="false">
      <c r="A11" s="0" t="n">
        <v>48</v>
      </c>
      <c r="B11" s="1" t="n">
        <v>98893499</v>
      </c>
      <c r="C11" s="0" t="n">
        <v>98985271</v>
      </c>
      <c r="D11" s="0" t="n">
        <v>102385705</v>
      </c>
      <c r="E11" s="0" t="n">
        <f aca="false">AVERAGE(B11:D11)</f>
        <v>100088158.333333</v>
      </c>
      <c r="F11" s="2" t="n">
        <f aca="false">(113194681.33/E11)</f>
        <v>1.13094978681711</v>
      </c>
      <c r="G11" s="2" t="n">
        <f aca="false">E11/1000000</f>
        <v>100.088158333333</v>
      </c>
    </row>
    <row r="12" customFormat="false" ht="12.8" hidden="false" customHeight="false" outlineLevel="0" collapsed="false">
      <c r="A12" s="0" t="n">
        <v>56</v>
      </c>
      <c r="B12" s="1" t="n">
        <v>99886543</v>
      </c>
      <c r="C12" s="0" t="n">
        <v>99398793</v>
      </c>
      <c r="D12" s="0" t="n">
        <v>101247121</v>
      </c>
      <c r="E12" s="0" t="n">
        <f aca="false">AVERAGE(B12:D12)</f>
        <v>100177485.666667</v>
      </c>
      <c r="F12" s="2" t="n">
        <f aca="false">(113194681.33/E12)</f>
        <v>1.12994132939857</v>
      </c>
      <c r="G12" s="2" t="n">
        <f aca="false">E12/1000000</f>
        <v>100.177485666667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1" sqref="A1:C6 C12"/>
    </sheetView>
  </sheetViews>
  <sheetFormatPr defaultRowHeight="12.8"/>
  <cols>
    <col collapsed="false" hidden="false" max="1" min="1" style="0" width="15.1836734693878"/>
    <col collapsed="false" hidden="false" max="4" min="2" style="0" width="11.3418367346939"/>
    <col collapsed="false" hidden="false" max="5" min="5" style="0" width="13.9336734693878"/>
    <col collapsed="false" hidden="false" max="1025" min="6" style="0" width="11.3418367346939"/>
  </cols>
  <sheetData>
    <row r="1" customFormat="false" ht="12.8" hidden="false" customHeight="false" outlineLevel="0" collapsed="false">
      <c r="A1" s="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0" t="s">
        <v>6</v>
      </c>
    </row>
    <row r="2" customFormat="false" ht="12.8" hidden="false" customHeight="false" outlineLevel="0" collapsed="false">
      <c r="A2" s="0" t="n">
        <v>1</v>
      </c>
      <c r="B2" s="4" t="n">
        <v>111141703</v>
      </c>
      <c r="C2" s="0" t="n">
        <v>111474831</v>
      </c>
      <c r="D2" s="0" t="n">
        <v>111274755</v>
      </c>
      <c r="E2" s="0" t="n">
        <f aca="false">AVERAGE(B2:D2)</f>
        <v>111297096.333333</v>
      </c>
      <c r="F2" s="0" t="n">
        <f aca="false">(111297096.33/E2)</f>
        <v>0.99999999997005</v>
      </c>
      <c r="G2" s="0" t="n">
        <f aca="false">E2/1000000</f>
        <v>111.297096333333</v>
      </c>
      <c r="H2" s="0" t="n">
        <v>111297096.33</v>
      </c>
    </row>
    <row r="3" customFormat="false" ht="12.8" hidden="false" customHeight="false" outlineLevel="0" collapsed="false">
      <c r="A3" s="0" t="n">
        <v>2</v>
      </c>
      <c r="B3" s="0" t="n">
        <v>98823067</v>
      </c>
      <c r="C3" s="0" t="n">
        <v>99636634</v>
      </c>
      <c r="D3" s="0" t="n">
        <v>98974663</v>
      </c>
      <c r="E3" s="0" t="n">
        <f aca="false">AVERAGE(B3:D3)</f>
        <v>99144788</v>
      </c>
      <c r="F3" s="0" t="n">
        <f aca="false">(111297096.33/E3)</f>
        <v>1.12257132800566</v>
      </c>
      <c r="G3" s="0" t="n">
        <f aca="false">E3/1000000</f>
        <v>99.144788</v>
      </c>
    </row>
    <row r="4" customFormat="false" ht="12.8" hidden="false" customHeight="false" outlineLevel="0" collapsed="false">
      <c r="A4" s="0" t="n">
        <v>4</v>
      </c>
      <c r="B4" s="0" t="n">
        <v>99073529</v>
      </c>
      <c r="C4" s="0" t="n">
        <v>98912653</v>
      </c>
      <c r="D4" s="0" t="n">
        <v>99018927</v>
      </c>
      <c r="E4" s="0" t="n">
        <f aca="false">AVERAGE(B4:D4)</f>
        <v>99001703</v>
      </c>
      <c r="F4" s="0" t="n">
        <f aca="false">(111297096.33/E4)</f>
        <v>1.12419375583873</v>
      </c>
      <c r="G4" s="0" t="n">
        <f aca="false">E4/1000000</f>
        <v>99.001703</v>
      </c>
    </row>
    <row r="5" customFormat="false" ht="12.8" hidden="false" customHeight="false" outlineLevel="0" collapsed="false">
      <c r="A5" s="0" t="n">
        <v>8</v>
      </c>
      <c r="B5" s="0" t="n">
        <v>98503034</v>
      </c>
      <c r="C5" s="0" t="n">
        <v>98057346</v>
      </c>
      <c r="D5" s="0" t="n">
        <v>98317109</v>
      </c>
      <c r="E5" s="0" t="n">
        <f aca="false">AVERAGE(B5:D5)</f>
        <v>98292496.3333333</v>
      </c>
      <c r="F5" s="0" t="n">
        <f aca="false">(111297096.33/E5)</f>
        <v>1.13230511465051</v>
      </c>
      <c r="G5" s="0" t="n">
        <f aca="false">E5/1000000</f>
        <v>98.2924963333333</v>
      </c>
    </row>
    <row r="6" customFormat="false" ht="12.8" hidden="false" customHeight="false" outlineLevel="0" collapsed="false">
      <c r="A6" s="0" t="n">
        <v>14</v>
      </c>
      <c r="B6" s="0" t="n">
        <v>97870405</v>
      </c>
      <c r="C6" s="0" t="n">
        <v>96929813</v>
      </c>
      <c r="D6" s="0" t="n">
        <v>95800336</v>
      </c>
      <c r="E6" s="0" t="n">
        <f aca="false">AVERAGE(B6:D6)</f>
        <v>96866851.3333333</v>
      </c>
      <c r="F6" s="0" t="n">
        <f aca="false">(111297096.33/E6)</f>
        <v>1.14896989835057</v>
      </c>
      <c r="G6" s="0" t="n">
        <f aca="false">E6/1000000</f>
        <v>96.8668513333333</v>
      </c>
    </row>
    <row r="7" customFormat="false" ht="12.8" hidden="false" customHeight="false" outlineLevel="0" collapsed="false">
      <c r="A7" s="0" t="n">
        <v>16</v>
      </c>
      <c r="B7" s="0" t="n">
        <v>94242025</v>
      </c>
      <c r="C7" s="0" t="n">
        <v>93684738</v>
      </c>
      <c r="D7" s="0" t="n">
        <v>93401816</v>
      </c>
      <c r="E7" s="0" t="n">
        <f aca="false">AVERAGE(B7:D7)</f>
        <v>93776193</v>
      </c>
      <c r="F7" s="0" t="n">
        <f aca="false">(111297096.33/E7)</f>
        <v>1.18683743463546</v>
      </c>
      <c r="G7" s="0" t="n">
        <f aca="false">E7/1000000</f>
        <v>93.776193</v>
      </c>
    </row>
    <row r="8" customFormat="false" ht="12.8" hidden="false" customHeight="false" outlineLevel="0" collapsed="false">
      <c r="A8" s="0" t="n">
        <v>24</v>
      </c>
      <c r="B8" s="0" t="n">
        <v>48920134</v>
      </c>
      <c r="C8" s="0" t="n">
        <v>49391913</v>
      </c>
      <c r="D8" s="0" t="n">
        <v>50610521</v>
      </c>
      <c r="E8" s="0" t="n">
        <f aca="false">AVERAGE(B8:D8)</f>
        <v>49640856</v>
      </c>
      <c r="F8" s="0" t="n">
        <f aca="false">(111297096.33/E8)</f>
        <v>2.24204627595463</v>
      </c>
      <c r="G8" s="0" t="n">
        <f aca="false">E8/1000000</f>
        <v>49.640856</v>
      </c>
    </row>
    <row r="9" customFormat="false" ht="12.8" hidden="false" customHeight="false" outlineLevel="0" collapsed="false">
      <c r="A9" s="0" t="n">
        <v>28</v>
      </c>
      <c r="B9" s="0" t="n">
        <v>24352825</v>
      </c>
      <c r="C9" s="0" t="n">
        <v>24577969</v>
      </c>
      <c r="D9" s="0" t="n">
        <v>24291604</v>
      </c>
      <c r="E9" s="0" t="n">
        <f aca="false">AVERAGE(B9:D9)</f>
        <v>24407466</v>
      </c>
      <c r="F9" s="0" t="n">
        <f aca="false">(111297096.33/E9)</f>
        <v>4.55996113361379</v>
      </c>
      <c r="G9" s="0" t="n">
        <f aca="false">E9/1000000</f>
        <v>24.407466</v>
      </c>
    </row>
    <row r="10" customFormat="false" ht="12.8" hidden="false" customHeight="false" outlineLevel="0" collapsed="false">
      <c r="A10" s="0" t="n">
        <v>32</v>
      </c>
      <c r="B10" s="0" t="n">
        <v>13865966</v>
      </c>
      <c r="C10" s="0" t="n">
        <v>13871762</v>
      </c>
      <c r="D10" s="0" t="n">
        <v>13795553</v>
      </c>
      <c r="E10" s="0" t="n">
        <f aca="false">AVERAGE(B10:D10)</f>
        <v>13844427</v>
      </c>
      <c r="F10" s="0" t="n">
        <f aca="false">(111297096.33/E10)</f>
        <v>8.03912623686051</v>
      </c>
      <c r="G10" s="0" t="n">
        <f aca="false">E10/1000000</f>
        <v>13.844427</v>
      </c>
    </row>
    <row r="11" customFormat="false" ht="12.8" hidden="false" customHeight="false" outlineLevel="0" collapsed="false">
      <c r="A11" s="0" t="n">
        <v>48</v>
      </c>
      <c r="B11" s="0" t="n">
        <v>5583301</v>
      </c>
      <c r="C11" s="0" t="n">
        <v>6064406</v>
      </c>
      <c r="D11" s="0" t="n">
        <v>5268180</v>
      </c>
      <c r="E11" s="0" t="n">
        <f aca="false">AVERAGE(B11:D11)</f>
        <v>5638629</v>
      </c>
      <c r="F11" s="0" t="n">
        <f aca="false">(111297096.33/E11)</f>
        <v>19.7383258111147</v>
      </c>
      <c r="G11" s="0" t="n">
        <f aca="false">E11/1000000</f>
        <v>5.638629</v>
      </c>
    </row>
    <row r="12" customFormat="false" ht="12.8" hidden="false" customHeight="false" outlineLevel="0" collapsed="false">
      <c r="A12" s="0" t="n">
        <v>56</v>
      </c>
      <c r="B12" s="0" t="n">
        <v>4847936</v>
      </c>
      <c r="C12" s="0" t="n">
        <v>4784805</v>
      </c>
      <c r="D12" s="0" t="n">
        <v>4735160</v>
      </c>
      <c r="E12" s="0" t="n">
        <f aca="false">AVERAGE(B12:D12)</f>
        <v>4789300.33333333</v>
      </c>
      <c r="F12" s="0" t="n">
        <f aca="false">(111297096.33/E12)</f>
        <v>23.2386963823039</v>
      </c>
      <c r="G12" s="0" t="n">
        <f aca="false">E12/1000000</f>
        <v>4.78930033333333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2" activeCellId="1" sqref="A1:C6 K2"/>
    </sheetView>
  </sheetViews>
  <sheetFormatPr defaultRowHeight="12.8"/>
  <cols>
    <col collapsed="false" hidden="false" max="1" min="1" style="0" width="15.1836734693878"/>
    <col collapsed="false" hidden="false" max="2" min="2" style="0" width="20.3316326530612"/>
    <col collapsed="false" hidden="false" max="3" min="3" style="0" width="25.0102040816327"/>
    <col collapsed="false" hidden="false" max="4" min="4" style="0" width="34.2244897959184"/>
    <col collapsed="false" hidden="false" max="5" min="5" style="0" width="11.5204081632653"/>
    <col collapsed="false" hidden="false" max="6" min="6" style="2" width="11.5204081632653"/>
    <col collapsed="false" hidden="false" max="7" min="7" style="0" width="26.4387755102041"/>
    <col collapsed="false" hidden="false" max="8" min="8" style="0" width="37.969387755102"/>
    <col collapsed="false" hidden="false" max="9" min="9" style="0" width="40.3367346938776"/>
    <col collapsed="false" hidden="false" max="11" min="10" style="0" width="26.4387755102041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0</v>
      </c>
      <c r="B1" s="2" t="s">
        <v>7</v>
      </c>
      <c r="C1" s="2" t="s">
        <v>8</v>
      </c>
      <c r="D1" s="0" t="s">
        <v>9</v>
      </c>
      <c r="E1" s="0" t="s">
        <v>10</v>
      </c>
      <c r="F1" s="2" t="s">
        <v>11</v>
      </c>
      <c r="G1" s="0" t="s">
        <v>12</v>
      </c>
      <c r="H1" s="0" t="s">
        <v>13</v>
      </c>
      <c r="I1" s="0" t="s">
        <v>14</v>
      </c>
      <c r="J1" s="0" t="s">
        <v>15</v>
      </c>
      <c r="K1" s="0" t="s">
        <v>16</v>
      </c>
    </row>
    <row r="2" customFormat="false" ht="12.8" hidden="false" customHeight="false" outlineLevel="0" collapsed="false">
      <c r="A2" s="0" t="n">
        <v>1</v>
      </c>
      <c r="B2" s="2" t="n">
        <v>1</v>
      </c>
      <c r="C2" s="2" t="n">
        <v>0.999999999970552</v>
      </c>
      <c r="D2" s="2" t="n">
        <v>0.99999999997005</v>
      </c>
      <c r="E2" s="2" t="n">
        <v>0.999959627202445</v>
      </c>
      <c r="F2" s="2" t="n">
        <v>1</v>
      </c>
      <c r="G2" s="0" t="n">
        <v>110.571688</v>
      </c>
      <c r="H2" s="0" t="n">
        <v>113.194681333333</v>
      </c>
      <c r="I2" s="0" t="n">
        <v>111.297096333333</v>
      </c>
      <c r="J2" s="0" t="n">
        <v>111.3744965</v>
      </c>
      <c r="K2" s="0" t="n">
        <v>111.514379</v>
      </c>
    </row>
    <row r="3" customFormat="false" ht="12.8" hidden="false" customHeight="false" outlineLevel="0" collapsed="false">
      <c r="A3" s="0" t="n">
        <v>2</v>
      </c>
      <c r="B3" s="2" t="n">
        <v>1.9055350435648</v>
      </c>
      <c r="C3" s="2" t="n">
        <v>1.72593821202585</v>
      </c>
      <c r="D3" s="2" t="n">
        <v>1.12257132800566</v>
      </c>
      <c r="E3" s="2" t="n">
        <v>1.13244731998593</v>
      </c>
      <c r="F3" s="2" t="n">
        <v>1.01723174540033</v>
      </c>
      <c r="G3" s="0" t="n">
        <v>58.0265833333333</v>
      </c>
      <c r="H3" s="0" t="n">
        <v>65.5844343333333</v>
      </c>
      <c r="I3" s="0" t="n">
        <v>99.144788</v>
      </c>
      <c r="J3" s="0" t="n">
        <v>98.3445305</v>
      </c>
      <c r="K3" s="0" t="n">
        <v>109.625343</v>
      </c>
    </row>
    <row r="4" customFormat="false" ht="12.8" hidden="false" customHeight="false" outlineLevel="0" collapsed="false">
      <c r="A4" s="0" t="n">
        <v>4</v>
      </c>
      <c r="B4" s="2" t="n">
        <v>3.3728792396092</v>
      </c>
      <c r="C4" s="2" t="n">
        <v>3.13311007912499</v>
      </c>
      <c r="D4" s="2" t="n">
        <v>1.12419375583873</v>
      </c>
      <c r="E4" s="2" t="n">
        <v>1.20154695421252</v>
      </c>
      <c r="F4" s="2" t="n">
        <v>1.00735915120583</v>
      </c>
      <c r="G4" s="0" t="n">
        <v>32.7825813333333</v>
      </c>
      <c r="H4" s="0" t="n">
        <v>36.1285363333333</v>
      </c>
      <c r="I4" s="0" t="n">
        <v>99.001703</v>
      </c>
      <c r="J4" s="0" t="n">
        <v>92.6888455</v>
      </c>
      <c r="K4" s="0" t="n">
        <v>110.699723</v>
      </c>
    </row>
    <row r="5" customFormat="false" ht="12.8" hidden="false" customHeight="false" outlineLevel="0" collapsed="false">
      <c r="A5" s="0" t="n">
        <v>8</v>
      </c>
      <c r="B5" s="2" t="n">
        <v>5.3303665467311</v>
      </c>
      <c r="C5" s="2" t="n">
        <v>5.3905217093938</v>
      </c>
      <c r="D5" s="2" t="n">
        <v>1.13230511465051</v>
      </c>
      <c r="E5" s="2" t="n">
        <v>3.34463718795086</v>
      </c>
      <c r="F5" s="2" t="n">
        <v>1.01023256278291</v>
      </c>
      <c r="G5" s="0" t="n">
        <v>20.7437306666667</v>
      </c>
      <c r="H5" s="0" t="n">
        <v>20.998836</v>
      </c>
      <c r="I5" s="0" t="n">
        <v>98.2924963333333</v>
      </c>
      <c r="J5" s="0" t="n">
        <v>33.298081</v>
      </c>
      <c r="K5" s="0" t="n">
        <v>110.384859</v>
      </c>
    </row>
    <row r="6" customFormat="false" ht="12.8" hidden="false" customHeight="false" outlineLevel="0" collapsed="false">
      <c r="A6" s="0" t="n">
        <v>14</v>
      </c>
      <c r="B6" s="2" t="n">
        <v>7.88643685281315</v>
      </c>
      <c r="C6" s="2" t="n">
        <v>9.02247070050103</v>
      </c>
      <c r="D6" s="2" t="n">
        <v>1.14896989835057</v>
      </c>
      <c r="E6" s="2" t="n">
        <v>8.82884362680683</v>
      </c>
      <c r="F6" s="2" t="n">
        <v>1.01160835556959</v>
      </c>
      <c r="G6" s="0" t="n">
        <v>14.0204873333333</v>
      </c>
      <c r="H6" s="0" t="n">
        <v>12.545863</v>
      </c>
      <c r="I6" s="0" t="n">
        <v>96.8668513333333</v>
      </c>
      <c r="J6" s="0" t="n">
        <v>12.614336</v>
      </c>
      <c r="K6" s="0" t="n">
        <v>110.234735</v>
      </c>
    </row>
    <row r="7" customFormat="false" ht="12.8" hidden="false" customHeight="false" outlineLevel="0" collapsed="false">
      <c r="A7" s="0" t="n">
        <v>16</v>
      </c>
      <c r="B7" s="2" t="n">
        <v>9.57988727436628</v>
      </c>
      <c r="C7" s="2" t="n">
        <v>9.11643876888146</v>
      </c>
      <c r="D7" s="2" t="n">
        <v>1.18683743463546</v>
      </c>
      <c r="E7" s="2" t="n">
        <v>10.7842712899303</v>
      </c>
      <c r="F7" s="2" t="n">
        <v>1.01328892919593</v>
      </c>
      <c r="G7" s="0" t="n">
        <v>11.5420656666667</v>
      </c>
      <c r="H7" s="0" t="n">
        <v>12.416546</v>
      </c>
      <c r="I7" s="0" t="n">
        <v>93.776193</v>
      </c>
      <c r="J7" s="0" t="n">
        <v>10.327077</v>
      </c>
      <c r="K7" s="0" t="n">
        <v>110.051907</v>
      </c>
    </row>
    <row r="8" customFormat="false" ht="12.8" hidden="false" customHeight="false" outlineLevel="0" collapsed="false">
      <c r="A8" s="0" t="n">
        <v>24</v>
      </c>
      <c r="B8" s="2" t="n">
        <v>13.6322118194169</v>
      </c>
      <c r="C8" s="2" t="n">
        <v>9.06713740359773</v>
      </c>
      <c r="D8" s="2" t="n">
        <v>2.24204627595463</v>
      </c>
      <c r="E8" s="2" t="n">
        <v>15.1459032453263</v>
      </c>
      <c r="F8" s="2" t="n">
        <v>1.00856035232439</v>
      </c>
      <c r="G8" s="0" t="n">
        <v>8.11106</v>
      </c>
      <c r="H8" s="0" t="n">
        <v>12.4840593333333</v>
      </c>
      <c r="I8" s="0" t="n">
        <v>49.640856</v>
      </c>
      <c r="J8" s="0" t="n">
        <v>7.3531435</v>
      </c>
      <c r="K8" s="0" t="n">
        <v>110.567879</v>
      </c>
    </row>
    <row r="9" customFormat="false" ht="12.8" hidden="false" customHeight="false" outlineLevel="0" collapsed="false">
      <c r="A9" s="0" t="n">
        <v>28</v>
      </c>
      <c r="B9" s="2" t="n">
        <v>16.6854873636186</v>
      </c>
      <c r="C9" s="2" t="n">
        <v>10.1118773984454</v>
      </c>
      <c r="D9" s="2" t="n">
        <v>4.55996113361379</v>
      </c>
      <c r="E9" s="2" t="n">
        <v>18.3290556759261</v>
      </c>
      <c r="F9" s="2" t="n">
        <v>1.01616918568041</v>
      </c>
      <c r="G9" s="0" t="n">
        <v>6.626818</v>
      </c>
      <c r="H9" s="0" t="n">
        <v>11.19423</v>
      </c>
      <c r="I9" s="0" t="n">
        <v>24.407466</v>
      </c>
      <c r="J9" s="0" t="n">
        <v>6.076145</v>
      </c>
      <c r="K9" s="0" t="n">
        <v>109.739973</v>
      </c>
    </row>
    <row r="10" customFormat="false" ht="12.8" hidden="false" customHeight="false" outlineLevel="0" collapsed="false">
      <c r="A10" s="0" t="n">
        <v>32</v>
      </c>
      <c r="B10" s="2" t="n">
        <v>18.4670600077595</v>
      </c>
      <c r="C10" s="2" t="n">
        <v>7.83855339093956</v>
      </c>
      <c r="D10" s="2" t="n">
        <v>8.03912623686051</v>
      </c>
      <c r="E10" s="2" t="n">
        <v>20.4056448716045</v>
      </c>
      <c r="F10" s="2" t="n">
        <v>1.01118246267332</v>
      </c>
      <c r="G10" s="0" t="n">
        <v>5.987509</v>
      </c>
      <c r="H10" s="0" t="n">
        <v>14.4407616666667</v>
      </c>
      <c r="I10" s="0" t="n">
        <v>13.844427</v>
      </c>
      <c r="J10" s="0" t="n">
        <v>5.4578035</v>
      </c>
      <c r="K10" s="0" t="n">
        <v>110.281164</v>
      </c>
    </row>
    <row r="11" customFormat="false" ht="12.8" hidden="false" customHeight="false" outlineLevel="0" collapsed="false">
      <c r="A11" s="0" t="n">
        <v>48</v>
      </c>
      <c r="B11" s="2" t="n">
        <v>20.4746409909745</v>
      </c>
      <c r="C11" s="2" t="n">
        <v>1.13094978681711</v>
      </c>
      <c r="D11" s="2" t="n">
        <v>19.7383258111147</v>
      </c>
      <c r="E11" s="2" t="n">
        <v>22.949523823654</v>
      </c>
      <c r="F11" s="2" t="n">
        <v>1.02033979540241</v>
      </c>
      <c r="G11" s="0" t="n">
        <v>5.40042133333333</v>
      </c>
      <c r="H11" s="0" t="n">
        <v>100.088158333333</v>
      </c>
      <c r="I11" s="0" t="n">
        <v>5.638629</v>
      </c>
      <c r="J11" s="0" t="n">
        <v>4.852824</v>
      </c>
      <c r="K11" s="0" t="n">
        <v>109.291414</v>
      </c>
    </row>
    <row r="12" customFormat="false" ht="12.8" hidden="false" customHeight="false" outlineLevel="0" collapsed="false">
      <c r="A12" s="0" t="n">
        <v>56</v>
      </c>
      <c r="B12" s="2" t="n">
        <v>22.3556399060176</v>
      </c>
      <c r="C12" s="2" t="n">
        <v>1.12994132939857</v>
      </c>
      <c r="D12" s="2" t="n">
        <v>23.2386963823039</v>
      </c>
      <c r="E12" s="2" t="n">
        <v>23.0385099129514</v>
      </c>
      <c r="F12" s="2" t="n">
        <v>1.02111166885005</v>
      </c>
      <c r="G12" s="0" t="n">
        <v>4.946031</v>
      </c>
      <c r="H12" s="0" t="n">
        <v>100.177485666667</v>
      </c>
      <c r="I12" s="0" t="n">
        <v>4.78930033333333</v>
      </c>
      <c r="J12" s="0" t="n">
        <v>4.83408</v>
      </c>
      <c r="K12" s="0" t="n">
        <v>109.208799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A1:C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17</v>
      </c>
      <c r="C1" s="0" t="s">
        <v>18</v>
      </c>
      <c r="D1" s="0" t="s">
        <v>6</v>
      </c>
    </row>
    <row r="2" customFormat="false" ht="12.8" hidden="false" customHeight="false" outlineLevel="0" collapsed="false">
      <c r="A2" s="0" t="n">
        <v>1</v>
      </c>
      <c r="B2" s="0" t="n">
        <v>111514379</v>
      </c>
      <c r="C2" s="0" t="n">
        <f aca="false">111514379/B2</f>
        <v>1</v>
      </c>
      <c r="D2" s="2" t="n">
        <f aca="false">B2/1000000</f>
        <v>111.514379</v>
      </c>
    </row>
    <row r="3" customFormat="false" ht="12.8" hidden="false" customHeight="false" outlineLevel="0" collapsed="false">
      <c r="A3" s="0" t="n">
        <v>2</v>
      </c>
      <c r="B3" s="0" t="n">
        <v>109625343</v>
      </c>
      <c r="C3" s="0" t="n">
        <f aca="false">111514379/B3</f>
        <v>1.01723174540033</v>
      </c>
      <c r="D3" s="2" t="n">
        <f aca="false">B3/1000000</f>
        <v>109.625343</v>
      </c>
    </row>
    <row r="4" customFormat="false" ht="12.8" hidden="false" customHeight="false" outlineLevel="0" collapsed="false">
      <c r="A4" s="0" t="n">
        <v>4</v>
      </c>
      <c r="B4" s="0" t="n">
        <v>110699723</v>
      </c>
      <c r="C4" s="0" t="n">
        <f aca="false">111514379/B4</f>
        <v>1.00735915120583</v>
      </c>
      <c r="D4" s="2" t="n">
        <f aca="false">B4/1000000</f>
        <v>110.699723</v>
      </c>
    </row>
    <row r="5" customFormat="false" ht="12.8" hidden="false" customHeight="false" outlineLevel="0" collapsed="false">
      <c r="A5" s="0" t="n">
        <v>8</v>
      </c>
      <c r="B5" s="0" t="n">
        <v>110384859</v>
      </c>
      <c r="C5" s="0" t="n">
        <f aca="false">111514379/B5</f>
        <v>1.01023256278291</v>
      </c>
      <c r="D5" s="2" t="n">
        <f aca="false">B5/1000000</f>
        <v>110.384859</v>
      </c>
    </row>
    <row r="6" customFormat="false" ht="12.8" hidden="false" customHeight="false" outlineLevel="0" collapsed="false">
      <c r="A6" s="0" t="n">
        <v>14</v>
      </c>
      <c r="B6" s="0" t="n">
        <v>110234735</v>
      </c>
      <c r="C6" s="0" t="n">
        <f aca="false">111514379/B6</f>
        <v>1.01160835556959</v>
      </c>
      <c r="D6" s="2" t="n">
        <f aca="false">B6/1000000</f>
        <v>110.234735</v>
      </c>
    </row>
    <row r="7" customFormat="false" ht="12.8" hidden="false" customHeight="false" outlineLevel="0" collapsed="false">
      <c r="A7" s="0" t="n">
        <v>16</v>
      </c>
      <c r="B7" s="0" t="n">
        <v>110051907</v>
      </c>
      <c r="C7" s="0" t="n">
        <f aca="false">111514379/B7</f>
        <v>1.01328892919593</v>
      </c>
      <c r="D7" s="2" t="n">
        <f aca="false">B7/1000000</f>
        <v>110.051907</v>
      </c>
    </row>
    <row r="8" customFormat="false" ht="12.8" hidden="false" customHeight="false" outlineLevel="0" collapsed="false">
      <c r="A8" s="0" t="n">
        <v>24</v>
      </c>
      <c r="B8" s="0" t="n">
        <v>110567879</v>
      </c>
      <c r="C8" s="0" t="n">
        <f aca="false">111514379/B8</f>
        <v>1.00856035232439</v>
      </c>
      <c r="D8" s="2" t="n">
        <f aca="false">B8/1000000</f>
        <v>110.567879</v>
      </c>
    </row>
    <row r="9" customFormat="false" ht="12.8" hidden="false" customHeight="false" outlineLevel="0" collapsed="false">
      <c r="A9" s="0" t="n">
        <v>28</v>
      </c>
      <c r="B9" s="0" t="n">
        <v>109739973</v>
      </c>
      <c r="C9" s="0" t="n">
        <f aca="false">111514379/B9</f>
        <v>1.01616918568041</v>
      </c>
      <c r="D9" s="2" t="n">
        <f aca="false">B9/1000000</f>
        <v>109.739973</v>
      </c>
    </row>
    <row r="10" customFormat="false" ht="12.8" hidden="false" customHeight="false" outlineLevel="0" collapsed="false">
      <c r="A10" s="0" t="n">
        <v>32</v>
      </c>
      <c r="B10" s="0" t="n">
        <v>110281164</v>
      </c>
      <c r="C10" s="0" t="n">
        <f aca="false">111514379/B10</f>
        <v>1.01118246267332</v>
      </c>
      <c r="D10" s="2" t="n">
        <f aca="false">B10/1000000</f>
        <v>110.281164</v>
      </c>
    </row>
    <row r="11" customFormat="false" ht="12.8" hidden="false" customHeight="false" outlineLevel="0" collapsed="false">
      <c r="A11" s="0" t="n">
        <v>48</v>
      </c>
      <c r="B11" s="0" t="n">
        <v>109291414</v>
      </c>
      <c r="C11" s="0" t="n">
        <f aca="false">111514379/B11</f>
        <v>1.02033979540241</v>
      </c>
      <c r="D11" s="2" t="n">
        <f aca="false">B11/1000000</f>
        <v>109.291414</v>
      </c>
    </row>
    <row r="12" customFormat="false" ht="12.8" hidden="false" customHeight="false" outlineLevel="0" collapsed="false">
      <c r="A12" s="0" t="n">
        <v>56</v>
      </c>
      <c r="B12" s="0" t="n">
        <v>109208799</v>
      </c>
      <c r="C12" s="0" t="n">
        <f aca="false">111514379/B12</f>
        <v>1.02111166885005</v>
      </c>
      <c r="D12" s="2" t="n">
        <f aca="false">B12/1000000</f>
        <v>109.208799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1" sqref="A1:C6 E9"/>
    </sheetView>
  </sheetViews>
  <sheetFormatPr defaultRowHeight="12.8"/>
  <cols>
    <col collapsed="false" hidden="false" max="3" min="1" style="0" width="11.5204081632653"/>
    <col collapsed="false" hidden="false" max="4" min="4" style="0" width="48.9489795918367"/>
    <col collapsed="false" hidden="false" max="5" min="5" style="0" width="42.9285714285714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19</v>
      </c>
      <c r="B1" s="0" t="s">
        <v>20</v>
      </c>
      <c r="C1" s="0" t="s">
        <v>21</v>
      </c>
      <c r="D1" s="0" t="s">
        <v>15</v>
      </c>
      <c r="E1" s="0" t="s">
        <v>10</v>
      </c>
    </row>
    <row r="2" customFormat="false" ht="12.8" hidden="false" customHeight="false" outlineLevel="0" collapsed="false">
      <c r="A2" s="0" t="n">
        <v>1</v>
      </c>
      <c r="B2" s="0" t="n">
        <v>111203986</v>
      </c>
      <c r="C2" s="0" t="n">
        <v>111545007</v>
      </c>
      <c r="D2" s="2" t="n">
        <f aca="false">AVERAGE(B2:C2)/1000000</f>
        <v>111.3744965</v>
      </c>
      <c r="E2" s="2" t="n">
        <f aca="false">111.37/D2</f>
        <v>0.999959627202445</v>
      </c>
    </row>
    <row r="3" customFormat="false" ht="12.8" hidden="false" customHeight="false" outlineLevel="0" collapsed="false">
      <c r="A3" s="0" t="n">
        <v>2</v>
      </c>
      <c r="B3" s="0" t="n">
        <v>98322593</v>
      </c>
      <c r="C3" s="0" t="n">
        <v>98366468</v>
      </c>
      <c r="D3" s="2" t="n">
        <f aca="false">AVERAGE(B3:C3)/1000000</f>
        <v>98.3445305</v>
      </c>
      <c r="E3" s="2" t="n">
        <f aca="false">111.37/D3</f>
        <v>1.13244731998593</v>
      </c>
    </row>
    <row r="4" customFormat="false" ht="12.8" hidden="false" customHeight="false" outlineLevel="0" collapsed="false">
      <c r="A4" s="0" t="n">
        <v>4</v>
      </c>
      <c r="B4" s="0" t="n">
        <v>92870061</v>
      </c>
      <c r="C4" s="0" t="n">
        <v>92507630</v>
      </c>
      <c r="D4" s="2" t="n">
        <f aca="false">AVERAGE(B4:C4)/1000000</f>
        <v>92.6888455</v>
      </c>
      <c r="E4" s="2" t="n">
        <f aca="false">111.37/D4</f>
        <v>1.20154695421252</v>
      </c>
    </row>
    <row r="5" customFormat="false" ht="12.8" hidden="false" customHeight="false" outlineLevel="0" collapsed="false">
      <c r="A5" s="0" t="n">
        <v>8</v>
      </c>
      <c r="B5" s="0" t="n">
        <v>33561755</v>
      </c>
      <c r="C5" s="0" t="n">
        <v>33034407</v>
      </c>
      <c r="D5" s="2" t="n">
        <f aca="false">AVERAGE(B5:C5)/1000000</f>
        <v>33.298081</v>
      </c>
      <c r="E5" s="2" t="n">
        <f aca="false">111.37/D5</f>
        <v>3.34463718795086</v>
      </c>
    </row>
    <row r="6" customFormat="false" ht="12.8" hidden="false" customHeight="false" outlineLevel="0" collapsed="false">
      <c r="A6" s="0" t="n">
        <v>14</v>
      </c>
      <c r="B6" s="0" t="n">
        <v>12636790</v>
      </c>
      <c r="C6" s="0" t="n">
        <v>12591882</v>
      </c>
      <c r="D6" s="2" t="n">
        <f aca="false">AVERAGE(B6:C6)/1000000</f>
        <v>12.614336</v>
      </c>
      <c r="E6" s="2" t="n">
        <f aca="false">111.37/D6</f>
        <v>8.82884362680683</v>
      </c>
    </row>
    <row r="7" customFormat="false" ht="12.8" hidden="false" customHeight="false" outlineLevel="0" collapsed="false">
      <c r="A7" s="0" t="n">
        <v>16</v>
      </c>
      <c r="B7" s="0" t="n">
        <v>10278655</v>
      </c>
      <c r="C7" s="0" t="n">
        <v>10375499</v>
      </c>
      <c r="D7" s="2" t="n">
        <f aca="false">AVERAGE(B7:C7)/1000000</f>
        <v>10.327077</v>
      </c>
      <c r="E7" s="2" t="n">
        <f aca="false">111.37/D7</f>
        <v>10.7842712899303</v>
      </c>
    </row>
    <row r="8" customFormat="false" ht="12.8" hidden="false" customHeight="false" outlineLevel="0" collapsed="false">
      <c r="A8" s="0" t="n">
        <v>24</v>
      </c>
      <c r="B8" s="0" t="n">
        <v>7784513</v>
      </c>
      <c r="C8" s="0" t="n">
        <v>6921774</v>
      </c>
      <c r="D8" s="2" t="n">
        <f aca="false">AVERAGE(B8:C8)/1000000</f>
        <v>7.3531435</v>
      </c>
      <c r="E8" s="2" t="n">
        <f aca="false">111.37/D8</f>
        <v>15.1459032453263</v>
      </c>
    </row>
    <row r="9" customFormat="false" ht="12.8" hidden="false" customHeight="false" outlineLevel="0" collapsed="false">
      <c r="A9" s="0" t="n">
        <v>28</v>
      </c>
      <c r="B9" s="0" t="n">
        <v>6276635</v>
      </c>
      <c r="C9" s="0" t="n">
        <v>5875655</v>
      </c>
      <c r="D9" s="2" t="n">
        <f aca="false">AVERAGE(B9:C9)/1000000</f>
        <v>6.076145</v>
      </c>
      <c r="E9" s="2" t="n">
        <f aca="false">111.37/D9</f>
        <v>18.3290556759261</v>
      </c>
    </row>
    <row r="10" customFormat="false" ht="12.8" hidden="false" customHeight="false" outlineLevel="0" collapsed="false">
      <c r="A10" s="0" t="n">
        <v>32</v>
      </c>
      <c r="B10" s="0" t="n">
        <v>5449746</v>
      </c>
      <c r="C10" s="0" t="n">
        <v>5465861</v>
      </c>
      <c r="D10" s="2" t="n">
        <f aca="false">AVERAGE(B10:C10)/1000000</f>
        <v>5.4578035</v>
      </c>
      <c r="E10" s="2" t="n">
        <f aca="false">111.37/D10</f>
        <v>20.4056448716045</v>
      </c>
    </row>
    <row r="11" customFormat="false" ht="12.8" hidden="false" customHeight="false" outlineLevel="0" collapsed="false">
      <c r="A11" s="0" t="n">
        <v>48</v>
      </c>
      <c r="B11" s="0" t="n">
        <v>4758231</v>
      </c>
      <c r="C11" s="0" t="n">
        <v>4947417</v>
      </c>
      <c r="D11" s="2" t="n">
        <f aca="false">AVERAGE(B11:C11)/1000000</f>
        <v>4.852824</v>
      </c>
      <c r="E11" s="2" t="n">
        <f aca="false">111.37/D11</f>
        <v>22.949523823654</v>
      </c>
    </row>
    <row r="12" customFormat="false" ht="12.8" hidden="false" customHeight="false" outlineLevel="0" collapsed="false">
      <c r="A12" s="0" t="n">
        <v>56</v>
      </c>
      <c r="B12" s="0" t="n">
        <v>5097333</v>
      </c>
      <c r="C12" s="0" t="n">
        <v>4570827</v>
      </c>
      <c r="D12" s="2" t="n">
        <f aca="false">AVERAGE(B12:C12)/1000000</f>
        <v>4.83408</v>
      </c>
      <c r="E12" s="2" t="n">
        <f aca="false">111.37/D12</f>
        <v>23.0385099129514</v>
      </c>
    </row>
    <row r="14" customFormat="false" ht="12.8" hidden="false" customHeight="false" outlineLevel="0" collapsed="false">
      <c r="B14" s="0" t="n">
        <f aca="false">AVERAGE(B9:C9)</f>
        <v>6076145</v>
      </c>
    </row>
    <row r="15" customFormat="false" ht="12.8" hidden="false" customHeight="false" outlineLevel="0" collapsed="false">
      <c r="B15" s="0" t="n">
        <f aca="false">AVERAGE(B12:C12)</f>
        <v>4834080</v>
      </c>
    </row>
    <row r="17" customFormat="false" ht="12.8" hidden="false" customHeight="false" outlineLevel="0" collapsed="false">
      <c r="B17" s="0" t="n">
        <v>6076145</v>
      </c>
    </row>
    <row r="18" customFormat="false" ht="12.8" hidden="false" customHeight="false" outlineLevel="0" collapsed="false">
      <c r="B18" s="0" t="n">
        <v>4834080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6"/>
    </sheetView>
  </sheetViews>
  <sheetFormatPr defaultRowHeight="12.8"/>
  <cols>
    <col collapsed="false" hidden="false" max="1" min="1" style="0" width="34.2244897959184"/>
    <col collapsed="false" hidden="false" max="2" min="2" style="0" width="11.5204081632653"/>
    <col collapsed="false" hidden="false" max="3" min="3" style="0" width="117.173469387755"/>
    <col collapsed="false" hidden="false" max="1025" min="4" style="0" width="11.5204081632653"/>
  </cols>
  <sheetData>
    <row r="1" customFormat="false" ht="23.95" hidden="false" customHeight="false" outlineLevel="0" collapsed="false">
      <c r="A1" s="5" t="s">
        <v>22</v>
      </c>
      <c r="B1" s="6" t="s">
        <v>23</v>
      </c>
      <c r="C1" s="7" t="s">
        <v>24</v>
      </c>
    </row>
    <row r="2" customFormat="false" ht="12.8" hidden="false" customHeight="false" outlineLevel="0" collapsed="false">
      <c r="A2" s="0" t="s">
        <v>11</v>
      </c>
      <c r="B2" s="4" t="s">
        <v>25</v>
      </c>
      <c r="C2" s="0" t="s">
        <v>26</v>
      </c>
    </row>
    <row r="3" customFormat="false" ht="12.8" hidden="false" customHeight="false" outlineLevel="0" collapsed="false">
      <c r="A3" s="0" t="s">
        <v>27</v>
      </c>
      <c r="B3" s="4" t="s">
        <v>28</v>
      </c>
      <c r="C3" s="8" t="s">
        <v>29</v>
      </c>
    </row>
    <row r="4" customFormat="false" ht="12.8" hidden="false" customHeight="false" outlineLevel="0" collapsed="false">
      <c r="A4" s="0" t="s">
        <v>30</v>
      </c>
      <c r="B4" s="4" t="s">
        <v>31</v>
      </c>
      <c r="C4" s="8" t="s">
        <v>32</v>
      </c>
    </row>
    <row r="5" customFormat="false" ht="12.8" hidden="false" customHeight="false" outlineLevel="0" collapsed="false">
      <c r="A5" s="0" t="s">
        <v>33</v>
      </c>
      <c r="B5" s="4" t="s">
        <v>34</v>
      </c>
      <c r="C5" s="8" t="s">
        <v>35</v>
      </c>
    </row>
    <row r="6" customFormat="false" ht="12.8" hidden="false" customHeight="false" outlineLevel="0" collapsed="false">
      <c r="A6" s="0" t="s">
        <v>36</v>
      </c>
      <c r="B6" s="4" t="s">
        <v>37</v>
      </c>
      <c r="C6" s="0" t="s">
        <v>38</v>
      </c>
    </row>
  </sheetData>
  <hyperlinks>
    <hyperlink ref="C3" r:id="rId1" display="https://cds-lab-2019.netlify.com/logs/ef708123629f4ecf11cddda8fda3989645f7f572839455d588628a01a414a10b/2019-06-20T19:26:37+02:00.log"/>
    <hyperlink ref="C4" r:id="rId2" display="https://cds-lab-2019.netlify.com/logs/ef708123629f4ecf11cddda8fda3989645f7f572839455d588628a01a414a10b/2019-06-20T23:09:00+02:00.log"/>
    <hyperlink ref="C5" r:id="rId3" display="https://cds-lab-2019.netlify.com/logs/ef708123629f4ecf11cddda8fda3989645f7f572839455d588628a01a414a10b/2019-06-21T13:54:13+02:00.log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2019-06-21T11:11:31Z</dcterms:created>
  <dc:creator/>
  <dc:description/>
  <dc:language>en-US</dc:language>
  <cp:lastModifiedBy/>
  <dcterms:modified xsi:type="dcterms:W3CDTF">2019-06-22T04:51:21Z</dcterms:modified>
  <cp:revision>7</cp:revision>
  <dc:subject/>
  <dc:title/>
</cp:coreProperties>
</file>