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9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levenshtein_baseline" sheetId="1" state="visible" r:id="rId2"/>
    <sheet name="levenshtein_scaled" sheetId="2" state="visible" r:id="rId3"/>
    <sheet name="levenshtein_most_opt" sheetId="3" state="visible" r:id="rId4"/>
    <sheet name="levenshtein_large" sheetId="4" state="visible" r:id="rId5"/>
    <sheet name="overall" sheetId="5" state="visible" r:id="rId6"/>
    <sheet name="Sheet6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<sst xmlns="http://schemas.openxmlformats.org/spreadsheetml/2006/main" count="51" uniqueCount="27">
  <si>
    <t xml:space="preserve">Number of Cores</t>
  </si>
  <si>
    <t xml:space="preserve">Time (Run 1)</t>
  </si>
  <si>
    <t xml:space="preserve">Time (Run 2)</t>
  </si>
  <si>
    <t xml:space="preserve">Time (Run 3)</t>
  </si>
  <si>
    <t xml:space="preserve">Execution Time</t>
  </si>
  <si>
    <t xml:space="preserve">Speedup</t>
  </si>
  <si>
    <t xml:space="preserve">Execution Time (Baseline)</t>
  </si>
  <si>
    <t xml:space="preserve">Execution Time (Scaled)</t>
  </si>
  <si>
    <t xml:space="preserve">Execution Time (Most Optimized)</t>
  </si>
  <si>
    <t xml:space="preserve">Execution Time (Large)</t>
  </si>
  <si>
    <t xml:space="preserve">Speed Up (Scaled)</t>
  </si>
  <si>
    <t xml:space="preserve">Speed Up (Most Optimized)</t>
  </si>
  <si>
    <t xml:space="preserve">Speed Up (Large)</t>
  </si>
  <si>
    <t xml:space="preserve">WRT Baseline</t>
  </si>
  <si>
    <t xml:space="preserve">Measurement</t>
  </si>
  <si>
    <t xml:space="preserve">Git Hash</t>
  </si>
  <si>
    <t xml:space="preserve">Evaluation URL</t>
  </si>
  <si>
    <t xml:space="preserve">Baseline</t>
  </si>
  <si>
    <t xml:space="preserve">cc67243</t>
  </si>
  <si>
    <t xml:space="preserve">https://cds-lab-2019.netlify.com/logs/ef708123629f4ecf11cddda8fda3989645f7f572839455d588628a01a414a10b/2019-06-18T22:07:19+02:00.log</t>
  </si>
  <si>
    <t xml:space="preserve">Most Optimized (Sec. 5.1)</t>
  </si>
  <si>
    <t xml:space="preserve">abb86fe</t>
  </si>
  <si>
    <t xml:space="preserve">https://cds-lab-2019.netlify.com/logs/ef708123629f4ecf11cddda8fda3989645f7f572839455d588628a01a414a10b/2019-06-20T13:51:18+02:00.log</t>
  </si>
  <si>
    <t xml:space="preserve">Scaled (Sec. 5.2)</t>
  </si>
  <si>
    <t xml:space="preserve">558a65e</t>
  </si>
  <si>
    <t xml:space="preserve">https://cds-lab-2019.netlify.com/logs/ef708123629f4ecf11cddda8fda3989645f7f572839455d588628a01a414a10b/2019-06-20T23:09:00+02:00.log</t>
  </si>
  <si>
    <t xml:space="preserve">Large (Sec. 5.3)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</si>
</sst>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urier New"/>
      <family val="3"/>
      <charset val="1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overall!$B$1</c:f>
              <c:strCache>
                <c:ptCount val="1"/>
                <c:pt idx="0">
                  <c:v>Execution Time (Baseline)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overall!$A$2:$A$12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48</c:v>
                </c:pt>
                <c:pt idx="10">
                  <c:v>56</c:v>
                </c:pt>
              </c:numCache>
            </c:numRef>
          </c:xVal>
          <c:yVal>
            <c:numRef>
              <c:f>overall!$B$2:$B$12</c:f>
              <c:numCache>
                <c:formatCode>General</c:formatCode>
                <c:ptCount val="11"/>
                <c:pt idx="0">
                  <c:v>158032.187</c:v>
                </c:pt>
                <c:pt idx="1">
                  <c:v>157695.535</c:v>
                </c:pt>
                <c:pt idx="2">
                  <c:v>157564.986</c:v>
                </c:pt>
                <c:pt idx="3">
                  <c:v>157940.816</c:v>
                </c:pt>
                <c:pt idx="4">
                  <c:v>157515.116</c:v>
                </c:pt>
                <c:pt idx="5">
                  <c:v>156590.695</c:v>
                </c:pt>
                <c:pt idx="6">
                  <c:v>155581.394</c:v>
                </c:pt>
                <c:pt idx="7">
                  <c:v>155278.662</c:v>
                </c:pt>
                <c:pt idx="8">
                  <c:v>159035.737</c:v>
                </c:pt>
                <c:pt idx="9">
                  <c:v>155230.496</c:v>
                </c:pt>
                <c:pt idx="10">
                  <c:v>158340.569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overall!$C$1</c:f>
              <c:strCache>
                <c:ptCount val="1"/>
                <c:pt idx="0">
                  <c:v>Execution Time (Scaled)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overall!$A$2:$A$12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48</c:v>
                </c:pt>
                <c:pt idx="10">
                  <c:v>56</c:v>
                </c:pt>
              </c:numCache>
            </c:numRef>
          </c:xVal>
          <c:yVal>
            <c:numRef>
              <c:f>overall!$C$2:$C$12</c:f>
              <c:numCache>
                <c:formatCode>General</c:formatCode>
                <c:ptCount val="11"/>
                <c:pt idx="0">
                  <c:v>7384.84066666667</c:v>
                </c:pt>
                <c:pt idx="1">
                  <c:v>7242.61166666667</c:v>
                </c:pt>
                <c:pt idx="2">
                  <c:v>6478.60133333333</c:v>
                </c:pt>
                <c:pt idx="3">
                  <c:v>5835.33466666667</c:v>
                </c:pt>
                <c:pt idx="4">
                  <c:v>5350.18966666667</c:v>
                </c:pt>
                <c:pt idx="5">
                  <c:v>5498.01366666667</c:v>
                </c:pt>
                <c:pt idx="6">
                  <c:v>5532.18333333333</c:v>
                </c:pt>
                <c:pt idx="7">
                  <c:v>5531.19666666667</c:v>
                </c:pt>
                <c:pt idx="8">
                  <c:v>5436.352</c:v>
                </c:pt>
                <c:pt idx="9">
                  <c:v>5496.881</c:v>
                </c:pt>
                <c:pt idx="10">
                  <c:v>5565.83933333333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overall!$D$1</c:f>
              <c:strCache>
                <c:ptCount val="1"/>
                <c:pt idx="0">
                  <c:v>Execution Time (Most Optimized)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overall!$A$2:$A$12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48</c:v>
                </c:pt>
                <c:pt idx="10">
                  <c:v>56</c:v>
                </c:pt>
              </c:numCache>
            </c:numRef>
          </c:xVal>
          <c:yVal>
            <c:numRef>
              <c:f>overall!$D$2:$D$12</c:f>
              <c:numCache>
                <c:formatCode>General</c:formatCode>
                <c:ptCount val="11"/>
                <c:pt idx="0">
                  <c:v>2.78433333333333</c:v>
                </c:pt>
                <c:pt idx="1">
                  <c:v>3.003</c:v>
                </c:pt>
                <c:pt idx="2">
                  <c:v>2.785</c:v>
                </c:pt>
                <c:pt idx="3">
                  <c:v>2.866</c:v>
                </c:pt>
                <c:pt idx="4">
                  <c:v>2.764</c:v>
                </c:pt>
                <c:pt idx="5">
                  <c:v>3.263</c:v>
                </c:pt>
                <c:pt idx="6">
                  <c:v>3.01566666666667</c:v>
                </c:pt>
                <c:pt idx="7">
                  <c:v>2.62533333333333</c:v>
                </c:pt>
                <c:pt idx="8">
                  <c:v>2.99933333333333</c:v>
                </c:pt>
                <c:pt idx="9">
                  <c:v>2.78866666666667</c:v>
                </c:pt>
                <c:pt idx="10">
                  <c:v>2.742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overall!$E$1</c:f>
              <c:strCache>
                <c:ptCount val="1"/>
                <c:pt idx="0">
                  <c:v>Execution Time (Large)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overall!$A$2:$A$12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48</c:v>
                </c:pt>
                <c:pt idx="10">
                  <c:v>56</c:v>
                </c:pt>
              </c:numCache>
            </c:numRef>
          </c:xVal>
          <c:yVal>
            <c:numRef>
              <c:f>overall!$E$2:$E$12</c:f>
              <c:numCache>
                <c:formatCode>General</c:formatCode>
                <c:ptCount val="11"/>
                <c:pt idx="0">
                  <c:v>29.0806666666667</c:v>
                </c:pt>
                <c:pt idx="1">
                  <c:v>26.1933333333333</c:v>
                </c:pt>
                <c:pt idx="2">
                  <c:v>84.6596666666667</c:v>
                </c:pt>
                <c:pt idx="3">
                  <c:v>121.952333333333</c:v>
                </c:pt>
                <c:pt idx="4">
                  <c:v>200.337666666667</c:v>
                </c:pt>
                <c:pt idx="5">
                  <c:v>372.699666666667</c:v>
                </c:pt>
                <c:pt idx="6">
                  <c:v>787.975333333333</c:v>
                </c:pt>
                <c:pt idx="7">
                  <c:v>892.802</c:v>
                </c:pt>
                <c:pt idx="8">
                  <c:v>1094.01466666667</c:v>
                </c:pt>
                <c:pt idx="9">
                  <c:v>2098.29</c:v>
                </c:pt>
                <c:pt idx="10">
                  <c:v>2396.64533333333</c:v>
                </c:pt>
              </c:numCache>
            </c:numRef>
          </c:yVal>
          <c:smooth val="0"/>
        </c:ser>
        <c:axId val="3830611"/>
        <c:axId val="21849131"/>
      </c:scatterChart>
      <c:valAx>
        <c:axId val="38306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1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No. Of Cores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849131"/>
        <c:crosses val="autoZero"/>
        <c:crossBetween val="midCat"/>
      </c:valAx>
      <c:valAx>
        <c:axId val="218491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1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Execution Time (in milliseconds)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306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0691933469199921"/>
          <c:y val="0.0225756798358132"/>
        </c:manualLayout>
      </c:layout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overall!$F$1</c:f>
              <c:strCache>
                <c:ptCount val="1"/>
                <c:pt idx="0">
                  <c:v>Speed Up (Scaled)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overall!$A$2:$A$12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48</c:v>
                </c:pt>
                <c:pt idx="10">
                  <c:v>56</c:v>
                </c:pt>
              </c:numCache>
            </c:numRef>
          </c:xVal>
          <c:yVal>
            <c:numRef>
              <c:f>overall!$F$2:$F$12</c:f>
              <c:numCache>
                <c:formatCode>General</c:formatCode>
                <c:ptCount val="11"/>
                <c:pt idx="0">
                  <c:v>0.999999909724976</c:v>
                </c:pt>
                <c:pt idx="1">
                  <c:v>1.01963771355959</c:v>
                </c:pt>
                <c:pt idx="2">
                  <c:v>1.13988183869317</c:v>
                </c:pt>
                <c:pt idx="3">
                  <c:v>1.26553838328839</c:v>
                </c:pt>
                <c:pt idx="4">
                  <c:v>1.38029499141121</c:v>
                </c:pt>
                <c:pt idx="5">
                  <c:v>1.34318327449289</c:v>
                </c:pt>
                <c:pt idx="6">
                  <c:v>1.33488706990308</c:v>
                </c:pt>
                <c:pt idx="7">
                  <c:v>1.33512518990767</c:v>
                </c:pt>
                <c:pt idx="8">
                  <c:v>1.35841829226658</c:v>
                </c:pt>
                <c:pt idx="9">
                  <c:v>1.34346004579688</c:v>
                </c:pt>
                <c:pt idx="10">
                  <c:v>1.32681515899549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overall!$G$1</c:f>
              <c:strCache>
                <c:ptCount val="1"/>
                <c:pt idx="0">
                  <c:v>Speed Up (Most Optimized)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overall!$A$2:$A$12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48</c:v>
                </c:pt>
                <c:pt idx="10">
                  <c:v>56</c:v>
                </c:pt>
              </c:numCache>
            </c:numRef>
          </c:xVal>
          <c:yVal>
            <c:numRef>
              <c:f>overall!$G$2:$G$12</c:f>
              <c:numCache>
                <c:formatCode>General</c:formatCode>
                <c:ptCount val="11"/>
                <c:pt idx="0">
                  <c:v>0.998443672931881</c:v>
                </c:pt>
                <c:pt idx="1">
                  <c:v>0.925740925740926</c:v>
                </c:pt>
                <c:pt idx="2">
                  <c:v>0.998204667863555</c:v>
                </c:pt>
                <c:pt idx="3">
                  <c:v>0.969993021632938</c:v>
                </c:pt>
                <c:pt idx="4">
                  <c:v>1.00578871201158</c:v>
                </c:pt>
                <c:pt idx="5">
                  <c:v>0.851976708550414</c:v>
                </c:pt>
                <c:pt idx="6">
                  <c:v>0.921852547805903</c:v>
                </c:pt>
                <c:pt idx="7">
                  <c:v>1.05891315388522</c:v>
                </c:pt>
                <c:pt idx="8">
                  <c:v>0.926872638364081</c:v>
                </c:pt>
                <c:pt idx="9">
                  <c:v>0.996892182644035</c:v>
                </c:pt>
                <c:pt idx="10">
                  <c:v>1.01385849744712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overall!$H$1</c:f>
              <c:strCache>
                <c:ptCount val="1"/>
                <c:pt idx="0">
                  <c:v>Speed Up (Large)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overall!$A$2:$A$12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48</c:v>
                </c:pt>
                <c:pt idx="10">
                  <c:v>56</c:v>
                </c:pt>
              </c:numCache>
            </c:numRef>
          </c:xVal>
          <c:yVal>
            <c:numRef>
              <c:f>overall!$H$2:$H$12</c:f>
              <c:numCache>
                <c:formatCode>General</c:formatCode>
                <c:ptCount val="11"/>
                <c:pt idx="0">
                  <c:v>1.00001146236904</c:v>
                </c:pt>
                <c:pt idx="1">
                  <c:v>1.11024433698142</c:v>
                </c:pt>
                <c:pt idx="2">
                  <c:v>0.343504777954083</c:v>
                </c:pt>
                <c:pt idx="3">
                  <c:v>0.238462022046865</c:v>
                </c:pt>
                <c:pt idx="4">
                  <c:v>0.145159921665588</c:v>
                </c:pt>
                <c:pt idx="5">
                  <c:v>0.0780279742670372</c:v>
                </c:pt>
                <c:pt idx="6">
                  <c:v>0.0369059775982835</c:v>
                </c:pt>
                <c:pt idx="7">
                  <c:v>0.0325727316919093</c:v>
                </c:pt>
                <c:pt idx="8">
                  <c:v>0.026581910541114</c:v>
                </c:pt>
                <c:pt idx="9">
                  <c:v>0.0138593807338356</c:v>
                </c:pt>
                <c:pt idx="10">
                  <c:v>0.0121340440304337</c:v>
                </c:pt>
              </c:numCache>
            </c:numRef>
          </c:yVal>
          <c:smooth val="0"/>
        </c:ser>
        <c:axId val="48112087"/>
        <c:axId val="37454503"/>
      </c:scatterChart>
      <c:valAx>
        <c:axId val="481120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1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No. Of Cores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7454503"/>
        <c:crosses val="autoZero"/>
        <c:crossBetween val="midCat"/>
      </c:valAx>
      <c:valAx>
        <c:axId val="374545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1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Speed Up (w.r.t. respective single threaded performance)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112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0996312269516845"/>
          <c:y val="0"/>
        </c:manualLayout>
      </c:layout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overall!$J$1</c:f>
              <c:strCache>
                <c:ptCount val="1"/>
                <c:pt idx="0">
                  <c:v>Speed Up (Scaled)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overall!$A$2:$A$12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48</c:v>
                </c:pt>
                <c:pt idx="10">
                  <c:v>56</c:v>
                </c:pt>
              </c:numCache>
            </c:numRef>
          </c:xVal>
          <c:yVal>
            <c:numRef>
              <c:f>overall!$J$2:$J$12</c:f>
              <c:numCache>
                <c:formatCode>General</c:formatCode>
                <c:ptCount val="11"/>
                <c:pt idx="0">
                  <c:v>21.3995395612688</c:v>
                </c:pt>
                <c:pt idx="1">
                  <c:v>21.8197795592612</c:v>
                </c:pt>
                <c:pt idx="2">
                  <c:v>24.3929487043603</c:v>
                </c:pt>
                <c:pt idx="3">
                  <c:v>27.0819411443068</c:v>
                </c:pt>
                <c:pt idx="4">
                  <c:v>29.5376799414401</c:v>
                </c:pt>
                <c:pt idx="5">
                  <c:v>28.7435062153659</c:v>
                </c:pt>
                <c:pt idx="6">
                  <c:v>28.5659712410109</c:v>
                </c:pt>
                <c:pt idx="7">
                  <c:v>28.5710668999294</c:v>
                </c:pt>
                <c:pt idx="8">
                  <c:v>29.0695286103622</c:v>
                </c:pt>
                <c:pt idx="9">
                  <c:v>28.7494289943697</c:v>
                </c:pt>
                <c:pt idx="10">
                  <c:v>28.3932360486151</c:v>
                </c:pt>
              </c:numCache>
            </c:numRef>
          </c:yVal>
          <c:smooth val="0"/>
        </c:ser>
        <c:axId val="15377028"/>
        <c:axId val="19905823"/>
      </c:scatterChart>
      <c:valAx>
        <c:axId val="153770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1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No. Of Cores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905823"/>
        <c:crosses val="autoZero"/>
        <c:crossBetween val="midCat"/>
      </c:valAx>
      <c:valAx>
        <c:axId val="199058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1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Speed Up (w.r.t. baseline)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3770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99918744921558"/>
          <c:y val="0.0608956550727859"/>
        </c:manualLayout>
      </c:layout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32</xdr:row>
      <xdr:rowOff>29160</xdr:rowOff>
    </xdr:from>
    <xdr:to>
      <xdr:col>7</xdr:col>
      <xdr:colOff>510480</xdr:colOff>
      <xdr:row>66</xdr:row>
      <xdr:rowOff>114840</xdr:rowOff>
    </xdr:to>
    <xdr:graphicFrame>
      <xdr:nvGraphicFramePr>
        <xdr:cNvPr id="0" name=""/>
        <xdr:cNvGraphicFramePr/>
      </xdr:nvGraphicFramePr>
      <xdr:xfrm>
        <a:off x="0" y="5230800"/>
        <a:ext cx="10797480" cy="561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1548360</xdr:colOff>
      <xdr:row>34</xdr:row>
      <xdr:rowOff>57240</xdr:rowOff>
    </xdr:from>
    <xdr:to>
      <xdr:col>10</xdr:col>
      <xdr:colOff>250560</xdr:colOff>
      <xdr:row>68</xdr:row>
      <xdr:rowOff>114120</xdr:rowOff>
    </xdr:to>
    <xdr:graphicFrame>
      <xdr:nvGraphicFramePr>
        <xdr:cNvPr id="1" name=""/>
        <xdr:cNvGraphicFramePr/>
      </xdr:nvGraphicFramePr>
      <xdr:xfrm>
        <a:off x="2595960" y="5583960"/>
        <a:ext cx="11160720" cy="558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1534680</xdr:colOff>
      <xdr:row>34</xdr:row>
      <xdr:rowOff>74520</xdr:rowOff>
    </xdr:from>
    <xdr:to>
      <xdr:col>10</xdr:col>
      <xdr:colOff>211680</xdr:colOff>
      <xdr:row>68</xdr:row>
      <xdr:rowOff>152640</xdr:rowOff>
    </xdr:to>
    <xdr:graphicFrame>
      <xdr:nvGraphicFramePr>
        <xdr:cNvPr id="2" name=""/>
        <xdr:cNvGraphicFramePr/>
      </xdr:nvGraphicFramePr>
      <xdr:xfrm>
        <a:off x="2582280" y="5601240"/>
        <a:ext cx="11135520" cy="560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4.8469387755102"/>
    <col collapsed="false" hidden="false" max="4" min="2" style="0" width="11.3418367346939"/>
    <col collapsed="false" hidden="false" max="5" min="5" style="0" width="13.5"/>
    <col collapsed="false" hidden="false" max="1025" min="6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1" t="n">
        <v>1</v>
      </c>
      <c r="B2" s="2" t="n">
        <v>158032187</v>
      </c>
      <c r="C2" s="2"/>
      <c r="D2" s="2"/>
      <c r="E2" s="1" t="n">
        <f aca="false">B2/1000</f>
        <v>158032.187</v>
      </c>
    </row>
    <row r="3" customFormat="false" ht="12.8" hidden="false" customHeight="false" outlineLevel="0" collapsed="false">
      <c r="A3" s="1" t="n">
        <v>2</v>
      </c>
      <c r="B3" s="2" t="n">
        <v>157695535</v>
      </c>
      <c r="C3" s="2"/>
      <c r="D3" s="2"/>
      <c r="E3" s="1" t="n">
        <f aca="false">B3/1000</f>
        <v>157695.535</v>
      </c>
    </row>
    <row r="4" customFormat="false" ht="12.8" hidden="false" customHeight="false" outlineLevel="0" collapsed="false">
      <c r="A4" s="1" t="n">
        <v>4</v>
      </c>
      <c r="B4" s="2" t="n">
        <v>157564986</v>
      </c>
      <c r="C4" s="2"/>
      <c r="D4" s="2"/>
      <c r="E4" s="1" t="n">
        <f aca="false">B4/1000</f>
        <v>157564.986</v>
      </c>
    </row>
    <row r="5" customFormat="false" ht="12.8" hidden="false" customHeight="false" outlineLevel="0" collapsed="false">
      <c r="A5" s="1" t="n">
        <v>8</v>
      </c>
      <c r="B5" s="2" t="n">
        <v>157940816</v>
      </c>
      <c r="C5" s="2"/>
      <c r="D5" s="2"/>
      <c r="E5" s="1" t="n">
        <f aca="false">B5/1000</f>
        <v>157940.816</v>
      </c>
    </row>
    <row r="6" customFormat="false" ht="12.8" hidden="false" customHeight="false" outlineLevel="0" collapsed="false">
      <c r="A6" s="1" t="n">
        <v>14</v>
      </c>
      <c r="B6" s="2" t="n">
        <v>157515116</v>
      </c>
      <c r="C6" s="2"/>
      <c r="D6" s="2"/>
      <c r="E6" s="1" t="n">
        <f aca="false">B6/1000</f>
        <v>157515.116</v>
      </c>
    </row>
    <row r="7" customFormat="false" ht="12.8" hidden="false" customHeight="false" outlineLevel="0" collapsed="false">
      <c r="A7" s="1" t="n">
        <v>16</v>
      </c>
      <c r="B7" s="2" t="n">
        <v>156590695</v>
      </c>
      <c r="C7" s="2"/>
      <c r="D7" s="2"/>
      <c r="E7" s="1" t="n">
        <f aca="false">B7/1000</f>
        <v>156590.695</v>
      </c>
    </row>
    <row r="8" customFormat="false" ht="12.8" hidden="false" customHeight="false" outlineLevel="0" collapsed="false">
      <c r="A8" s="1" t="n">
        <v>24</v>
      </c>
      <c r="B8" s="2" t="n">
        <v>155581394</v>
      </c>
      <c r="C8" s="2"/>
      <c r="D8" s="2"/>
      <c r="E8" s="1" t="n">
        <f aca="false">B8/1000</f>
        <v>155581.394</v>
      </c>
    </row>
    <row r="9" customFormat="false" ht="12.8" hidden="false" customHeight="false" outlineLevel="0" collapsed="false">
      <c r="A9" s="1" t="n">
        <v>28</v>
      </c>
      <c r="B9" s="2" t="n">
        <v>155278662</v>
      </c>
      <c r="C9" s="2"/>
      <c r="D9" s="2"/>
      <c r="E9" s="1" t="n">
        <f aca="false">B9/1000</f>
        <v>155278.662</v>
      </c>
    </row>
    <row r="10" customFormat="false" ht="12.8" hidden="false" customHeight="false" outlineLevel="0" collapsed="false">
      <c r="A10" s="1" t="n">
        <v>32</v>
      </c>
      <c r="B10" s="2" t="n">
        <v>159035737</v>
      </c>
      <c r="C10" s="2"/>
      <c r="D10" s="2"/>
      <c r="E10" s="1" t="n">
        <f aca="false">B10/1000</f>
        <v>159035.737</v>
      </c>
    </row>
    <row r="11" customFormat="false" ht="12.8" hidden="false" customHeight="false" outlineLevel="0" collapsed="false">
      <c r="A11" s="1" t="n">
        <v>48</v>
      </c>
      <c r="B11" s="2" t="n">
        <v>155230496</v>
      </c>
      <c r="C11" s="2"/>
      <c r="D11" s="2"/>
      <c r="E11" s="1" t="n">
        <f aca="false">B11/1000</f>
        <v>155230.496</v>
      </c>
    </row>
    <row r="12" customFormat="false" ht="12.8" hidden="false" customHeight="false" outlineLevel="0" collapsed="false">
      <c r="A12" s="1" t="n">
        <v>56</v>
      </c>
      <c r="B12" s="2" t="n">
        <v>158340569</v>
      </c>
      <c r="C12" s="2"/>
      <c r="D12" s="2"/>
      <c r="E12" s="1" t="n">
        <f aca="false">B12/1000</f>
        <v>158340.569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RowHeight="12.8"/>
  <cols>
    <col collapsed="false" hidden="false" max="4" min="1" style="0" width="11.3418367346939"/>
    <col collapsed="false" hidden="false" max="5" min="5" style="0" width="12.6887755102041"/>
    <col collapsed="false" hidden="false" max="1025" min="6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1" t="n">
        <v>1</v>
      </c>
      <c r="B2" s="2" t="n">
        <v>7418845</v>
      </c>
      <c r="C2" s="2" t="n">
        <v>7379246</v>
      </c>
      <c r="D2" s="1" t="n">
        <v>7356431</v>
      </c>
      <c r="E2" s="3" t="n">
        <f aca="false">AVERAGE(levenshtein_scaled!B2:D2)/1000</f>
        <v>7384.84066666667</v>
      </c>
      <c r="F2" s="3" t="n">
        <f aca="false">7384.84/levenshtein_scaled!E2</f>
        <v>0.999999909724976</v>
      </c>
    </row>
    <row r="3" customFormat="false" ht="12.8" hidden="false" customHeight="false" outlineLevel="0" collapsed="false">
      <c r="A3" s="1" t="n">
        <v>2</v>
      </c>
      <c r="B3" s="2" t="n">
        <v>7251283</v>
      </c>
      <c r="C3" s="2" t="n">
        <v>7206569</v>
      </c>
      <c r="D3" s="1" t="n">
        <v>7269983</v>
      </c>
      <c r="E3" s="3" t="n">
        <f aca="false">AVERAGE(levenshtein_scaled!B3:D3)/1000</f>
        <v>7242.61166666667</v>
      </c>
      <c r="F3" s="3" t="n">
        <f aca="false">7384.84/levenshtein_scaled!E3</f>
        <v>1.01963771355959</v>
      </c>
    </row>
    <row r="4" customFormat="false" ht="12.8" hidden="false" customHeight="false" outlineLevel="0" collapsed="false">
      <c r="A4" s="1" t="n">
        <v>4</v>
      </c>
      <c r="B4" s="2" t="n">
        <v>6512261</v>
      </c>
      <c r="C4" s="2" t="n">
        <v>6404304</v>
      </c>
      <c r="D4" s="1" t="n">
        <v>6519239</v>
      </c>
      <c r="E4" s="3" t="n">
        <f aca="false">AVERAGE(levenshtein_scaled!B4:D4)/1000</f>
        <v>6478.60133333333</v>
      </c>
      <c r="F4" s="3" t="n">
        <f aca="false">7384.84/levenshtein_scaled!E4</f>
        <v>1.13988183869317</v>
      </c>
    </row>
    <row r="5" customFormat="false" ht="12.8" hidden="false" customHeight="false" outlineLevel="0" collapsed="false">
      <c r="A5" s="1" t="n">
        <v>8</v>
      </c>
      <c r="B5" s="2" t="n">
        <v>5788095</v>
      </c>
      <c r="C5" s="2" t="n">
        <v>5815526</v>
      </c>
      <c r="D5" s="1" t="n">
        <v>5902383</v>
      </c>
      <c r="E5" s="3" t="n">
        <f aca="false">AVERAGE(levenshtein_scaled!B5:D5)/1000</f>
        <v>5835.33466666667</v>
      </c>
      <c r="F5" s="3" t="n">
        <f aca="false">7384.84/levenshtein_scaled!E5</f>
        <v>1.26553838328839</v>
      </c>
    </row>
    <row r="6" customFormat="false" ht="12.8" hidden="false" customHeight="false" outlineLevel="0" collapsed="false">
      <c r="A6" s="1" t="n">
        <v>14</v>
      </c>
      <c r="B6" s="2" t="n">
        <v>5377777</v>
      </c>
      <c r="C6" s="2" t="n">
        <v>5391146</v>
      </c>
      <c r="D6" s="1" t="n">
        <v>5281646</v>
      </c>
      <c r="E6" s="3" t="n">
        <f aca="false">AVERAGE(levenshtein_scaled!B6:D6)/1000</f>
        <v>5350.18966666667</v>
      </c>
      <c r="F6" s="3" t="n">
        <f aca="false">7384.84/levenshtein_scaled!E6</f>
        <v>1.38029499141121</v>
      </c>
    </row>
    <row r="7" customFormat="false" ht="12.8" hidden="false" customHeight="false" outlineLevel="0" collapsed="false">
      <c r="A7" s="1" t="n">
        <v>16</v>
      </c>
      <c r="B7" s="2" t="n">
        <v>5446599</v>
      </c>
      <c r="C7" s="2" t="n">
        <v>5530454</v>
      </c>
      <c r="D7" s="1" t="n">
        <v>5516988</v>
      </c>
      <c r="E7" s="3" t="n">
        <f aca="false">AVERAGE(levenshtein_scaled!B7:D7)/1000</f>
        <v>5498.01366666667</v>
      </c>
      <c r="F7" s="3" t="n">
        <f aca="false">7384.84/levenshtein_scaled!E7</f>
        <v>1.34318327449289</v>
      </c>
    </row>
    <row r="8" customFormat="false" ht="12.8" hidden="false" customHeight="false" outlineLevel="0" collapsed="false">
      <c r="A8" s="1" t="n">
        <v>24</v>
      </c>
      <c r="B8" s="2" t="n">
        <v>5539671</v>
      </c>
      <c r="C8" s="2" t="n">
        <v>5458945</v>
      </c>
      <c r="D8" s="1" t="n">
        <v>5597934</v>
      </c>
      <c r="E8" s="3" t="n">
        <f aca="false">AVERAGE(levenshtein_scaled!B8:D8)/1000</f>
        <v>5532.18333333333</v>
      </c>
      <c r="F8" s="3" t="n">
        <f aca="false">7384.84/levenshtein_scaled!E8</f>
        <v>1.33488706990308</v>
      </c>
    </row>
    <row r="9" customFormat="false" ht="12.8" hidden="false" customHeight="false" outlineLevel="0" collapsed="false">
      <c r="A9" s="1" t="n">
        <v>28</v>
      </c>
      <c r="B9" s="2" t="n">
        <v>5539312</v>
      </c>
      <c r="C9" s="2" t="n">
        <v>5605405</v>
      </c>
      <c r="D9" s="1" t="n">
        <v>5448873</v>
      </c>
      <c r="E9" s="3" t="n">
        <f aca="false">AVERAGE(levenshtein_scaled!B9:D9)/1</f>
        <v>5531196.66666667</v>
      </c>
      <c r="F9" s="3" t="n">
        <f aca="false">7384.84/levenshtein_scaled!E9</f>
        <v>0.00133512518990767</v>
      </c>
    </row>
    <row r="10" customFormat="false" ht="12.8" hidden="false" customHeight="false" outlineLevel="0" collapsed="false">
      <c r="A10" s="1" t="n">
        <v>32</v>
      </c>
      <c r="B10" s="2" t="n">
        <v>5368629</v>
      </c>
      <c r="C10" s="2" t="n">
        <v>5475593</v>
      </c>
      <c r="D10" s="1" t="n">
        <v>5464834</v>
      </c>
      <c r="E10" s="3" t="n">
        <f aca="false">AVERAGE(levenshtein_scaled!B10:D10)/1</f>
        <v>5436352</v>
      </c>
      <c r="F10" s="3" t="n">
        <f aca="false">7384.84/levenshtein_scaled!E10</f>
        <v>0.00135841829226658</v>
      </c>
    </row>
    <row r="11" customFormat="false" ht="12.8" hidden="false" customHeight="false" outlineLevel="0" collapsed="false">
      <c r="A11" s="1" t="n">
        <v>48</v>
      </c>
      <c r="B11" s="2" t="n">
        <v>5449475</v>
      </c>
      <c r="C11" s="2" t="n">
        <v>5588757</v>
      </c>
      <c r="D11" s="1" t="n">
        <v>5452411</v>
      </c>
      <c r="E11" s="3" t="n">
        <f aca="false">AVERAGE(levenshtein_scaled!B11:D11)/1</f>
        <v>5496881</v>
      </c>
      <c r="F11" s="3" t="n">
        <f aca="false">7384.84/levenshtein_scaled!E11</f>
        <v>0.00134346004579688</v>
      </c>
    </row>
    <row r="12" customFormat="false" ht="12.8" hidden="false" customHeight="false" outlineLevel="0" collapsed="false">
      <c r="A12" s="1" t="n">
        <v>56</v>
      </c>
      <c r="B12" s="2" t="n">
        <v>5720295</v>
      </c>
      <c r="C12" s="2" t="n">
        <v>5490741</v>
      </c>
      <c r="D12" s="1" t="n">
        <v>5486482</v>
      </c>
      <c r="E12" s="3" t="n">
        <f aca="false">AVERAGE(levenshtein_scaled!B12:D12)/1</f>
        <v>5565839.33333333</v>
      </c>
      <c r="F12" s="3" t="n">
        <f aca="false">7384.84/levenshtein_scaled!E12</f>
        <v>0.00132681515899549</v>
      </c>
    </row>
    <row r="18" customFormat="false" ht="12.8" hidden="false" customHeight="false" outlineLevel="0" collapsed="false">
      <c r="E18" s="0" t="n">
        <v>5531196.66666667</v>
      </c>
    </row>
    <row r="19" customFormat="false" ht="12.8" hidden="false" customHeight="false" outlineLevel="0" collapsed="false">
      <c r="E19" s="0" t="n">
        <v>5565839.33333333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2.8"/>
  <cols>
    <col collapsed="false" hidden="false" max="1" min="1" style="0" width="14.8469387755102"/>
    <col collapsed="false" hidden="false" max="4" min="2" style="0" width="11.3418367346939"/>
    <col collapsed="false" hidden="false" max="5" min="5" style="0" width="13.7704081632653"/>
    <col collapsed="false" hidden="false" max="1025" min="6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1" t="n">
        <v>1</v>
      </c>
      <c r="B2" s="0" t="n">
        <v>2495</v>
      </c>
      <c r="C2" s="0" t="n">
        <v>3022</v>
      </c>
      <c r="D2" s="0" t="n">
        <v>2836</v>
      </c>
      <c r="E2" s="3" t="n">
        <f aca="false">AVERAGE(B2:D2)/1000</f>
        <v>2.78433333333333</v>
      </c>
      <c r="F2" s="3" t="n">
        <f aca="false">2.78/E2</f>
        <v>0.998443672931881</v>
      </c>
    </row>
    <row r="3" customFormat="false" ht="12.8" hidden="false" customHeight="false" outlineLevel="0" collapsed="false">
      <c r="A3" s="1" t="n">
        <v>2</v>
      </c>
      <c r="B3" s="0" t="n">
        <v>3255</v>
      </c>
      <c r="C3" s="0" t="n">
        <v>2840</v>
      </c>
      <c r="D3" s="0" t="n">
        <v>2914</v>
      </c>
      <c r="E3" s="3" t="n">
        <f aca="false">AVERAGE(B3:D3)/1000</f>
        <v>3.003</v>
      </c>
      <c r="F3" s="3" t="n">
        <f aca="false">2.78/E3</f>
        <v>0.925740925740926</v>
      </c>
    </row>
    <row r="4" customFormat="false" ht="12.8" hidden="false" customHeight="false" outlineLevel="0" collapsed="false">
      <c r="A4" s="1" t="n">
        <v>4</v>
      </c>
      <c r="B4" s="0" t="n">
        <v>3280</v>
      </c>
      <c r="C4" s="0" t="n">
        <v>2806</v>
      </c>
      <c r="D4" s="0" t="n">
        <v>2269</v>
      </c>
      <c r="E4" s="3" t="n">
        <f aca="false">AVERAGE(B4:D4)/1000</f>
        <v>2.785</v>
      </c>
      <c r="F4" s="3" t="n">
        <f aca="false">2.78/E4</f>
        <v>0.998204667863555</v>
      </c>
    </row>
    <row r="5" customFormat="false" ht="12.8" hidden="false" customHeight="false" outlineLevel="0" collapsed="false">
      <c r="A5" s="1" t="n">
        <v>8</v>
      </c>
      <c r="B5" s="0" t="n">
        <v>2905</v>
      </c>
      <c r="C5" s="0" t="n">
        <v>3078</v>
      </c>
      <c r="D5" s="0" t="n">
        <v>2615</v>
      </c>
      <c r="E5" s="3" t="n">
        <f aca="false">AVERAGE(B5:D5)/1000</f>
        <v>2.866</v>
      </c>
      <c r="F5" s="3" t="n">
        <f aca="false">2.78/E5</f>
        <v>0.969993021632938</v>
      </c>
    </row>
    <row r="6" customFormat="false" ht="12.8" hidden="false" customHeight="false" outlineLevel="0" collapsed="false">
      <c r="A6" s="1" t="n">
        <v>14</v>
      </c>
      <c r="B6" s="0" t="n">
        <v>2231</v>
      </c>
      <c r="C6" s="0" t="n">
        <v>2908</v>
      </c>
      <c r="D6" s="0" t="n">
        <v>3153</v>
      </c>
      <c r="E6" s="3" t="n">
        <f aca="false">AVERAGE(B6:D6)/1000</f>
        <v>2.764</v>
      </c>
      <c r="F6" s="3" t="n">
        <f aca="false">2.78/E6</f>
        <v>1.00578871201158</v>
      </c>
    </row>
    <row r="7" customFormat="false" ht="12.8" hidden="false" customHeight="false" outlineLevel="0" collapsed="false">
      <c r="A7" s="1" t="n">
        <v>16</v>
      </c>
      <c r="B7" s="0" t="n">
        <v>3232</v>
      </c>
      <c r="C7" s="0" t="n">
        <v>3350</v>
      </c>
      <c r="D7" s="0" t="n">
        <v>3207</v>
      </c>
      <c r="E7" s="3" t="n">
        <f aca="false">AVERAGE(B7:D7)/1000</f>
        <v>3.263</v>
      </c>
      <c r="F7" s="3" t="n">
        <f aca="false">2.78/E7</f>
        <v>0.851976708550414</v>
      </c>
    </row>
    <row r="8" customFormat="false" ht="12.8" hidden="false" customHeight="false" outlineLevel="0" collapsed="false">
      <c r="A8" s="1" t="n">
        <v>24</v>
      </c>
      <c r="B8" s="0" t="n">
        <v>3034</v>
      </c>
      <c r="C8" s="0" t="n">
        <v>3104</v>
      </c>
      <c r="D8" s="0" t="n">
        <v>2909</v>
      </c>
      <c r="E8" s="3" t="n">
        <f aca="false">AVERAGE(B8:D8)/1000</f>
        <v>3.01566666666667</v>
      </c>
      <c r="F8" s="3" t="n">
        <f aca="false">2.78/E8</f>
        <v>0.921852547805903</v>
      </c>
    </row>
    <row r="9" customFormat="false" ht="12.8" hidden="false" customHeight="false" outlineLevel="0" collapsed="false">
      <c r="A9" s="1" t="n">
        <v>28</v>
      </c>
      <c r="B9" s="0" t="n">
        <v>2165</v>
      </c>
      <c r="C9" s="0" t="n">
        <v>2845</v>
      </c>
      <c r="D9" s="0" t="n">
        <v>2866</v>
      </c>
      <c r="E9" s="3" t="n">
        <f aca="false">AVERAGE(B9:D9)/1000</f>
        <v>2.62533333333333</v>
      </c>
      <c r="F9" s="3" t="n">
        <f aca="false">2.78/E9</f>
        <v>1.05891315388522</v>
      </c>
    </row>
    <row r="10" customFormat="false" ht="12.8" hidden="false" customHeight="false" outlineLevel="0" collapsed="false">
      <c r="A10" s="1" t="n">
        <v>32</v>
      </c>
      <c r="B10" s="0" t="n">
        <v>2851</v>
      </c>
      <c r="C10" s="0" t="n">
        <v>3178</v>
      </c>
      <c r="D10" s="0" t="n">
        <v>2969</v>
      </c>
      <c r="E10" s="3" t="n">
        <f aca="false">AVERAGE(B10:D10)/1000</f>
        <v>2.99933333333333</v>
      </c>
      <c r="F10" s="3" t="n">
        <f aca="false">2.78/E10</f>
        <v>0.926872638364081</v>
      </c>
    </row>
    <row r="11" customFormat="false" ht="12.8" hidden="false" customHeight="false" outlineLevel="0" collapsed="false">
      <c r="A11" s="1" t="n">
        <v>48</v>
      </c>
      <c r="B11" s="0" t="n">
        <v>2770</v>
      </c>
      <c r="C11" s="0" t="n">
        <v>2598</v>
      </c>
      <c r="D11" s="0" t="n">
        <v>2998</v>
      </c>
      <c r="E11" s="3" t="n">
        <f aca="false">AVERAGE(B11:D11)/1000</f>
        <v>2.78866666666667</v>
      </c>
      <c r="F11" s="3" t="n">
        <f aca="false">2.78/E11</f>
        <v>0.996892182644035</v>
      </c>
    </row>
    <row r="12" customFormat="false" ht="12.8" hidden="false" customHeight="false" outlineLevel="0" collapsed="false">
      <c r="A12" s="1" t="n">
        <v>56</v>
      </c>
      <c r="B12" s="0" t="n">
        <v>2890</v>
      </c>
      <c r="C12" s="0" t="n">
        <v>2924</v>
      </c>
      <c r="D12" s="0" t="n">
        <v>2412</v>
      </c>
      <c r="E12" s="3" t="n">
        <f aca="false">AVERAGE(B12:D12)/1000</f>
        <v>2.742</v>
      </c>
      <c r="F12" s="3" t="n">
        <f aca="false">2.78/E12</f>
        <v>1.01385849744712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8"/>
  <cols>
    <col collapsed="false" hidden="false" max="5" min="1" style="0" width="11.3418367346939"/>
    <col collapsed="false" hidden="false" max="6" min="6" style="0" width="8.50510204081633"/>
    <col collapsed="false" hidden="false" max="1025" min="7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1" t="n">
        <v>1</v>
      </c>
      <c r="B2" s="2" t="n">
        <v>29346</v>
      </c>
      <c r="C2" s="2" t="n">
        <v>30190</v>
      </c>
      <c r="D2" s="2" t="n">
        <v>27706</v>
      </c>
      <c r="E2" s="4" t="n">
        <f aca="false">AVERAGE(levenshtein_large!B2:D2)/1000</f>
        <v>29.0806666666667</v>
      </c>
      <c r="F2" s="3" t="n">
        <f aca="false">29.081/levenshtein_large!E2</f>
        <v>1.00001146236904</v>
      </c>
    </row>
    <row r="3" customFormat="false" ht="12.8" hidden="false" customHeight="false" outlineLevel="0" collapsed="false">
      <c r="A3" s="1" t="n">
        <v>2</v>
      </c>
      <c r="B3" s="2" t="n">
        <v>20740</v>
      </c>
      <c r="C3" s="2" t="n">
        <v>28533</v>
      </c>
      <c r="D3" s="2" t="n">
        <v>29307</v>
      </c>
      <c r="E3" s="4" t="n">
        <f aca="false">AVERAGE(levenshtein_large!B3:D3)/1000</f>
        <v>26.1933333333333</v>
      </c>
      <c r="F3" s="3" t="n">
        <f aca="false">29.081/levenshtein_large!E3</f>
        <v>1.11024433698142</v>
      </c>
    </row>
    <row r="4" customFormat="false" ht="12.8" hidden="false" customHeight="false" outlineLevel="0" collapsed="false">
      <c r="A4" s="1" t="n">
        <v>4</v>
      </c>
      <c r="B4" s="2" t="n">
        <v>81358</v>
      </c>
      <c r="C4" s="2" t="n">
        <v>89107</v>
      </c>
      <c r="D4" s="2" t="n">
        <v>83514</v>
      </c>
      <c r="E4" s="4" t="n">
        <f aca="false">AVERAGE(levenshtein_large!B4:D4)/1000</f>
        <v>84.6596666666667</v>
      </c>
      <c r="F4" s="3" t="n">
        <f aca="false">29.081/levenshtein_large!E4</f>
        <v>0.343504777954083</v>
      </c>
    </row>
    <row r="5" customFormat="false" ht="12.8" hidden="false" customHeight="false" outlineLevel="0" collapsed="false">
      <c r="A5" s="1" t="n">
        <v>8</v>
      </c>
      <c r="B5" s="2" t="n">
        <v>120441</v>
      </c>
      <c r="C5" s="2" t="n">
        <v>122348</v>
      </c>
      <c r="D5" s="2" t="n">
        <v>123068</v>
      </c>
      <c r="E5" s="4" t="n">
        <f aca="false">AVERAGE(levenshtein_large!B5:D5)/1000</f>
        <v>121.952333333333</v>
      </c>
      <c r="F5" s="3" t="n">
        <f aca="false">29.081/levenshtein_large!E5</f>
        <v>0.238462022046865</v>
      </c>
    </row>
    <row r="6" customFormat="false" ht="12.8" hidden="false" customHeight="false" outlineLevel="0" collapsed="false">
      <c r="A6" s="1" t="n">
        <v>14</v>
      </c>
      <c r="B6" s="2" t="n">
        <v>200235</v>
      </c>
      <c r="C6" s="2" t="n">
        <v>200522</v>
      </c>
      <c r="D6" s="2" t="n">
        <v>200256</v>
      </c>
      <c r="E6" s="4" t="n">
        <f aca="false">AVERAGE(levenshtein_large!B6:D6)/1000</f>
        <v>200.337666666667</v>
      </c>
      <c r="F6" s="3" t="n">
        <f aca="false">29.081/levenshtein_large!E6</f>
        <v>0.145159921665588</v>
      </c>
    </row>
    <row r="7" customFormat="false" ht="12.8" hidden="false" customHeight="false" outlineLevel="0" collapsed="false">
      <c r="A7" s="1" t="n">
        <v>16</v>
      </c>
      <c r="B7" s="2" t="n">
        <v>423359</v>
      </c>
      <c r="C7" s="2" t="n">
        <v>262566</v>
      </c>
      <c r="D7" s="2" t="n">
        <v>432174</v>
      </c>
      <c r="E7" s="4" t="n">
        <f aca="false">AVERAGE(levenshtein_large!B7:D7)/1000</f>
        <v>372.699666666667</v>
      </c>
      <c r="F7" s="3" t="n">
        <f aca="false">29.081/levenshtein_large!E7</f>
        <v>0.0780279742670372</v>
      </c>
    </row>
    <row r="8" customFormat="false" ht="12.8" hidden="false" customHeight="false" outlineLevel="0" collapsed="false">
      <c r="A8" s="1" t="n">
        <v>24</v>
      </c>
      <c r="B8" s="2" t="n">
        <v>762697</v>
      </c>
      <c r="C8" s="2" t="n">
        <v>742854</v>
      </c>
      <c r="D8" s="2" t="n">
        <v>858375</v>
      </c>
      <c r="E8" s="4" t="n">
        <f aca="false">AVERAGE(levenshtein_large!B8:D8)/1000</f>
        <v>787.975333333333</v>
      </c>
      <c r="F8" s="3" t="n">
        <f aca="false">29.081/levenshtein_large!E8</f>
        <v>0.0369059775982835</v>
      </c>
    </row>
    <row r="9" customFormat="false" ht="12.8" hidden="false" customHeight="false" outlineLevel="0" collapsed="false">
      <c r="A9" s="1" t="n">
        <v>28</v>
      </c>
      <c r="B9" s="2" t="n">
        <v>1010095</v>
      </c>
      <c r="C9" s="2" t="n">
        <v>693670</v>
      </c>
      <c r="D9" s="2" t="n">
        <v>974641</v>
      </c>
      <c r="E9" s="4" t="n">
        <f aca="false">AVERAGE(levenshtein_large!B9:D9)/1000</f>
        <v>892.802</v>
      </c>
      <c r="F9" s="3" t="n">
        <f aca="false">29.081/levenshtein_large!E9</f>
        <v>0.0325727316919093</v>
      </c>
    </row>
    <row r="10" customFormat="false" ht="12.8" hidden="false" customHeight="false" outlineLevel="0" collapsed="false">
      <c r="A10" s="1" t="n">
        <v>32</v>
      </c>
      <c r="B10" s="2" t="n">
        <v>1002572</v>
      </c>
      <c r="C10" s="2" t="n">
        <v>1144084</v>
      </c>
      <c r="D10" s="2" t="n">
        <v>1135388</v>
      </c>
      <c r="E10" s="4" t="n">
        <f aca="false">AVERAGE(levenshtein_large!B10:D10)/1000</f>
        <v>1094.01466666667</v>
      </c>
      <c r="F10" s="3" t="n">
        <f aca="false">29.081/levenshtein_large!E10</f>
        <v>0.026581910541114</v>
      </c>
    </row>
    <row r="11" customFormat="false" ht="12.8" hidden="false" customHeight="false" outlineLevel="0" collapsed="false">
      <c r="A11" s="1" t="n">
        <v>48</v>
      </c>
      <c r="B11" s="2" t="n">
        <v>2069333</v>
      </c>
      <c r="C11" s="2" t="n">
        <v>2108315</v>
      </c>
      <c r="D11" s="2" t="n">
        <v>2117222</v>
      </c>
      <c r="E11" s="4" t="n">
        <f aca="false">AVERAGE(levenshtein_large!B11:D11)/1000</f>
        <v>2098.29</v>
      </c>
      <c r="F11" s="3" t="n">
        <f aca="false">29.081/levenshtein_large!E11</f>
        <v>0.0138593807338356</v>
      </c>
    </row>
    <row r="12" customFormat="false" ht="12.8" hidden="false" customHeight="false" outlineLevel="0" collapsed="false">
      <c r="A12" s="1" t="n">
        <v>56</v>
      </c>
      <c r="B12" s="2" t="n">
        <v>2287935</v>
      </c>
      <c r="C12" s="2" t="n">
        <v>2481578</v>
      </c>
      <c r="D12" s="2" t="n">
        <v>2420423</v>
      </c>
      <c r="E12" s="4" t="n">
        <f aca="false">AVERAGE(levenshtein_large!B12:D12)/1000</f>
        <v>2396.64533333333</v>
      </c>
      <c r="F12" s="3" t="n">
        <f aca="false">29.081/levenshtein_large!E12</f>
        <v>0.0121340440304337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RowHeight="12.8"/>
  <cols>
    <col collapsed="false" hidden="false" max="1" min="1" style="0" width="14.8469387755102"/>
    <col collapsed="false" hidden="false" max="2" min="2" style="0" width="22.2755102040816"/>
    <col collapsed="false" hidden="false" max="3" min="3" style="0" width="20.7908163265306"/>
    <col collapsed="false" hidden="false" max="4" min="4" style="0" width="28.0765306122449"/>
    <col collapsed="false" hidden="false" max="5" min="5" style="0" width="19.7091836734694"/>
    <col collapsed="false" hidden="false" max="6" min="6" style="0" width="16.469387755102"/>
    <col collapsed="false" hidden="false" max="7" min="7" style="0" width="23.6224489795918"/>
    <col collapsed="false" hidden="false" max="8" min="8" style="0" width="16.469387755102"/>
    <col collapsed="false" hidden="false" max="9" min="9" style="0" width="12.6887755102041"/>
    <col collapsed="false" hidden="false" max="10" min="10" style="0" width="16.469387755102"/>
    <col collapsed="false" hidden="false" max="11" min="11" style="0" width="23.6224489795918"/>
    <col collapsed="false" hidden="false" max="12" min="12" style="0" width="15.3877551020408"/>
    <col collapsed="false" hidden="false" max="1025" min="13" style="0" width="11.3418367346939"/>
  </cols>
  <sheetData>
    <row r="1" customFormat="false" ht="12.8" hidden="false" customHeight="false" outlineLevel="0" collapsed="false">
      <c r="A1" s="1" t="s">
        <v>0</v>
      </c>
      <c r="B1" s="0" t="s">
        <v>6</v>
      </c>
      <c r="C1" s="0" t="s">
        <v>7</v>
      </c>
      <c r="D1" s="0" t="s">
        <v>8</v>
      </c>
      <c r="E1" s="0" t="s">
        <v>9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10</v>
      </c>
      <c r="K1" s="0" t="s">
        <v>11</v>
      </c>
      <c r="L1" s="0" t="s">
        <v>12</v>
      </c>
    </row>
    <row r="2" customFormat="false" ht="12.8" hidden="false" customHeight="false" outlineLevel="0" collapsed="false">
      <c r="A2" s="1" t="n">
        <v>1</v>
      </c>
      <c r="B2" s="3" t="n">
        <v>158032.187</v>
      </c>
      <c r="C2" s="3" t="n">
        <v>7384.84066666667</v>
      </c>
      <c r="D2" s="3" t="n">
        <v>2.78433333333333</v>
      </c>
      <c r="E2" s="3" t="n">
        <v>29.0806666666667</v>
      </c>
      <c r="F2" s="3" t="n">
        <v>0.999999909724976</v>
      </c>
      <c r="G2" s="3" t="n">
        <v>0.998443672931881</v>
      </c>
      <c r="H2" s="3" t="n">
        <v>1.00001146236904</v>
      </c>
      <c r="J2" s="0" t="n">
        <f aca="false">158032.19/C2</f>
        <v>21.3995395612688</v>
      </c>
      <c r="K2" s="0" t="n">
        <f aca="false">158032.19/D2</f>
        <v>56757.6403687299</v>
      </c>
      <c r="L2" s="0" t="n">
        <f aca="false">158032.19/E2</f>
        <v>5434.26984709199</v>
      </c>
    </row>
    <row r="3" customFormat="false" ht="12.8" hidden="false" customHeight="false" outlineLevel="0" collapsed="false">
      <c r="A3" s="1" t="n">
        <v>2</v>
      </c>
      <c r="B3" s="3" t="n">
        <v>157695.535</v>
      </c>
      <c r="C3" s="3" t="n">
        <v>7242.61166666667</v>
      </c>
      <c r="D3" s="3" t="n">
        <v>3.003</v>
      </c>
      <c r="E3" s="3" t="n">
        <v>26.1933333333333</v>
      </c>
      <c r="F3" s="3" t="n">
        <v>1.01963771355959</v>
      </c>
      <c r="G3" s="3" t="n">
        <v>0.925740925740926</v>
      </c>
      <c r="H3" s="3" t="n">
        <v>1.11024433698142</v>
      </c>
      <c r="J3" s="0" t="n">
        <f aca="false">158032.19/C3</f>
        <v>21.8197795592612</v>
      </c>
      <c r="K3" s="0" t="n">
        <f aca="false">158032.19/D3</f>
        <v>52624.7718947719</v>
      </c>
      <c r="L3" s="0" t="n">
        <f aca="false">158032.19/E3</f>
        <v>6033.29816747265</v>
      </c>
    </row>
    <row r="4" customFormat="false" ht="12.8" hidden="false" customHeight="false" outlineLevel="0" collapsed="false">
      <c r="A4" s="1" t="n">
        <v>4</v>
      </c>
      <c r="B4" s="3" t="n">
        <v>157564.986</v>
      </c>
      <c r="C4" s="3" t="n">
        <v>6478.60133333333</v>
      </c>
      <c r="D4" s="3" t="n">
        <v>2.785</v>
      </c>
      <c r="E4" s="3" t="n">
        <v>84.6596666666667</v>
      </c>
      <c r="F4" s="3" t="n">
        <v>1.13988183869317</v>
      </c>
      <c r="G4" s="3" t="n">
        <v>0.998204667863555</v>
      </c>
      <c r="H4" s="3" t="n">
        <v>0.343504777954083</v>
      </c>
      <c r="J4" s="0" t="n">
        <f aca="false">158032.19/C4</f>
        <v>24.3929487043603</v>
      </c>
      <c r="K4" s="0" t="n">
        <f aca="false">158032.19/D4</f>
        <v>56744.0538599641</v>
      </c>
      <c r="L4" s="0" t="n">
        <f aca="false">158032.19/E4</f>
        <v>1866.67626063572</v>
      </c>
    </row>
    <row r="5" customFormat="false" ht="12.8" hidden="false" customHeight="false" outlineLevel="0" collapsed="false">
      <c r="A5" s="1" t="n">
        <v>8</v>
      </c>
      <c r="B5" s="3" t="n">
        <v>157940.816</v>
      </c>
      <c r="C5" s="3" t="n">
        <v>5835.33466666667</v>
      </c>
      <c r="D5" s="3" t="n">
        <v>2.866</v>
      </c>
      <c r="E5" s="3" t="n">
        <v>121.952333333333</v>
      </c>
      <c r="F5" s="3" t="n">
        <v>1.26553838328839</v>
      </c>
      <c r="G5" s="3" t="n">
        <v>0.969993021632938</v>
      </c>
      <c r="H5" s="3" t="n">
        <v>0.238462022046865</v>
      </c>
      <c r="J5" s="0" t="n">
        <f aca="false">158032.19/C5</f>
        <v>27.0819411443068</v>
      </c>
      <c r="K5" s="0" t="n">
        <f aca="false">158032.19/D5</f>
        <v>55140.3314724355</v>
      </c>
      <c r="L5" s="0" t="n">
        <f aca="false">158032.19/E5</f>
        <v>1295.85212255062</v>
      </c>
    </row>
    <row r="6" customFormat="false" ht="12.8" hidden="false" customHeight="false" outlineLevel="0" collapsed="false">
      <c r="A6" s="1" t="n">
        <v>14</v>
      </c>
      <c r="B6" s="3" t="n">
        <v>157515.116</v>
      </c>
      <c r="C6" s="3" t="n">
        <v>5350.18966666667</v>
      </c>
      <c r="D6" s="3" t="n">
        <v>2.764</v>
      </c>
      <c r="E6" s="3" t="n">
        <v>200.337666666667</v>
      </c>
      <c r="F6" s="3" t="n">
        <v>1.38029499141121</v>
      </c>
      <c r="G6" s="3" t="n">
        <v>1.00578871201158</v>
      </c>
      <c r="H6" s="3" t="n">
        <v>0.145159921665588</v>
      </c>
      <c r="J6" s="0" t="n">
        <f aca="false">158032.19/C6</f>
        <v>29.5376799414401</v>
      </c>
      <c r="K6" s="0" t="n">
        <f aca="false">158032.19/D6</f>
        <v>57175.1772793054</v>
      </c>
      <c r="L6" s="0" t="n">
        <f aca="false">158032.19/E6</f>
        <v>788.829143462786</v>
      </c>
    </row>
    <row r="7" customFormat="false" ht="12.8" hidden="false" customHeight="false" outlineLevel="0" collapsed="false">
      <c r="A7" s="1" t="n">
        <v>16</v>
      </c>
      <c r="B7" s="3" t="n">
        <v>156590.695</v>
      </c>
      <c r="C7" s="3" t="n">
        <v>5498.01366666667</v>
      </c>
      <c r="D7" s="3" t="n">
        <v>3.263</v>
      </c>
      <c r="E7" s="3" t="n">
        <v>372.699666666667</v>
      </c>
      <c r="F7" s="3" t="n">
        <v>1.34318327449289</v>
      </c>
      <c r="G7" s="3" t="n">
        <v>0.851976708550414</v>
      </c>
      <c r="H7" s="3" t="n">
        <v>0.0780279742670372</v>
      </c>
      <c r="J7" s="0" t="n">
        <f aca="false">158032.19/C7</f>
        <v>28.7435062153659</v>
      </c>
      <c r="K7" s="0" t="n">
        <f aca="false">158032.19/D7</f>
        <v>48431.5629788538</v>
      </c>
      <c r="L7" s="0" t="n">
        <f aca="false">158032.19/E7</f>
        <v>424.02020751293</v>
      </c>
    </row>
    <row r="8" customFormat="false" ht="12.8" hidden="false" customHeight="false" outlineLevel="0" collapsed="false">
      <c r="A8" s="1" t="n">
        <v>24</v>
      </c>
      <c r="B8" s="3" t="n">
        <v>155581.394</v>
      </c>
      <c r="C8" s="3" t="n">
        <v>5532.18333333333</v>
      </c>
      <c r="D8" s="3" t="n">
        <v>3.01566666666667</v>
      </c>
      <c r="E8" s="3" t="n">
        <v>787.975333333333</v>
      </c>
      <c r="F8" s="3" t="n">
        <v>1.33488706990308</v>
      </c>
      <c r="G8" s="3" t="n">
        <v>0.921852547805903</v>
      </c>
      <c r="H8" s="3" t="n">
        <v>0.0369059775982835</v>
      </c>
      <c r="J8" s="0" t="n">
        <f aca="false">158032.19/C8</f>
        <v>28.565971241011</v>
      </c>
      <c r="K8" s="0" t="n">
        <f aca="false">158032.19/D8</f>
        <v>52403.7327290814</v>
      </c>
      <c r="L8" s="0" t="n">
        <f aca="false">158032.19/E8</f>
        <v>200.554742407334</v>
      </c>
    </row>
    <row r="9" customFormat="false" ht="12.8" hidden="false" customHeight="false" outlineLevel="0" collapsed="false">
      <c r="A9" s="1" t="n">
        <v>28</v>
      </c>
      <c r="B9" s="3" t="n">
        <v>155278.662</v>
      </c>
      <c r="C9" s="3" t="n">
        <v>5531.19666666667</v>
      </c>
      <c r="D9" s="3" t="n">
        <v>2.62533333333333</v>
      </c>
      <c r="E9" s="3" t="n">
        <v>892.802</v>
      </c>
      <c r="F9" s="3" t="n">
        <v>1.33512518990767</v>
      </c>
      <c r="G9" s="3" t="n">
        <v>1.05891315388522</v>
      </c>
      <c r="H9" s="3" t="n">
        <v>0.0325727316919093</v>
      </c>
      <c r="J9" s="0" t="n">
        <f aca="false">158032.19/C9</f>
        <v>28.5710668999294</v>
      </c>
      <c r="K9" s="0" t="n">
        <f aca="false">158032.19/D9</f>
        <v>60195.0952260031</v>
      </c>
      <c r="L9" s="0" t="n">
        <f aca="false">158032.19/E9</f>
        <v>177.006984751378</v>
      </c>
    </row>
    <row r="10" customFormat="false" ht="12.8" hidden="false" customHeight="false" outlineLevel="0" collapsed="false">
      <c r="A10" s="1" t="n">
        <v>32</v>
      </c>
      <c r="B10" s="3" t="n">
        <v>159035.737</v>
      </c>
      <c r="C10" s="3" t="n">
        <v>5436.352</v>
      </c>
      <c r="D10" s="3" t="n">
        <v>2.99933333333333</v>
      </c>
      <c r="E10" s="3" t="n">
        <v>1094.01466666667</v>
      </c>
      <c r="F10" s="3" t="n">
        <v>1.35841829226658</v>
      </c>
      <c r="G10" s="3" t="n">
        <v>0.926872638364081</v>
      </c>
      <c r="H10" s="3" t="n">
        <v>0.026581910541114</v>
      </c>
      <c r="J10" s="0" t="n">
        <f aca="false">158032.19/C10</f>
        <v>29.0695286103622</v>
      </c>
      <c r="K10" s="0" t="n">
        <f aca="false">158032.19/D10</f>
        <v>52689.105356746</v>
      </c>
      <c r="L10" s="0" t="n">
        <f aca="false">158032.19/E10</f>
        <v>144.451619173905</v>
      </c>
    </row>
    <row r="11" customFormat="false" ht="12.8" hidden="false" customHeight="false" outlineLevel="0" collapsed="false">
      <c r="A11" s="1" t="n">
        <v>48</v>
      </c>
      <c r="B11" s="3" t="n">
        <v>155230.496</v>
      </c>
      <c r="C11" s="3" t="n">
        <v>5496.881</v>
      </c>
      <c r="D11" s="3" t="n">
        <v>2.78866666666667</v>
      </c>
      <c r="E11" s="3" t="n">
        <v>2098.29</v>
      </c>
      <c r="F11" s="3" t="n">
        <v>1.34346004579688</v>
      </c>
      <c r="G11" s="3" t="n">
        <v>0.996892182644035</v>
      </c>
      <c r="H11" s="3" t="n">
        <v>0.0138593807338356</v>
      </c>
      <c r="J11" s="0" t="n">
        <f aca="false">158032.19/C11</f>
        <v>28.7494289943697</v>
      </c>
      <c r="K11" s="0" t="n">
        <f aca="false">158032.19/D11</f>
        <v>56669.444178819</v>
      </c>
      <c r="L11" s="0" t="n">
        <f aca="false">158032.19/E11</f>
        <v>75.3147515357744</v>
      </c>
    </row>
    <row r="12" customFormat="false" ht="12.8" hidden="false" customHeight="false" outlineLevel="0" collapsed="false">
      <c r="A12" s="1" t="n">
        <v>56</v>
      </c>
      <c r="B12" s="3" t="n">
        <v>158340.569</v>
      </c>
      <c r="C12" s="3" t="n">
        <v>5565.83933333333</v>
      </c>
      <c r="D12" s="3" t="n">
        <v>2.742</v>
      </c>
      <c r="E12" s="3" t="n">
        <v>2396.64533333333</v>
      </c>
      <c r="F12" s="3" t="n">
        <v>1.32681515899549</v>
      </c>
      <c r="G12" s="3" t="n">
        <v>1.01385849744712</v>
      </c>
      <c r="H12" s="3" t="n">
        <v>0.0121340440304337</v>
      </c>
      <c r="J12" s="0" t="n">
        <f aca="false">158032.19/C12</f>
        <v>28.3932360486151</v>
      </c>
      <c r="K12" s="0" t="n">
        <f aca="false">158032.19/D12</f>
        <v>57633.9132020423</v>
      </c>
      <c r="L12" s="0" t="n">
        <f aca="false">158032.19/E12</f>
        <v>65.9389137817083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22.8316326530612"/>
    <col collapsed="false" hidden="false" max="2" min="2" style="0" width="11.5204081632653"/>
    <col collapsed="false" hidden="false" max="3" min="3" style="0" width="117.173469387755"/>
    <col collapsed="false" hidden="false" max="1025" min="4" style="0" width="11.5204081632653"/>
  </cols>
  <sheetData>
    <row r="1" customFormat="false" ht="12.8" hidden="false" customHeight="false" outlineLevel="0" collapsed="false">
      <c r="A1" s="5" t="s">
        <v>14</v>
      </c>
      <c r="B1" s="6" t="s">
        <v>15</v>
      </c>
      <c r="C1" s="7" t="s">
        <v>16</v>
      </c>
    </row>
    <row r="2" customFormat="false" ht="12.8" hidden="false" customHeight="false" outlineLevel="0" collapsed="false">
      <c r="A2" s="0" t="s">
        <v>17</v>
      </c>
      <c r="B2" s="8" t="s">
        <v>18</v>
      </c>
      <c r="C2" s="0" t="s">
        <v>19</v>
      </c>
    </row>
    <row r="3" customFormat="false" ht="12.8" hidden="false" customHeight="false" outlineLevel="0" collapsed="false">
      <c r="A3" s="0" t="s">
        <v>20</v>
      </c>
      <c r="B3" s="8" t="s">
        <v>21</v>
      </c>
      <c r="C3" s="0" t="s">
        <v>22</v>
      </c>
    </row>
    <row r="4" customFormat="false" ht="12.8" hidden="false" customHeight="false" outlineLevel="0" collapsed="false">
      <c r="A4" s="0" t="s">
        <v>23</v>
      </c>
      <c r="B4" s="8" t="s">
        <v>24</v>
      </c>
      <c r="C4" s="0" t="s">
        <v>25</v>
      </c>
    </row>
    <row r="5" customFormat="false" ht="12.8" hidden="false" customHeight="false" outlineLevel="0" collapsed="false">
      <c r="A5" s="0" t="s">
        <v>26</v>
      </c>
      <c r="B5" s="8" t="s">
        <v>24</v>
      </c>
      <c r="C5" s="0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2019-06-22T00:48:19Z</dcterms:created>
  <dc:creator/>
  <dc:description/>
  <dc:language>en-US</dc:language>
  <cp:lastModifiedBy/>
  <dcterms:modified xsi:type="dcterms:W3CDTF">2019-06-22T04:49:52Z</dcterms:modified>
  <cp:revision>3</cp:revision>
  <dc:subject/>
  <dc:title/>
</cp:coreProperties>
</file>