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C7F53DCA-81FF-4770-A249-046E929E57B2}" xr6:coauthVersionLast="47" xr6:coauthVersionMax="47" xr10:uidLastSave="{00000000-0000-0000-0000-000000000000}"/>
  <bookViews>
    <workbookView xWindow="-120" yWindow="-120" windowWidth="20730" windowHeight="11160" firstSheet="1" activeTab="1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definedNames>
    <definedName name="_xlnm._FilterDatabase" localSheetId="1" hidden="1">'XLookUp Multiple Rows'!$E$1:$P$10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7" i="7" l="1" a="1"/>
  <c r="E7" i="7" s="1"/>
  <c r="B4" i="9"/>
  <c r="B3" i="9"/>
  <c r="B7" i="7" a="1"/>
  <c r="B7" i="7" s="1"/>
  <c r="C2" i="4"/>
  <c r="D2" i="4"/>
  <c r="C3" i="4"/>
  <c r="D3" i="4"/>
  <c r="B3" i="4"/>
  <c r="E2" i="4"/>
  <c r="B2" i="4"/>
  <c r="B5" i="8"/>
  <c r="B4" i="8"/>
  <c r="B6" i="8"/>
  <c r="B3" i="8"/>
  <c r="B4" i="6" a="1"/>
  <c r="B4" i="6" s="1"/>
  <c r="B5" i="6" a="1"/>
  <c r="B5" i="6" s="1"/>
  <c r="B6" i="6" a="1"/>
  <c r="B6" i="6" s="1"/>
  <c r="B3" i="6" a="1"/>
  <c r="B3" i="6" s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<sst xmlns="http://schemas.openxmlformats.org/spreadsheetml/2006/main" count="486" uniqueCount="93">
  <si>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</si>
  <si>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</si>
  <si>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</si>
  <si>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</si>
  <si>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</si>
  <si>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</si>
  <si>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</si>
  <si>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</si>
  <si>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</si>
  <si>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</si>
  <si>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</si>
  <si>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</si>
  <si>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</si>
  <si>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</si>
  <si>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</si>
  <si>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</si>
  <si>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</si>
  <si>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</si>
  <si>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</si>
  <si>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</si>
  <si>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</si>
  <si>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</si>
  <si>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</si>
  <si>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</si>
  <si>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</si>
  <si>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</si>
  <si>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</si>
  <si>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</si>
  <si>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</si>
  <si>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</si>
  <si>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</si>
  <si>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</si>
  <si>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</si>
  <si>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</si>
  <si>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</si>
  <si>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</si>
  <si>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</si>
  <si>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</si>
  <si>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</si>
  <si>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</si>
  <si>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</si>
  <si>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</si>
  <si>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</si>
  <si>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</si>
  <si>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</si>
  <si>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</si>
  <si>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</si>
  <si>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</si>
  <si>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</si>
  <si>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</si>
  <si>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</si>
  <si>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</si>
  <si>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</si>
  <si>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</si>
  <si>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</si>
  <si>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</si>
  <si>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</si>
  <si>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</si>
  <si>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</si>
  <si>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</si>
  <si>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</si>
  <si>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</si>
  <si>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</si>
  <si>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</si>
  <si>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</si>
  <si>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</si>
  <si>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</si>
  <si>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</si>
  <si>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</si>
  <si>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</si>
  <si>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</si>
  <si>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</si>
  <si>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</si>
  <si>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</si>
  <si>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</si>
  <si>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</si>
  <si>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</si>
  <si>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</si>
  <si>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</si>
  <si>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</si>
  <si>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</si>
  <si>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</si>
  <si>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</si>
  <si>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</si>
  <si>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</si>
  <si>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Toby Flender</t>
  </si>
  <si>
    <t>Kevin Malo</t>
  </si>
  <si>
    <t>Start Date</t>
  </si>
  <si>
    <t>Person</t>
  </si>
  <si>
    <t>1/1/2000</t>
  </si>
  <si>
    <t>Address</t>
  </si>
  <si>
    <t>Feb+Mar+Sep+Aug</t>
  </si>
  <si>
    <t>MAY+APRIL+NOV+DEC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</si>
</sst>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workbookViewId="0">
      <selection activeCell="C17" sqref="C17"/>
    </sheetView>
  </sheetViews>
  <sheetFormatPr defaultRowHeight="15" x14ac:dyDescent="0.25"/>
  <cols>
    <col min="2" max="2" width="24.5703125" customWidth="1"/>
    <col min="8" max="8" width="14.7109375" bestFit="1" customWidth="1"/>
    <col min="12" max="12" width="15.7109375" bestFit="1" customWidth="1"/>
    <col min="16" max="16" width="40.7109375" bestFit="1" customWidth="1"/>
  </cols>
  <sheetData>
    <row r="1" spans="1:16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90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t="s">
        <v>65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t="s">
        <v>62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t="s">
        <v>67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A6" t="s">
        <v>69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8:8" x14ac:dyDescent="0.25">
      <c r="H22" t="str">
        <f t="shared" ref="H22:H23" si="0">CONCATENATE(F12," ",G12)</f>
        <v xml:space="preserve"> </v>
      </c>
    </row>
    <row r="23" spans="8:8" x14ac:dyDescent="0.25">
      <c r="H23" t="str">
        <f t="shared" si="0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tabSelected="1" topLeftCell="C1" workbookViewId="0">
      <selection activeCell="M2" sqref="M2"/>
    </sheetView>
  </sheetViews>
  <sheetFormatPr defaultRowHeight="15" x14ac:dyDescent="0.25"/>
  <cols>
    <col min="1" max="1" width="14.7109375" bestFit="1" customWidth="1"/>
    <col min="3" max="3" width="24.5703125" customWidth="1"/>
    <col min="9" max="9" width="14.7109375" bestFit="1" customWidth="1"/>
    <col min="12" max="12" width="15.7109375" bestFit="1" customWidth="1"/>
    <col min="16" max="16" width="40.7109375" bestFit="1" customWidth="1"/>
  </cols>
  <sheetData>
    <row r="1" spans="1:16" x14ac:dyDescent="0.2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60</v>
      </c>
      <c r="B2" t="s">
        <v>8</v>
      </c>
      <c r="C2" t="s">
        <v>9</v>
      </c>
      <c r="F2">
        <v>1002</v>
      </c>
      <c r="G2" t="s">
        <v>17</v>
      </c>
      <c r="H2" t="s">
        <v>18</v>
      </c>
      <c r="I2" t="s">
        <v>62</v>
      </c>
      <c r="J2">
        <v>30</v>
      </c>
      <c r="K2" t="s">
        <v>19</v>
      </c>
      <c r="L2" t="s">
        <v>20</v>
      </c>
      <c r="M2">
        <v>36000</v>
      </c>
      <c r="N2" s="1" t="s">
        <v>21</v>
      </c>
      <c r="O2" s="1" t="s">
        <v>22</v>
      </c>
      <c r="P2" s="2" t="s">
        <v>23</v>
      </c>
    </row>
    <row r="3" spans="1:16" x14ac:dyDescent="0.25">
      <c r="A3" t="s">
        <v>65</v>
      </c>
      <c r="B3" t="str" cm="1">
        <f t="array" ref="B3:C3">_xlfn.XLOOKUP(A3,I2:I10,O2:P10,"404")</f>
        <v>8/30/2017</v>
      </c>
      <c r="C3" t="str">
        <v>Toby.Flenderson@DunderMifflinCorporate.com</v>
      </c>
      <c r="F3">
        <v>1007</v>
      </c>
      <c r="G3" t="s">
        <v>46</v>
      </c>
      <c r="H3" t="s">
        <v>47</v>
      </c>
      <c r="I3" t="s">
        <v>67</v>
      </c>
      <c r="J3">
        <v>32</v>
      </c>
      <c r="K3" t="s">
        <v>19</v>
      </c>
      <c r="L3" t="s">
        <v>48</v>
      </c>
      <c r="M3">
        <v>41000</v>
      </c>
      <c r="N3" s="1" t="s">
        <v>49</v>
      </c>
      <c r="O3" s="1" t="s">
        <v>44</v>
      </c>
      <c r="P3" s="2" t="s">
        <v>50</v>
      </c>
    </row>
    <row r="4" spans="1:16" x14ac:dyDescent="0.25">
      <c r="A4" t="s">
        <v>62</v>
      </c>
      <c r="B4" t="str" cm="1">
        <f t="array" ref="B4">_xlfn.XLOOKUP(A4,I3:I11,O3:P11,"404")</f>
        <v>404</v>
      </c>
      <c r="F4">
        <v>1009</v>
      </c>
      <c r="G4" t="s">
        <v>56</v>
      </c>
      <c r="H4" t="s">
        <v>57</v>
      </c>
      <c r="I4" t="s">
        <v>69</v>
      </c>
      <c r="J4">
        <v>31</v>
      </c>
      <c r="K4" t="s">
        <v>12</v>
      </c>
      <c r="L4" t="s">
        <v>31</v>
      </c>
      <c r="M4">
        <v>42000</v>
      </c>
      <c r="N4" s="1" t="s">
        <v>58</v>
      </c>
      <c r="O4" s="1" t="s">
        <v>54</v>
      </c>
      <c r="P4" s="2" t="s">
        <v>59</v>
      </c>
    </row>
    <row r="5" spans="1:16" x14ac:dyDescent="0.25">
      <c r="A5" t="s">
        <v>67</v>
      </c>
      <c r="B5" t="str" cm="1">
        <f t="array" ref="B5">_xlfn.XLOOKUP(A5,I4:I12,O4:P12,"404")</f>
        <v>404</v>
      </c>
      <c r="F5">
        <v>1001</v>
      </c>
      <c r="G5" t="s">
        <v>10</v>
      </c>
      <c r="H5" t="s">
        <v>11</v>
      </c>
      <c r="I5" t="s">
        <v>61</v>
      </c>
      <c r="J5">
        <v>30</v>
      </c>
      <c r="K5" t="s">
        <v>12</v>
      </c>
      <c r="L5" t="s">
        <v>13</v>
      </c>
      <c r="M5">
        <v>45000</v>
      </c>
      <c r="N5" s="1" t="s">
        <v>14</v>
      </c>
      <c r="O5" s="1" t="s">
        <v>15</v>
      </c>
      <c r="P5" s="2" t="s">
        <v>16</v>
      </c>
    </row>
    <row r="6" spans="1:16" x14ac:dyDescent="0.25">
      <c r="A6" t="s">
        <v>69</v>
      </c>
      <c r="B6" t="str" cm="1">
        <f t="array" ref="B6">_xlfn.XLOOKUP(A6,I5:I13,O5:P13,"404")</f>
        <v>404</v>
      </c>
      <c r="F6">
        <v>1004</v>
      </c>
      <c r="G6" t="s">
        <v>29</v>
      </c>
      <c r="H6" t="s">
        <v>30</v>
      </c>
      <c r="I6" t="s">
        <v>64</v>
      </c>
      <c r="J6">
        <v>31</v>
      </c>
      <c r="K6" t="s">
        <v>19</v>
      </c>
      <c r="L6" t="s">
        <v>31</v>
      </c>
      <c r="M6">
        <v>47000</v>
      </c>
      <c r="N6" s="1" t="s">
        <v>32</v>
      </c>
      <c r="O6" s="1" t="s">
        <v>33</v>
      </c>
      <c r="P6" s="2" t="s">
        <v>34</v>
      </c>
    </row>
    <row r="7" spans="1:16" x14ac:dyDescent="0.25">
      <c r="F7">
        <v>1008</v>
      </c>
      <c r="G7" t="s">
        <v>51</v>
      </c>
      <c r="H7" t="s">
        <v>52</v>
      </c>
      <c r="I7" t="s">
        <v>68</v>
      </c>
      <c r="J7">
        <v>38</v>
      </c>
      <c r="K7" t="s">
        <v>12</v>
      </c>
      <c r="L7" t="s">
        <v>13</v>
      </c>
      <c r="M7">
        <v>48000</v>
      </c>
      <c r="N7" s="1" t="s">
        <v>53</v>
      </c>
      <c r="O7" s="1" t="s">
        <v>54</v>
      </c>
      <c r="P7" s="2" t="s">
        <v>55</v>
      </c>
    </row>
    <row r="8" spans="1:16" x14ac:dyDescent="0.25">
      <c r="F8">
        <v>1005</v>
      </c>
      <c r="G8" t="s">
        <v>35</v>
      </c>
      <c r="H8" t="s">
        <v>36</v>
      </c>
      <c r="I8" t="s">
        <v>65</v>
      </c>
      <c r="J8">
        <v>32</v>
      </c>
      <c r="K8" t="s">
        <v>12</v>
      </c>
      <c r="L8" t="s">
        <v>37</v>
      </c>
      <c r="M8">
        <v>50000</v>
      </c>
      <c r="N8" s="1" t="s">
        <v>38</v>
      </c>
      <c r="O8" s="1" t="s">
        <v>39</v>
      </c>
      <c r="P8" s="2" t="s">
        <v>40</v>
      </c>
    </row>
    <row r="9" spans="1:16" x14ac:dyDescent="0.25">
      <c r="F9">
        <v>1003</v>
      </c>
      <c r="G9" t="s">
        <v>24</v>
      </c>
      <c r="H9" t="s">
        <v>25</v>
      </c>
      <c r="I9" t="s">
        <v>63</v>
      </c>
      <c r="J9">
        <v>29</v>
      </c>
      <c r="K9" t="s">
        <v>12</v>
      </c>
      <c r="L9" t="s">
        <v>13</v>
      </c>
      <c r="M9">
        <v>63000</v>
      </c>
      <c r="N9" s="1" t="s">
        <v>26</v>
      </c>
      <c r="O9" s="1" t="s">
        <v>27</v>
      </c>
      <c r="P9" s="2" t="s">
        <v>28</v>
      </c>
    </row>
    <row r="10" spans="1:16" x14ac:dyDescent="0.25">
      <c r="F10">
        <v>1006</v>
      </c>
      <c r="G10" t="s">
        <v>41</v>
      </c>
      <c r="H10" t="s">
        <v>42</v>
      </c>
      <c r="I10" t="s">
        <v>66</v>
      </c>
      <c r="J10">
        <v>35</v>
      </c>
      <c r="K10" t="s">
        <v>12</v>
      </c>
      <c r="L10" t="s">
        <v>43</v>
      </c>
      <c r="M10">
        <v>65000</v>
      </c>
      <c r="N10" s="1" t="s">
        <v>38</v>
      </c>
      <c r="O10" s="1" t="s">
        <v>44</v>
      </c>
      <c r="P10" s="2" t="s">
        <v>45</v>
      </c>
    </row>
    <row r="22" spans="9:9" x14ac:dyDescent="0.25">
      <c r="I22" t="str">
        <f t="shared" ref="I22:I23" si="0">CONCATENATE(G12," ",H12)</f>
        <v xml:space="preserve"> </v>
      </c>
    </row>
    <row r="23" spans="9:9" x14ac:dyDescent="0.25">
      <c r="I23" t="str">
        <f t="shared" si="0"/>
        <v xml:space="preserve"> </v>
      </c>
    </row>
  </sheetData>
  <autoFilter ref="E1:P10" xr:uid="{FEFF05A7-3704-402E-8684-C856D6F82881}"/>
  <sortState xmlns:xlrd2="http://schemas.microsoft.com/office/spreadsheetml/2017/richdata2" ref="F2:P10">
    <sortCondition ref="M2:M10"/>
  </sortState>
  <conditionalFormatting sqref="M2:M10">
    <cfRule type="cellIs" dxfId="0" priority="1" operator="greaterThan">
      <formula>50500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B6" sqref="B6"/>
    </sheetView>
  </sheetViews>
  <sheetFormatPr defaultRowHeight="15" x14ac:dyDescent="0.25"/>
  <cols>
    <col min="1" max="1" width="14.7109375" bestFit="1" customWidth="1"/>
    <col min="2" max="2" width="24.5703125" customWidth="1"/>
    <col min="8" max="8" width="14.7109375" bestFit="1" customWidth="1"/>
    <col min="11" max="11" width="15.7109375" bestFit="1" customWidth="1"/>
    <col min="15" max="15" width="40.7109375" bestFit="1" customWidth="1"/>
  </cols>
  <sheetData>
    <row r="1" spans="1:15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2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25">
      <c r="A3" t="s">
        <v>85</v>
      </c>
      <c r="B3" t="str">
        <f>_xlfn.XLOOKUP(H6,H2:H10,O2:O10,"not found",1)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25">
      <c r="A4" t="s">
        <v>18</v>
      </c>
      <c r="B4" t="e">
        <f>_xlfn.XLOOKUP("*"&amp;H7,H3:H11,O3:O11)</f>
        <v>#N/A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25">
      <c r="A5" t="s">
        <v>46</v>
      </c>
      <c r="B5" t="str">
        <f>_xlfn.XLOOKUP(H8&amp;"*",H4:H12,O4:O12,"not found")</f>
        <v>not found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25">
      <c r="A6" t="s">
        <v>86</v>
      </c>
      <c r="B6" t="str">
        <f t="shared" ref="B6" si="0">_xlfn.XLOOKUP("*"&amp;H9,H5:H13,O5:O13,"not found")</f>
        <v>not found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25">
      <c r="H22" t="str">
        <f t="shared" ref="H22:H23" si="1">CONCATENATE(F12," ",G12)</f>
        <v xml:space="preserve"> </v>
      </c>
    </row>
    <row r="23" spans="8:8" x14ac:dyDescent="0.25">
      <c r="H23" t="str">
        <f t="shared" si="1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B3" sqref="B3:B4"/>
    </sheetView>
  </sheetViews>
  <sheetFormatPr defaultRowHeight="15" x14ac:dyDescent="0.25"/>
  <cols>
    <col min="1" max="1" width="14.7109375" bestFit="1" customWidth="1"/>
    <col min="2" max="2" width="14.7109375" customWidth="1"/>
    <col min="3" max="3" width="24.5703125" customWidth="1"/>
    <col min="9" max="9" width="14.7109375" bestFit="1" customWidth="1"/>
    <col min="12" max="12" width="15.7109375" bestFit="1" customWidth="1"/>
    <col min="16" max="16" width="40.7109375" bestFit="1" customWidth="1"/>
  </cols>
  <sheetData>
    <row r="1" spans="1:16" x14ac:dyDescent="0.2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87</v>
      </c>
      <c r="B2" t="s">
        <v>88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s="1" t="s">
        <v>89</v>
      </c>
      <c r="B3" t="str">
        <f>_xlfn.XLOOKUP(N5,N2:N10,I2:I10)</f>
        <v>Angela Martin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s="1" t="s">
        <v>38</v>
      </c>
      <c r="B4" t="str">
        <f>_xlfn.XLOOKUP(N6,N3:N11,I3:I11)</f>
        <v>Toby Flenderson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25">
      <c r="I22" t="str">
        <f t="shared" ref="I22:I23" si="0">CONCATENATE(G12," ",H12)</f>
        <v xml:space="preserve"> </v>
      </c>
    </row>
    <row r="23" spans="9:9" x14ac:dyDescent="0.25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workbookViewId="0">
      <selection activeCell="G14" sqref="G14"/>
    </sheetView>
  </sheetViews>
  <sheetFormatPr defaultColWidth="10.140625" defaultRowHeight="15" x14ac:dyDescent="0.25"/>
  <cols>
    <col min="7" max="7" width="12.140625" bestFit="1" customWidth="1"/>
  </cols>
  <sheetData>
    <row r="1" spans="1:19" x14ac:dyDescent="0.2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25">
      <c r="A2" t="s">
        <v>70</v>
      </c>
      <c r="B2">
        <f>_xlfn.XLOOKUP(I1,H1:S1,H2:S2)</f>
        <v>310</v>
      </c>
      <c r="C2">
        <f t="shared" ref="C2:D3" si="0">_xlfn.XLOOKUP(J1,I1:T1,I2:T2)</f>
        <v>150</v>
      </c>
      <c r="D2">
        <f t="shared" si="0"/>
        <v>750</v>
      </c>
      <c r="E2">
        <f t="shared" ref="E2" si="1">_xlfn.XLOOKUP(L1,K1:V1,K2:V2)</f>
        <v>440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5">
      <c r="A3" t="s">
        <v>71</v>
      </c>
      <c r="B3">
        <f>_xlfn.XLOOKUP(I2,H2:S2,H3:S3)</f>
        <v>40</v>
      </c>
      <c r="C3">
        <f t="shared" si="0"/>
        <v>65</v>
      </c>
      <c r="D3">
        <f t="shared" si="0"/>
        <v>50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25">
      <c r="A4" t="s">
        <v>84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topLeftCell="D1" workbookViewId="0">
      <selection activeCell="E8" sqref="E8"/>
    </sheetView>
  </sheetViews>
  <sheetFormatPr defaultColWidth="10.140625" defaultRowHeight="15" x14ac:dyDescent="0.25"/>
  <cols>
    <col min="7" max="7" width="12.140625" bestFit="1" customWidth="1"/>
  </cols>
  <sheetData>
    <row r="1" spans="1:19" x14ac:dyDescent="0.2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25">
      <c r="A2" t="s">
        <v>70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5">
      <c r="A3" t="s">
        <v>71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25">
      <c r="A4" t="s">
        <v>84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25">
      <c r="B6" s="3" t="s">
        <v>91</v>
      </c>
      <c r="C6" s="3"/>
      <c r="E6" s="3" t="s">
        <v>92</v>
      </c>
      <c r="F6" s="3"/>
    </row>
    <row r="7" spans="1:19" x14ac:dyDescent="0.25">
      <c r="A7" t="s">
        <v>70</v>
      </c>
      <c r="B7" s="3" cm="1">
        <f t="array" ref="B7">SUM(_xlfn.XLOOKUP(I1:J1,H1:S1,H2:S2),_xlfn.XLOOKUP(O1:P1,H1:S1,H2:S2))</f>
        <v>1543</v>
      </c>
      <c r="C7" s="3"/>
      <c r="E7" s="3" cm="1">
        <f t="array" ref="E7">SUM(_xlfn.XLOOKUP(K1:L1,H1:S1,H2:S2),_xlfn.XLOOKUP(R1:S1,H1:S1,H2:S2))</f>
        <v>1928</v>
      </c>
      <c r="F7" s="3"/>
    </row>
  </sheetData>
  <mergeCells count="4">
    <mergeCell ref="B6:C6"/>
    <mergeCell ref="B7:C7"/>
    <mergeCell ref="E6:F6"/>
    <mergeCell ref="E7:F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0"/>
  <sheetViews>
    <sheetView workbookViewId="0">
      <selection activeCell="C10" sqref="C10"/>
    </sheetView>
  </sheetViews>
  <sheetFormatPr defaultRowHeight="15" x14ac:dyDescent="0.25"/>
  <cols>
    <col min="1" max="1" width="14.42578125" customWidth="1"/>
  </cols>
  <sheetData>
    <row r="1" spans="1:16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90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t="s">
        <v>63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t="s">
        <v>66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t="s">
        <v>68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anshul D</cp:lastModifiedBy>
  <dcterms:created xsi:type="dcterms:W3CDTF">2021-12-20T02:45:32Z</dcterms:created>
  <dcterms:modified xsi:type="dcterms:W3CDTF">2024-08-02T10:28:44Z</dcterms:modified>
</cp:coreProperties>
</file>