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</sheets>
  <calcPr calcId="145621"/>
</workbook>
</file>

<file path=xl/calcChain.xml><?xml version="1.0" encoding="utf-8"?>
<calcChain xmlns="http://schemas.openxmlformats.org/spreadsheetml/2006/main">
  <c r="E4" i="8" l="1"/>
  <c r="I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9" i="7"/>
  <c r="D10" i="7"/>
  <c r="D11" i="7"/>
  <c r="D12" i="7"/>
  <c r="D13" i="7"/>
  <c r="D14" i="7"/>
  <c r="D15" i="7"/>
  <c r="D16" i="7"/>
  <c r="D17" i="7"/>
  <c r="D7" i="7"/>
  <c r="B4" i="8"/>
  <c r="B6" i="8" s="1"/>
  <c r="B10" i="8" s="1"/>
  <c r="D6" i="7"/>
  <c r="H5" i="7"/>
  <c r="G5" i="7"/>
  <c r="D5" i="7"/>
  <c r="D4" i="7"/>
  <c r="G3" i="7"/>
  <c r="G4" i="7"/>
  <c r="G2" i="7"/>
  <c r="D3" i="7"/>
  <c r="H3" i="7" s="1"/>
  <c r="D2" i="7"/>
  <c r="E7" i="8" l="1"/>
  <c r="E8" i="8" s="1"/>
  <c r="E6" i="8"/>
  <c r="E10" i="8" s="1"/>
  <c r="B7" i="8"/>
  <c r="B8" i="8" s="1"/>
  <c r="Q3" i="6"/>
  <c r="Q5" i="6" s="1"/>
  <c r="Q6" i="6" s="1"/>
  <c r="N6" i="6"/>
  <c r="N4" i="6"/>
  <c r="J1" i="6"/>
  <c r="E9" i="6"/>
  <c r="E14" i="8" l="1"/>
  <c r="E12" i="8"/>
  <c r="B14" i="8"/>
  <c r="B12" i="8"/>
  <c r="B17" i="8" s="1"/>
  <c r="B18" i="8" s="1"/>
  <c r="B25" i="1"/>
  <c r="H3" i="1" s="1"/>
  <c r="E17" i="8" l="1"/>
  <c r="E18" i="8" s="1"/>
</calcChain>
</file>

<file path=xl/sharedStrings.xml><?xml version="1.0" encoding="utf-8"?>
<sst xmlns="http://schemas.openxmlformats.org/spreadsheetml/2006/main" count="192" uniqueCount="156">
  <si>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</si>
  <si>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</si>
  <si>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</si>
  <si>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</si>
  <si>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</si>
  <si>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</si>
  <si>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</si>
  <si>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</si>
  <si>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</si>
  <si>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</si>
  <si>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</si>
  <si>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</si>
  <si>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</si>
  <si>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</si>
  <si>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</si>
  <si>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</si>
  <si>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</si>
  <si>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</si>
  <si>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</si>
  <si>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</si>
  <si>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</si>
  <si>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</si>
  <si>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</si>
  <si>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</si>
  <si>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</si>
  <si>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</si>
  <si>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</si>
  <si>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</si>
  <si>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</si>
  <si>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</si>
  <si>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</si>
  <si>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</si>
  <si>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</si>
  <si>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</si>
  <si>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</si>
  <si>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</si>
  <si>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</si>
  <si>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</si>
  <si>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</si>
  <si>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</si>
  <si>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</si>
  <si>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</si>
  <si>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</si>
  <si>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</si>
  <si>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</si>
  <si>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</si>
  <si>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</si>
  <si>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</si>
  <si>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</si>
  <si>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</si>
  <si>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</si>
  <si>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</si>
  <si>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</si>
  <si>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</si>
  <si>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</si>
  <si>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</si>
  <si>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</si>
  <si>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</si>
  <si>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</si>
  <si>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</si>
  <si>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</si>
  <si>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</si>
  <si>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</si>
  <si>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</si>
  <si>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</si>
  <si>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</si>
  <si>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</si>
  <si>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</si>
  <si>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</si>
  <si>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</si>
  <si>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</si>
  <si>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</si>
  <si>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</si>
  <si>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</si>
  <si>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</si>
  <si>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</si>
  <si>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</si>
  <si>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</si>
  <si>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</si>
  <si>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</si>
  <si>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</si>
  <si>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</si>
  <si>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</si>
  <si>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</si>
  <si>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</si>
  <si>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</si>
  <si>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</si>
  <si>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</si>
  <si>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</si>
  <si>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</si>
  <si>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</si>
  <si>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</si>
  <si>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</si>
  <si>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</si>
  <si>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</si>
  <si>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</si>
  <si>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</si>
  <si>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</si>
  <si>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</si>
  <si>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</si>
  <si>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</si>
  <si>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</si>
  <si>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</si>
  <si>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</si>
  <si>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</si>
  <si>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</si>
  <si>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</si>
  <si>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</si>
  <si>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</si>
  <si>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</si>
  <si>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</si>
  <si>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</si>
  <si>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</si>
  <si>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</si>
  <si>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</si>
  <si>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</si>
  <si>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</si>
  <si>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</si>
  <si>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</si>
  <si>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</si>
  <si>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</si>
  <si>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17/7/2017</t>
  </si>
  <si>
    <t>18/07/2017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</si>
  <si>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</si>
  <si>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</si>
  <si>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</si>
  <si>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</si>
  <si>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</si>
  <si>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</si>
  <si>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</si>
  <si>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</si>
  <si>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</si>
  <si>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</si>
  <si>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</si>
  <si>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</si>
  <si>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</si>
  <si>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</si>
  <si>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</si>
  <si>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</si>
  <si>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</si>
  <si>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</si>
  <si>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</si>
  <si>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</si>
  <si>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</si>
  <si>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</si>
  <si>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</si>
  <si>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</si>
  <si>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</si>
  <si>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</si>
  <si>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</si>
  <si>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</si>
  <si>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 0.0002</t>
  </si>
  <si>
    <t>Actual Price Bought</t>
  </si>
  <si>
    <t>Price Sold</t>
  </si>
  <si>
    <t>Actual Price Sold</t>
  </si>
  <si>
    <t>Total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</si>
</sst>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8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8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7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8" fillId="0" borderId="2" xfId="0" applyFont="1" applyBorder="1" applyAlignment="1"/>
    <xf numFmtId="0" fontId="0" fillId="2" borderId="2" xfId="0" applyFont="1" applyFill="1" applyBorder="1" applyAlignment="1"/>
    <xf numFmtId="0" fontId="7" fillId="0" borderId="2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5" t="s">
        <v>0</v>
      </c>
      <c r="B1" s="25" t="s">
        <v>1</v>
      </c>
      <c r="C1" s="2"/>
      <c r="D1" s="25" t="s">
        <v>2</v>
      </c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6">
        <v>42190</v>
      </c>
      <c r="B2" s="25">
        <v>20000</v>
      </c>
      <c r="D2" s="29" t="s">
        <v>3</v>
      </c>
      <c r="E2" s="29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6">
        <v>42192</v>
      </c>
      <c r="B3" s="25">
        <v>10000</v>
      </c>
      <c r="D3" s="29" t="s">
        <v>3</v>
      </c>
      <c r="E3" s="29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6">
        <v>42229</v>
      </c>
      <c r="B4" s="25">
        <v>25000</v>
      </c>
      <c r="D4" s="29"/>
      <c r="E4" s="29"/>
    </row>
    <row r="5" spans="1:26" x14ac:dyDescent="0.25">
      <c r="A5" s="26">
        <v>42230</v>
      </c>
      <c r="B5" s="25">
        <v>15500</v>
      </c>
      <c r="D5" s="29" t="s">
        <v>10</v>
      </c>
      <c r="E5" s="29"/>
    </row>
    <row r="6" spans="1:26" x14ac:dyDescent="0.25">
      <c r="A6" s="26">
        <v>42255</v>
      </c>
      <c r="B6" s="25">
        <v>30000</v>
      </c>
      <c r="E6" s="3"/>
    </row>
    <row r="7" spans="1:26" x14ac:dyDescent="0.25">
      <c r="A7" s="26">
        <v>42262</v>
      </c>
      <c r="B7" s="25">
        <v>25000</v>
      </c>
      <c r="E7" s="3"/>
    </row>
    <row r="8" spans="1:26" x14ac:dyDescent="0.25">
      <c r="A8" s="26">
        <v>42282</v>
      </c>
      <c r="B8" s="25">
        <v>30000</v>
      </c>
      <c r="E8" s="3"/>
    </row>
    <row r="9" spans="1:26" x14ac:dyDescent="0.25">
      <c r="A9" s="26">
        <v>42299</v>
      </c>
      <c r="B9" s="25">
        <v>30000</v>
      </c>
      <c r="E9" s="3"/>
    </row>
    <row r="10" spans="1:26" x14ac:dyDescent="0.25">
      <c r="A10" s="26">
        <v>42373</v>
      </c>
      <c r="B10" s="25">
        <v>15000</v>
      </c>
      <c r="E10" s="3"/>
    </row>
    <row r="11" spans="1:26" x14ac:dyDescent="0.25">
      <c r="A11" s="26">
        <v>42553</v>
      </c>
      <c r="B11" s="25">
        <v>30000</v>
      </c>
      <c r="E11" s="3"/>
    </row>
    <row r="12" spans="1:26" x14ac:dyDescent="0.25">
      <c r="A12" s="26">
        <v>42640</v>
      </c>
      <c r="B12" s="25">
        <v>12000</v>
      </c>
      <c r="E12" s="3"/>
    </row>
    <row r="13" spans="1:26" x14ac:dyDescent="0.25">
      <c r="A13" s="27">
        <v>42768</v>
      </c>
      <c r="B13" s="25">
        <v>10000</v>
      </c>
      <c r="E13" s="3"/>
    </row>
    <row r="14" spans="1:26" x14ac:dyDescent="0.25">
      <c r="A14" s="27">
        <v>42796</v>
      </c>
      <c r="B14" s="25">
        <v>10000</v>
      </c>
      <c r="E14" s="3"/>
    </row>
    <row r="15" spans="1:26" x14ac:dyDescent="0.25">
      <c r="A15" s="27">
        <v>42829</v>
      </c>
      <c r="B15" s="25">
        <v>10000</v>
      </c>
      <c r="E15" s="3"/>
    </row>
    <row r="16" spans="1:26" x14ac:dyDescent="0.25">
      <c r="A16" s="28">
        <v>42856</v>
      </c>
      <c r="B16" s="25">
        <v>10000</v>
      </c>
      <c r="E16" s="3"/>
    </row>
    <row r="17" spans="1:26" x14ac:dyDescent="0.25">
      <c r="A17" s="28">
        <v>42887</v>
      </c>
      <c r="B17" s="25">
        <v>10000</v>
      </c>
      <c r="E17" s="3"/>
    </row>
    <row r="18" spans="1:26" x14ac:dyDescent="0.25">
      <c r="A18" s="28">
        <v>42917</v>
      </c>
      <c r="B18" s="25">
        <v>20000</v>
      </c>
      <c r="E18" s="3"/>
    </row>
    <row r="19" spans="1:26" x14ac:dyDescent="0.25">
      <c r="A19" s="28"/>
      <c r="B19" s="25"/>
      <c r="E19" s="3"/>
    </row>
    <row r="20" spans="1:26" x14ac:dyDescent="0.25">
      <c r="A20" s="28"/>
      <c r="B20" s="25"/>
      <c r="E20" s="3"/>
    </row>
    <row r="21" spans="1:26" x14ac:dyDescent="0.25">
      <c r="A21" s="28"/>
      <c r="B21" s="25"/>
      <c r="E21" s="3"/>
    </row>
    <row r="22" spans="1:26" x14ac:dyDescent="0.25">
      <c r="A22" s="28"/>
      <c r="B22" s="25"/>
      <c r="E22" s="3"/>
    </row>
    <row r="23" spans="1:26" x14ac:dyDescent="0.25">
      <c r="A23" s="28"/>
      <c r="B23" s="25"/>
      <c r="E23" s="3"/>
    </row>
    <row r="24" spans="1:26" x14ac:dyDescent="0.25">
      <c r="A24" s="29"/>
      <c r="B24" s="29"/>
      <c r="E24" s="3"/>
    </row>
    <row r="25" spans="1:26" x14ac:dyDescent="0.25">
      <c r="A25" s="27" t="s">
        <v>5</v>
      </c>
      <c r="B25" s="25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6" workbookViewId="0">
      <selection activeCell="O13" sqref="O13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0.7109375" bestFit="1" customWidth="1"/>
    <col min="9" max="11" width="9.7109375" bestFit="1" customWidth="1"/>
    <col min="12" max="12" width="10.7109375" bestFit="1" customWidth="1"/>
  </cols>
  <sheetData>
    <row r="1" spans="1:12" s="13" customFormat="1" x14ac:dyDescent="0.25">
      <c r="A1" s="6" t="s">
        <v>12</v>
      </c>
      <c r="B1" s="10" t="s">
        <v>60</v>
      </c>
      <c r="C1" s="6" t="s">
        <v>13</v>
      </c>
      <c r="D1" s="16">
        <v>42919</v>
      </c>
      <c r="E1" s="16">
        <v>42920</v>
      </c>
      <c r="F1" s="16">
        <v>42921</v>
      </c>
      <c r="G1" s="16">
        <v>42922</v>
      </c>
      <c r="H1" s="16">
        <v>42923</v>
      </c>
      <c r="I1" s="16">
        <v>43015</v>
      </c>
      <c r="J1" s="16">
        <v>43046</v>
      </c>
      <c r="K1" s="32" t="s">
        <v>121</v>
      </c>
      <c r="L1" s="32" t="s">
        <v>122</v>
      </c>
    </row>
    <row r="2" spans="1:12" x14ac:dyDescent="0.25">
      <c r="A2" s="7" t="s">
        <v>14</v>
      </c>
      <c r="B2" s="5" t="s">
        <v>39</v>
      </c>
      <c r="C2" s="8">
        <v>47.5</v>
      </c>
      <c r="D2" s="5">
        <v>42.6</v>
      </c>
      <c r="E2" s="5">
        <v>42</v>
      </c>
      <c r="F2" s="5">
        <v>42.45</v>
      </c>
      <c r="G2" s="5">
        <v>42.75</v>
      </c>
      <c r="H2" s="5">
        <v>42.85</v>
      </c>
      <c r="I2" s="5">
        <v>42.85</v>
      </c>
      <c r="J2" s="5">
        <v>43.8</v>
      </c>
      <c r="K2" s="5">
        <v>44.05</v>
      </c>
      <c r="L2" s="5">
        <v>43.45</v>
      </c>
    </row>
    <row r="3" spans="1:12" x14ac:dyDescent="0.25">
      <c r="A3" s="10" t="s">
        <v>15</v>
      </c>
      <c r="B3" s="5" t="s">
        <v>40</v>
      </c>
      <c r="C3" s="11">
        <v>65</v>
      </c>
      <c r="D3" s="5">
        <v>65</v>
      </c>
      <c r="E3" s="5">
        <v>66.45</v>
      </c>
      <c r="F3" s="5">
        <v>67.599999999999994</v>
      </c>
      <c r="G3" s="5">
        <v>64.2</v>
      </c>
      <c r="H3" s="5">
        <v>64.25</v>
      </c>
      <c r="I3" s="5">
        <v>65.2</v>
      </c>
      <c r="J3" s="5">
        <v>64.25</v>
      </c>
      <c r="K3" s="5">
        <v>62.5</v>
      </c>
      <c r="L3" s="5">
        <v>62.4</v>
      </c>
    </row>
    <row r="4" spans="1:12" x14ac:dyDescent="0.25">
      <c r="A4" s="10" t="s">
        <v>16</v>
      </c>
      <c r="B4" s="5" t="s">
        <v>41</v>
      </c>
      <c r="C4" s="11">
        <v>290</v>
      </c>
      <c r="D4" s="5">
        <v>249</v>
      </c>
      <c r="E4" s="5">
        <v>247</v>
      </c>
      <c r="F4" s="5">
        <v>247.3</v>
      </c>
      <c r="G4" s="5">
        <v>251.5</v>
      </c>
      <c r="H4" s="5">
        <v>250.55</v>
      </c>
      <c r="I4" s="5">
        <v>250.55</v>
      </c>
      <c r="J4" s="5">
        <v>258.3</v>
      </c>
      <c r="K4" s="5">
        <v>247.2</v>
      </c>
      <c r="L4" s="5">
        <v>248.75</v>
      </c>
    </row>
    <row r="5" spans="1:12" x14ac:dyDescent="0.25">
      <c r="A5" s="10" t="s">
        <v>17</v>
      </c>
      <c r="B5" s="5" t="s">
        <v>42</v>
      </c>
      <c r="C5" s="11">
        <v>74</v>
      </c>
      <c r="D5" s="5">
        <v>64.650000000000006</v>
      </c>
      <c r="E5" s="5">
        <v>67.099999999999994</v>
      </c>
      <c r="F5" s="5">
        <v>67.3</v>
      </c>
      <c r="G5" s="5">
        <v>68.8</v>
      </c>
      <c r="H5" s="5">
        <v>67.400000000000006</v>
      </c>
      <c r="I5" s="5">
        <v>67.400000000000006</v>
      </c>
      <c r="J5" s="5">
        <v>68.25</v>
      </c>
      <c r="K5" s="5">
        <v>69.900000000000006</v>
      </c>
      <c r="L5" s="5">
        <v>68.8</v>
      </c>
    </row>
    <row r="6" spans="1:12" x14ac:dyDescent="0.25">
      <c r="A6" s="10" t="s">
        <v>18</v>
      </c>
      <c r="B6" s="5" t="s">
        <v>43</v>
      </c>
      <c r="C6" s="11">
        <v>87</v>
      </c>
      <c r="D6" s="5">
        <v>85.8</v>
      </c>
      <c r="E6" s="5">
        <v>83.95</v>
      </c>
      <c r="F6" s="5">
        <v>83.3</v>
      </c>
      <c r="G6" s="5">
        <v>82.45</v>
      </c>
      <c r="H6" s="5">
        <v>83.3</v>
      </c>
      <c r="I6" s="5">
        <v>84.2</v>
      </c>
      <c r="J6" s="5">
        <v>87.05</v>
      </c>
      <c r="K6" s="5">
        <v>88.75</v>
      </c>
      <c r="L6" s="5">
        <v>87.4</v>
      </c>
    </row>
    <row r="7" spans="1:12" x14ac:dyDescent="0.25">
      <c r="A7" s="10" t="s">
        <v>19</v>
      </c>
      <c r="B7" s="5" t="s">
        <v>44</v>
      </c>
      <c r="C7" s="11">
        <v>83</v>
      </c>
      <c r="D7" s="5">
        <v>100.55</v>
      </c>
      <c r="E7" s="5">
        <v>99.65</v>
      </c>
      <c r="F7" s="5">
        <v>102.05</v>
      </c>
      <c r="G7" s="5">
        <v>102</v>
      </c>
      <c r="H7" s="5">
        <v>104.15</v>
      </c>
      <c r="I7" s="5">
        <v>104.15</v>
      </c>
      <c r="J7" s="5">
        <v>105.4</v>
      </c>
      <c r="K7" s="5">
        <v>108.35</v>
      </c>
      <c r="L7" s="5">
        <v>105.7</v>
      </c>
    </row>
    <row r="8" spans="1:12" x14ac:dyDescent="0.25">
      <c r="A8" s="10" t="s">
        <v>20</v>
      </c>
      <c r="B8" s="5" t="s">
        <v>45</v>
      </c>
      <c r="C8" s="11">
        <v>134</v>
      </c>
      <c r="D8" s="5">
        <v>113.55</v>
      </c>
      <c r="E8" s="5">
        <v>111.65</v>
      </c>
      <c r="F8" s="5">
        <v>111.1</v>
      </c>
      <c r="G8" s="5">
        <v>113.3</v>
      </c>
      <c r="H8" s="5">
        <v>115.95</v>
      </c>
      <c r="I8" s="5">
        <v>115.95</v>
      </c>
      <c r="J8" s="5">
        <v>117.5</v>
      </c>
      <c r="K8" s="5">
        <v>120.3</v>
      </c>
      <c r="L8" s="5">
        <v>119.75</v>
      </c>
    </row>
    <row r="9" spans="1:12" x14ac:dyDescent="0.25">
      <c r="A9" s="10" t="s">
        <v>21</v>
      </c>
      <c r="B9" s="5" t="s">
        <v>46</v>
      </c>
      <c r="C9" s="11">
        <v>173</v>
      </c>
      <c r="D9" s="5">
        <v>135.30000000000001</v>
      </c>
      <c r="E9" s="5">
        <v>133.80000000000001</v>
      </c>
      <c r="F9" s="5">
        <v>134.15</v>
      </c>
      <c r="G9" s="5">
        <v>135.69999999999999</v>
      </c>
      <c r="H9" s="5">
        <v>135.05000000000001</v>
      </c>
      <c r="I9" s="5">
        <v>135.05000000000001</v>
      </c>
      <c r="J9" s="5">
        <v>137.5</v>
      </c>
      <c r="K9" s="5">
        <v>141.19999999999999</v>
      </c>
      <c r="L9" s="5">
        <v>143.05000000000001</v>
      </c>
    </row>
    <row r="10" spans="1:12" x14ac:dyDescent="0.25">
      <c r="A10" s="10" t="s">
        <v>22</v>
      </c>
      <c r="B10" s="5" t="s">
        <v>22</v>
      </c>
      <c r="C10" s="11">
        <v>163</v>
      </c>
      <c r="D10" s="5">
        <v>124.75</v>
      </c>
      <c r="E10" s="5">
        <v>122.7</v>
      </c>
      <c r="F10" s="5">
        <v>124</v>
      </c>
      <c r="G10" s="5">
        <v>125.4</v>
      </c>
      <c r="H10" s="5">
        <v>126</v>
      </c>
      <c r="I10" s="5">
        <v>126</v>
      </c>
      <c r="J10" s="5">
        <v>126.65</v>
      </c>
      <c r="K10" s="5">
        <v>124.9</v>
      </c>
      <c r="L10" s="5">
        <v>122.95</v>
      </c>
    </row>
    <row r="11" spans="1:12" x14ac:dyDescent="0.25">
      <c r="A11" s="10" t="s">
        <v>23</v>
      </c>
      <c r="B11" s="5" t="s">
        <v>47</v>
      </c>
      <c r="C11" s="11">
        <v>650</v>
      </c>
      <c r="D11" s="5">
        <v>671</v>
      </c>
      <c r="E11" s="5">
        <v>657.8</v>
      </c>
      <c r="F11" s="5">
        <v>657.75</v>
      </c>
      <c r="G11" s="5">
        <v>656.1</v>
      </c>
      <c r="H11" s="5">
        <v>680.4</v>
      </c>
      <c r="I11" s="5">
        <v>680.4</v>
      </c>
      <c r="J11" s="5">
        <v>733.15</v>
      </c>
      <c r="K11" s="5">
        <v>732.9</v>
      </c>
      <c r="L11" s="5">
        <v>736.65</v>
      </c>
    </row>
    <row r="12" spans="1:12" x14ac:dyDescent="0.25">
      <c r="A12" s="10" t="s">
        <v>24</v>
      </c>
      <c r="B12" s="5" t="s">
        <v>48</v>
      </c>
      <c r="C12" s="11">
        <v>125</v>
      </c>
      <c r="D12" s="5">
        <v>128.75</v>
      </c>
      <c r="E12" s="5">
        <v>125.95</v>
      </c>
      <c r="F12" s="5">
        <v>131.25</v>
      </c>
      <c r="G12" s="5">
        <v>130.9</v>
      </c>
      <c r="H12" s="5">
        <v>131.85</v>
      </c>
      <c r="I12" s="5">
        <v>132.15</v>
      </c>
      <c r="J12" s="5">
        <v>134.19999999999999</v>
      </c>
      <c r="K12" s="5">
        <v>141.4</v>
      </c>
      <c r="L12" s="5">
        <v>139.9</v>
      </c>
    </row>
    <row r="13" spans="1:12" x14ac:dyDescent="0.25">
      <c r="A13" s="10" t="s">
        <v>25</v>
      </c>
      <c r="B13" s="5" t="s">
        <v>49</v>
      </c>
      <c r="C13" s="11">
        <v>16</v>
      </c>
      <c r="D13" s="5">
        <v>19.600000000000001</v>
      </c>
      <c r="E13" s="5">
        <v>18.5</v>
      </c>
      <c r="F13" s="5">
        <v>18.95</v>
      </c>
      <c r="G13" s="5">
        <v>19</v>
      </c>
      <c r="H13" s="5">
        <v>19.2</v>
      </c>
      <c r="I13" s="5">
        <v>19</v>
      </c>
      <c r="J13" s="5">
        <v>18.95</v>
      </c>
      <c r="K13" s="5">
        <v>18</v>
      </c>
      <c r="L13" s="5">
        <v>17.649999999999999</v>
      </c>
    </row>
    <row r="14" spans="1:12" x14ac:dyDescent="0.25">
      <c r="A14" s="10" t="s">
        <v>26</v>
      </c>
      <c r="B14" s="5" t="s">
        <v>50</v>
      </c>
      <c r="C14" s="11">
        <v>85</v>
      </c>
      <c r="D14" s="5">
        <v>80.55</v>
      </c>
      <c r="E14" s="5">
        <v>81.55</v>
      </c>
      <c r="F14" s="5">
        <v>81.650000000000006</v>
      </c>
      <c r="G14" s="5">
        <v>81.95</v>
      </c>
      <c r="H14" s="5">
        <v>81.650000000000006</v>
      </c>
      <c r="I14" s="5">
        <v>89</v>
      </c>
      <c r="J14" s="5">
        <v>83.4</v>
      </c>
      <c r="K14" s="5">
        <v>83.4</v>
      </c>
      <c r="L14" s="5">
        <v>82.2</v>
      </c>
    </row>
    <row r="15" spans="1:12" x14ac:dyDescent="0.25">
      <c r="A15" s="10" t="s">
        <v>27</v>
      </c>
      <c r="B15" s="5" t="s">
        <v>51</v>
      </c>
      <c r="C15" s="11">
        <v>41</v>
      </c>
      <c r="D15" s="5">
        <v>52.5</v>
      </c>
      <c r="E15" s="5">
        <v>51.7</v>
      </c>
      <c r="F15" s="5">
        <v>52.8</v>
      </c>
      <c r="G15" s="5">
        <v>51.3</v>
      </c>
      <c r="H15" s="5">
        <v>51.4</v>
      </c>
      <c r="I15" s="5">
        <v>51.4</v>
      </c>
      <c r="J15" s="5">
        <v>51.5</v>
      </c>
      <c r="K15" s="5">
        <v>56.55</v>
      </c>
      <c r="L15" s="5">
        <v>51.5</v>
      </c>
    </row>
    <row r="16" spans="1:12" x14ac:dyDescent="0.25">
      <c r="A16" s="10" t="s">
        <v>28</v>
      </c>
      <c r="B16" s="5" t="s">
        <v>52</v>
      </c>
      <c r="C16" s="11">
        <v>37</v>
      </c>
      <c r="D16" s="5">
        <v>36.65</v>
      </c>
      <c r="E16" s="5">
        <v>36.25</v>
      </c>
      <c r="F16" s="5">
        <v>36.35</v>
      </c>
      <c r="G16" s="5">
        <v>36.200000000000003</v>
      </c>
      <c r="H16" s="5">
        <v>36.15</v>
      </c>
      <c r="I16" s="5">
        <v>36.450000000000003</v>
      </c>
      <c r="J16" s="5">
        <v>36.1</v>
      </c>
      <c r="K16" s="5">
        <v>34.1</v>
      </c>
      <c r="L16" s="5">
        <v>34</v>
      </c>
    </row>
    <row r="17" spans="1:12" x14ac:dyDescent="0.25">
      <c r="A17" s="10" t="s">
        <v>29</v>
      </c>
      <c r="B17" s="5" t="s">
        <v>53</v>
      </c>
      <c r="C17" s="11">
        <v>63</v>
      </c>
      <c r="D17" s="5">
        <v>58.8</v>
      </c>
      <c r="E17" s="5">
        <v>58.2</v>
      </c>
      <c r="F17" s="5">
        <v>59.8</v>
      </c>
      <c r="G17" s="5">
        <v>59.55</v>
      </c>
      <c r="H17" s="5">
        <v>61.85</v>
      </c>
      <c r="I17" s="5">
        <v>61.85</v>
      </c>
      <c r="J17" s="5">
        <v>63.1</v>
      </c>
      <c r="K17" s="5">
        <v>61.75</v>
      </c>
      <c r="L17" s="5">
        <v>62.6</v>
      </c>
    </row>
    <row r="18" spans="1:12" x14ac:dyDescent="0.25">
      <c r="A18" s="10" t="s">
        <v>30</v>
      </c>
      <c r="B18" s="5" t="s">
        <v>54</v>
      </c>
      <c r="C18" s="11">
        <v>29</v>
      </c>
      <c r="D18" s="5">
        <v>25.75</v>
      </c>
      <c r="E18" s="5">
        <v>25.2</v>
      </c>
      <c r="F18" s="5">
        <v>25.55</v>
      </c>
      <c r="G18" s="5">
        <v>26</v>
      </c>
      <c r="H18" s="5">
        <v>26.25</v>
      </c>
      <c r="I18" s="5">
        <v>26.5</v>
      </c>
      <c r="J18" s="5">
        <v>26.5</v>
      </c>
      <c r="K18" s="5">
        <v>26.4</v>
      </c>
      <c r="L18" s="5">
        <v>26.1</v>
      </c>
    </row>
    <row r="19" spans="1:12" x14ac:dyDescent="0.25">
      <c r="A19" s="12" t="s">
        <v>31</v>
      </c>
      <c r="B19" s="5" t="s">
        <v>55</v>
      </c>
      <c r="C19" s="9"/>
      <c r="D19" s="5">
        <v>22.15</v>
      </c>
      <c r="E19" s="5">
        <v>23.25</v>
      </c>
      <c r="F19" s="5">
        <v>24.4</v>
      </c>
      <c r="G19" s="5">
        <v>25.6</v>
      </c>
      <c r="H19" s="5">
        <v>26.85</v>
      </c>
      <c r="I19" s="5">
        <v>26</v>
      </c>
      <c r="J19" s="5">
        <v>28.15</v>
      </c>
      <c r="K19" s="5">
        <v>29.45</v>
      </c>
      <c r="L19" s="5">
        <v>28</v>
      </c>
    </row>
    <row r="20" spans="1:12" x14ac:dyDescent="0.25">
      <c r="A20" s="12" t="s">
        <v>32</v>
      </c>
      <c r="B20" s="5" t="s">
        <v>56</v>
      </c>
      <c r="C20" s="9"/>
      <c r="D20" s="5">
        <v>588.25</v>
      </c>
      <c r="E20" s="5">
        <v>578</v>
      </c>
      <c r="F20" s="5">
        <v>577.5</v>
      </c>
      <c r="G20" s="5">
        <v>652</v>
      </c>
      <c r="H20" s="5">
        <v>643.15</v>
      </c>
      <c r="I20" s="5">
        <v>643.15</v>
      </c>
      <c r="J20" s="5">
        <v>633</v>
      </c>
      <c r="K20" s="5">
        <v>625.5</v>
      </c>
      <c r="L20" s="5">
        <v>624.9</v>
      </c>
    </row>
    <row r="21" spans="1:12" x14ac:dyDescent="0.25">
      <c r="A21" s="12" t="s">
        <v>33</v>
      </c>
      <c r="B21" s="5" t="s">
        <v>57</v>
      </c>
      <c r="C21" s="9"/>
      <c r="D21" s="5">
        <v>54.15</v>
      </c>
      <c r="E21" s="5">
        <v>54.85</v>
      </c>
      <c r="F21" s="5">
        <v>60.55</v>
      </c>
      <c r="G21" s="5">
        <v>60.15</v>
      </c>
      <c r="H21" s="5">
        <v>60</v>
      </c>
      <c r="I21" s="5">
        <v>63.05</v>
      </c>
      <c r="J21" s="5">
        <v>56.45</v>
      </c>
      <c r="K21" s="5">
        <v>56.05</v>
      </c>
      <c r="L21" s="5">
        <v>57.4</v>
      </c>
    </row>
    <row r="22" spans="1:12" x14ac:dyDescent="0.25">
      <c r="A22" s="12" t="s">
        <v>34</v>
      </c>
      <c r="B22" s="5" t="s">
        <v>58</v>
      </c>
      <c r="C22" s="9"/>
      <c r="D22" s="5">
        <v>25.1</v>
      </c>
      <c r="E22" s="5">
        <v>25.5</v>
      </c>
      <c r="F22" s="5">
        <v>25.7</v>
      </c>
      <c r="G22" s="5">
        <v>26.2</v>
      </c>
      <c r="H22" s="5">
        <v>26.35</v>
      </c>
      <c r="I22" s="5">
        <v>26.35</v>
      </c>
      <c r="J22" s="5">
        <v>26.95</v>
      </c>
      <c r="K22" s="5">
        <v>31.95</v>
      </c>
      <c r="L22" s="5">
        <v>33.6</v>
      </c>
    </row>
    <row r="23" spans="1:12" x14ac:dyDescent="0.25">
      <c r="A23" s="12" t="s">
        <v>11</v>
      </c>
      <c r="B23" s="5" t="s">
        <v>59</v>
      </c>
      <c r="C23" s="5"/>
      <c r="D23" s="5">
        <v>550.75</v>
      </c>
      <c r="E23" s="5">
        <v>546.15</v>
      </c>
      <c r="F23" s="5">
        <v>550.29999999999995</v>
      </c>
      <c r="G23" s="5">
        <v>554.1</v>
      </c>
      <c r="H23" s="5">
        <v>552.29999999999995</v>
      </c>
      <c r="I23" s="5">
        <v>558.15</v>
      </c>
      <c r="J23" s="5">
        <v>558.45000000000005</v>
      </c>
      <c r="K23" s="5">
        <v>559.6</v>
      </c>
      <c r="L23" s="5">
        <v>562.5</v>
      </c>
    </row>
    <row r="24" spans="1:12" x14ac:dyDescent="0.25">
      <c r="A24" s="12" t="s">
        <v>61</v>
      </c>
      <c r="B24" s="12" t="s">
        <v>61</v>
      </c>
      <c r="C24" s="5"/>
      <c r="D24" s="5">
        <v>342.8</v>
      </c>
      <c r="E24" s="5">
        <v>337.95</v>
      </c>
      <c r="F24" s="5">
        <v>331.65</v>
      </c>
      <c r="G24" s="5">
        <v>337.1</v>
      </c>
      <c r="H24" s="5">
        <v>334.5</v>
      </c>
      <c r="I24" s="5">
        <v>334.3</v>
      </c>
      <c r="J24" s="5">
        <v>333</v>
      </c>
      <c r="K24" s="33">
        <v>323.25</v>
      </c>
      <c r="L24" s="33">
        <v>284.7</v>
      </c>
    </row>
    <row r="25" spans="1:12" x14ac:dyDescent="0.25">
      <c r="A25" s="12" t="s">
        <v>62</v>
      </c>
      <c r="B25" s="12" t="s">
        <v>62</v>
      </c>
      <c r="C25" s="5"/>
      <c r="D25" s="5">
        <v>483</v>
      </c>
      <c r="E25" s="5">
        <v>477</v>
      </c>
      <c r="F25" s="5">
        <v>483.4</v>
      </c>
      <c r="G25" s="5">
        <v>488.15</v>
      </c>
      <c r="H25" s="5">
        <v>495.95</v>
      </c>
      <c r="I25" s="5">
        <v>495.95</v>
      </c>
      <c r="J25" s="5">
        <v>492</v>
      </c>
      <c r="K25" s="5">
        <v>513</v>
      </c>
      <c r="L25" s="5">
        <v>511</v>
      </c>
    </row>
    <row r="26" spans="1:12" x14ac:dyDescent="0.25">
      <c r="A26" s="12" t="s">
        <v>75</v>
      </c>
      <c r="B26" s="12" t="s">
        <v>75</v>
      </c>
      <c r="C26" s="5"/>
      <c r="D26" s="5">
        <v>172.55</v>
      </c>
      <c r="E26" s="5">
        <v>171.6</v>
      </c>
      <c r="F26" s="5">
        <v>174.25</v>
      </c>
      <c r="G26" s="5">
        <v>166.65</v>
      </c>
      <c r="H26" s="5">
        <v>172.5</v>
      </c>
      <c r="I26" s="5">
        <v>175</v>
      </c>
      <c r="J26" s="5">
        <v>175.95</v>
      </c>
      <c r="K26" s="5">
        <v>178.6</v>
      </c>
      <c r="L26" s="5">
        <v>178</v>
      </c>
    </row>
    <row r="27" spans="1:12" x14ac:dyDescent="0.25">
      <c r="A27" s="12" t="s">
        <v>84</v>
      </c>
      <c r="B27" s="12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>
        <v>443.35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8" bestFit="1" customWidth="1"/>
    <col min="2" max="2" width="7" style="19" bestFit="1" customWidth="1"/>
    <col min="3" max="3" width="8.28515625" style="19" customWidth="1"/>
    <col min="4" max="4" width="7.85546875" style="19" bestFit="1" customWidth="1"/>
    <col min="5" max="5" width="7" style="19" bestFit="1" customWidth="1"/>
    <col min="6" max="6" width="8.140625" style="19" customWidth="1"/>
    <col min="7" max="7" width="20.5703125" style="19" bestFit="1" customWidth="1"/>
    <col min="8" max="8" width="9.5703125" style="19" bestFit="1" customWidth="1"/>
    <col min="9" max="9" width="9.140625" style="19" customWidth="1"/>
    <col min="10" max="10" width="17.28515625" style="19" bestFit="1" customWidth="1"/>
    <col min="11" max="11" width="6" style="19" bestFit="1" customWidth="1"/>
    <col min="12" max="12" width="9.5703125" style="19" customWidth="1"/>
    <col min="13" max="14" width="17.85546875" style="19"/>
    <col min="15" max="15" width="9.28515625" style="19" customWidth="1"/>
    <col min="16" max="16" width="23.140625" style="19" bestFit="1" customWidth="1"/>
    <col min="17" max="17" width="8" style="19" bestFit="1" customWidth="1"/>
    <col min="18" max="16384" width="17.85546875" style="19"/>
  </cols>
  <sheetData>
    <row r="1" spans="1:17" x14ac:dyDescent="0.25">
      <c r="A1" s="9" t="s">
        <v>63</v>
      </c>
      <c r="B1" s="9">
        <v>25000</v>
      </c>
      <c r="C1" s="20"/>
      <c r="D1" s="9" t="s">
        <v>81</v>
      </c>
      <c r="E1" s="9"/>
      <c r="F1" s="20"/>
      <c r="G1" s="9" t="s">
        <v>66</v>
      </c>
      <c r="H1" s="9" t="s">
        <v>67</v>
      </c>
      <c r="J1" s="5">
        <f>SUM(K2:K100)</f>
        <v>142350</v>
      </c>
      <c r="K1" s="5"/>
      <c r="M1" s="14" t="s">
        <v>107</v>
      </c>
      <c r="N1" s="5">
        <v>112000</v>
      </c>
      <c r="P1" s="14" t="s">
        <v>115</v>
      </c>
      <c r="Q1" s="5"/>
    </row>
    <row r="2" spans="1:17" x14ac:dyDescent="0.25">
      <c r="A2" s="9" t="s">
        <v>64</v>
      </c>
      <c r="B2" s="9">
        <v>15000</v>
      </c>
      <c r="C2" s="20"/>
      <c r="D2" s="9" t="s">
        <v>76</v>
      </c>
      <c r="E2" s="9">
        <v>40000</v>
      </c>
      <c r="F2" s="20"/>
      <c r="G2" s="9" t="s">
        <v>85</v>
      </c>
      <c r="H2" s="9">
        <v>100000</v>
      </c>
      <c r="J2" s="14" t="s">
        <v>87</v>
      </c>
      <c r="K2" s="5">
        <v>5000</v>
      </c>
      <c r="M2" s="14" t="s">
        <v>108</v>
      </c>
      <c r="N2" s="5">
        <v>3000</v>
      </c>
      <c r="P2" s="14" t="s">
        <v>119</v>
      </c>
      <c r="Q2" s="5">
        <v>5000</v>
      </c>
    </row>
    <row r="3" spans="1:17" x14ac:dyDescent="0.25">
      <c r="A3" s="9" t="s">
        <v>64</v>
      </c>
      <c r="B3" s="9">
        <v>20000</v>
      </c>
      <c r="C3" s="21"/>
      <c r="D3" s="9" t="s">
        <v>77</v>
      </c>
      <c r="E3" s="9">
        <v>15000</v>
      </c>
      <c r="F3" s="20"/>
      <c r="G3" s="9" t="s">
        <v>68</v>
      </c>
      <c r="H3" s="9">
        <v>50000</v>
      </c>
      <c r="J3" s="14" t="s">
        <v>88</v>
      </c>
      <c r="K3" s="5">
        <v>500</v>
      </c>
      <c r="M3" s="30" t="s">
        <v>112</v>
      </c>
      <c r="N3" s="31">
        <v>2200</v>
      </c>
      <c r="P3" s="14" t="s">
        <v>116</v>
      </c>
      <c r="Q3" s="5">
        <f>Q2/2</f>
        <v>2500</v>
      </c>
    </row>
    <row r="4" spans="1:17" x14ac:dyDescent="0.25">
      <c r="A4" s="9" t="s">
        <v>106</v>
      </c>
      <c r="B4" s="9">
        <v>40000</v>
      </c>
      <c r="C4" s="20"/>
      <c r="D4" s="9" t="s">
        <v>77</v>
      </c>
      <c r="E4" s="9">
        <v>20000</v>
      </c>
      <c r="F4" s="20"/>
      <c r="G4" s="9" t="s">
        <v>69</v>
      </c>
      <c r="H4" s="9">
        <v>30000</v>
      </c>
      <c r="J4" s="14" t="s">
        <v>89</v>
      </c>
      <c r="K4" s="5">
        <v>3000</v>
      </c>
      <c r="M4" s="15" t="s">
        <v>5</v>
      </c>
      <c r="N4" s="17">
        <f>SUM(N1:N3)</f>
        <v>117200</v>
      </c>
      <c r="P4" s="15" t="s">
        <v>117</v>
      </c>
      <c r="Q4" s="5">
        <v>500</v>
      </c>
    </row>
    <row r="5" spans="1:17" x14ac:dyDescent="0.25">
      <c r="A5" s="9" t="s">
        <v>65</v>
      </c>
      <c r="B5" s="9">
        <v>4139</v>
      </c>
      <c r="C5" s="20"/>
      <c r="D5" s="9" t="s">
        <v>78</v>
      </c>
      <c r="E5" s="9">
        <v>20000</v>
      </c>
      <c r="F5" s="20"/>
      <c r="G5" s="9" t="s">
        <v>70</v>
      </c>
      <c r="H5" s="9">
        <v>50000</v>
      </c>
      <c r="J5" s="15" t="s">
        <v>90</v>
      </c>
      <c r="K5" s="17">
        <v>500</v>
      </c>
      <c r="P5" s="15" t="s">
        <v>118</v>
      </c>
      <c r="Q5" s="5">
        <f>Q3*Q4</f>
        <v>1250000</v>
      </c>
    </row>
    <row r="6" spans="1:17" x14ac:dyDescent="0.25">
      <c r="A6" s="9" t="s">
        <v>38</v>
      </c>
      <c r="B6" s="9">
        <v>6000</v>
      </c>
      <c r="C6" s="20"/>
      <c r="D6" s="9" t="s">
        <v>36</v>
      </c>
      <c r="E6" s="9">
        <v>3000</v>
      </c>
      <c r="F6" s="20"/>
      <c r="G6" s="9" t="s">
        <v>71</v>
      </c>
      <c r="H6" s="9">
        <v>100000</v>
      </c>
      <c r="J6" s="15" t="s">
        <v>35</v>
      </c>
      <c r="K6" s="17">
        <v>900</v>
      </c>
      <c r="M6" s="23" t="s">
        <v>113</v>
      </c>
      <c r="N6" s="19">
        <f>J1-N4</f>
        <v>25150</v>
      </c>
      <c r="P6" s="15" t="s">
        <v>120</v>
      </c>
      <c r="Q6" s="5">
        <f>Q5/20</f>
        <v>62500</v>
      </c>
    </row>
    <row r="7" spans="1:17" x14ac:dyDescent="0.25">
      <c r="A7" s="9" t="s">
        <v>36</v>
      </c>
      <c r="B7" s="9">
        <v>3000</v>
      </c>
      <c r="C7" s="22"/>
      <c r="D7" s="9" t="s">
        <v>79</v>
      </c>
      <c r="E7" s="9">
        <v>5000</v>
      </c>
      <c r="F7" s="20"/>
      <c r="G7" s="9" t="s">
        <v>72</v>
      </c>
      <c r="H7" s="9">
        <v>40000</v>
      </c>
      <c r="J7" s="15" t="s">
        <v>91</v>
      </c>
      <c r="K7" s="17">
        <v>400</v>
      </c>
    </row>
    <row r="8" spans="1:17" x14ac:dyDescent="0.25">
      <c r="A8" s="9" t="s">
        <v>37</v>
      </c>
      <c r="B8" s="9">
        <v>10000</v>
      </c>
      <c r="C8" s="20"/>
      <c r="D8" s="9" t="s">
        <v>80</v>
      </c>
      <c r="E8" s="9">
        <v>10000</v>
      </c>
      <c r="F8" s="20"/>
      <c r="G8" s="9" t="s">
        <v>73</v>
      </c>
      <c r="H8" s="9">
        <v>30000</v>
      </c>
      <c r="J8" s="15" t="s">
        <v>92</v>
      </c>
      <c r="K8" s="17">
        <v>400</v>
      </c>
    </row>
    <row r="9" spans="1:17" x14ac:dyDescent="0.25">
      <c r="A9" s="9" t="s">
        <v>5</v>
      </c>
      <c r="B9" s="9">
        <v>123139</v>
      </c>
      <c r="D9" s="9" t="s">
        <v>5</v>
      </c>
      <c r="E9" s="9">
        <f>SUM(E2:E8)</f>
        <v>113000</v>
      </c>
      <c r="G9" s="9" t="s">
        <v>74</v>
      </c>
      <c r="H9" s="9">
        <v>200000</v>
      </c>
      <c r="J9" s="15" t="s">
        <v>93</v>
      </c>
      <c r="K9" s="17">
        <v>400</v>
      </c>
    </row>
    <row r="10" spans="1:17" x14ac:dyDescent="0.25">
      <c r="G10" s="9" t="s">
        <v>82</v>
      </c>
      <c r="H10" s="9">
        <v>187000</v>
      </c>
      <c r="J10" s="15" t="s">
        <v>36</v>
      </c>
      <c r="K10" s="17">
        <v>3000</v>
      </c>
      <c r="M10" s="14" t="s">
        <v>114</v>
      </c>
      <c r="N10" s="5"/>
    </row>
    <row r="11" spans="1:17" x14ac:dyDescent="0.25">
      <c r="G11" s="9" t="s">
        <v>83</v>
      </c>
      <c r="H11" s="9">
        <v>300000</v>
      </c>
      <c r="J11" s="15" t="s">
        <v>94</v>
      </c>
      <c r="K11" s="17">
        <v>1000</v>
      </c>
      <c r="M11" s="14" t="s">
        <v>109</v>
      </c>
      <c r="N11" s="5">
        <v>5000</v>
      </c>
    </row>
    <row r="12" spans="1:17" x14ac:dyDescent="0.25">
      <c r="G12" s="9" t="s">
        <v>86</v>
      </c>
      <c r="H12" s="9">
        <v>250000</v>
      </c>
      <c r="J12" s="15" t="s">
        <v>36</v>
      </c>
      <c r="K12" s="17">
        <v>2000</v>
      </c>
      <c r="M12" s="14" t="s">
        <v>110</v>
      </c>
      <c r="N12" s="5">
        <v>5000</v>
      </c>
    </row>
    <row r="13" spans="1:17" x14ac:dyDescent="0.25">
      <c r="G13" s="9" t="s">
        <v>5</v>
      </c>
      <c r="H13" s="9">
        <v>1337000</v>
      </c>
      <c r="J13" s="15" t="s">
        <v>95</v>
      </c>
      <c r="K13" s="17">
        <v>750</v>
      </c>
    </row>
    <row r="14" spans="1:17" x14ac:dyDescent="0.25">
      <c r="D14" s="24"/>
      <c r="J14" s="15" t="s">
        <v>96</v>
      </c>
      <c r="K14" s="17">
        <v>2000</v>
      </c>
    </row>
    <row r="15" spans="1:17" x14ac:dyDescent="0.25">
      <c r="D15" s="24"/>
      <c r="J15" s="15" t="s">
        <v>97</v>
      </c>
      <c r="K15" s="17">
        <v>13000</v>
      </c>
    </row>
    <row r="16" spans="1:17" x14ac:dyDescent="0.25">
      <c r="D16" s="24"/>
      <c r="J16" s="15" t="s">
        <v>98</v>
      </c>
      <c r="K16" s="17">
        <v>500</v>
      </c>
    </row>
    <row r="17" spans="4:11" x14ac:dyDescent="0.25">
      <c r="J17" s="15" t="s">
        <v>88</v>
      </c>
      <c r="K17" s="17">
        <v>500</v>
      </c>
    </row>
    <row r="18" spans="4:11" x14ac:dyDescent="0.25">
      <c r="J18" s="15" t="s">
        <v>99</v>
      </c>
      <c r="K18" s="17">
        <v>500</v>
      </c>
    </row>
    <row r="19" spans="4:11" x14ac:dyDescent="0.25">
      <c r="J19" s="15" t="s">
        <v>100</v>
      </c>
      <c r="K19" s="17">
        <v>2000</v>
      </c>
    </row>
    <row r="20" spans="4:11" x14ac:dyDescent="0.25">
      <c r="J20" s="15" t="s">
        <v>38</v>
      </c>
      <c r="K20" s="17">
        <v>6000</v>
      </c>
    </row>
    <row r="21" spans="4:11" x14ac:dyDescent="0.25">
      <c r="J21" s="15" t="s">
        <v>101</v>
      </c>
      <c r="K21" s="17">
        <v>5000</v>
      </c>
    </row>
    <row r="22" spans="4:11" x14ac:dyDescent="0.25">
      <c r="J22" s="15" t="s">
        <v>102</v>
      </c>
      <c r="K22" s="17">
        <v>15000</v>
      </c>
    </row>
    <row r="23" spans="4:11" x14ac:dyDescent="0.25">
      <c r="J23" s="15" t="s">
        <v>103</v>
      </c>
      <c r="K23" s="17">
        <v>20000</v>
      </c>
    </row>
    <row r="24" spans="4:11" x14ac:dyDescent="0.25">
      <c r="J24" s="15" t="s">
        <v>104</v>
      </c>
      <c r="K24" s="17">
        <v>40000</v>
      </c>
    </row>
    <row r="25" spans="4:11" x14ac:dyDescent="0.25">
      <c r="J25" s="15" t="s">
        <v>105</v>
      </c>
      <c r="K25" s="17">
        <v>10000</v>
      </c>
    </row>
    <row r="26" spans="4:11" x14ac:dyDescent="0.25">
      <c r="D26" s="23"/>
      <c r="J26" s="15" t="s">
        <v>111</v>
      </c>
      <c r="K26" s="17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7" sqref="B7"/>
    </sheetView>
  </sheetViews>
  <sheetFormatPr defaultColWidth="12.5703125" defaultRowHeight="15" customHeight="1" x14ac:dyDescent="0.25"/>
  <cols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9" x14ac:dyDescent="0.25">
      <c r="A1" s="5" t="s">
        <v>124</v>
      </c>
      <c r="B1" s="5" t="s">
        <v>127</v>
      </c>
      <c r="C1" s="5" t="s">
        <v>125</v>
      </c>
      <c r="D1" s="5" t="s">
        <v>126</v>
      </c>
      <c r="E1" s="5" t="s">
        <v>128</v>
      </c>
      <c r="F1" s="5" t="s">
        <v>129</v>
      </c>
      <c r="G1" s="5" t="s">
        <v>132</v>
      </c>
      <c r="H1" s="5" t="s">
        <v>123</v>
      </c>
      <c r="I1">
        <f>SUM(H2:H200)</f>
        <v>126</v>
      </c>
    </row>
    <row r="2" spans="1:9" ht="15" customHeight="1" x14ac:dyDescent="0.25">
      <c r="A2" s="5" t="s">
        <v>61</v>
      </c>
      <c r="B2" s="5">
        <v>290</v>
      </c>
      <c r="C2" s="5">
        <v>2</v>
      </c>
      <c r="D2" s="5">
        <f>B2*C2</f>
        <v>580</v>
      </c>
      <c r="E2" s="5"/>
      <c r="F2" s="5"/>
      <c r="G2" s="5">
        <f>E2*F2</f>
        <v>0</v>
      </c>
      <c r="H2" s="5"/>
    </row>
    <row r="3" spans="1:9" ht="15" customHeight="1" x14ac:dyDescent="0.25">
      <c r="A3" s="5" t="s">
        <v>130</v>
      </c>
      <c r="B3" s="5">
        <v>170</v>
      </c>
      <c r="C3" s="5">
        <v>12</v>
      </c>
      <c r="D3" s="5">
        <f>B3*C3</f>
        <v>2040</v>
      </c>
      <c r="E3" s="5">
        <v>180</v>
      </c>
      <c r="F3" s="5">
        <v>12</v>
      </c>
      <c r="G3" s="5">
        <f t="shared" ref="G3:G18" si="0">E3*F3</f>
        <v>2160</v>
      </c>
      <c r="H3" s="5">
        <f t="shared" ref="H2:H19" si="1">G3-D3</f>
        <v>120</v>
      </c>
    </row>
    <row r="4" spans="1:9" ht="15" customHeight="1" x14ac:dyDescent="0.25">
      <c r="A4" s="5" t="s">
        <v>131</v>
      </c>
      <c r="B4" s="5">
        <v>34</v>
      </c>
      <c r="C4" s="5">
        <v>11</v>
      </c>
      <c r="D4" s="5">
        <f>B4*C4</f>
        <v>374</v>
      </c>
      <c r="E4" s="5"/>
      <c r="F4" s="5"/>
      <c r="G4" s="5">
        <f t="shared" si="0"/>
        <v>0</v>
      </c>
      <c r="H4" s="5"/>
    </row>
    <row r="5" spans="1:9" ht="15" customHeight="1" x14ac:dyDescent="0.25">
      <c r="A5" s="5" t="s">
        <v>133</v>
      </c>
      <c r="B5" s="5">
        <v>38</v>
      </c>
      <c r="C5" s="5">
        <v>2</v>
      </c>
      <c r="D5" s="5">
        <f>B5*C5</f>
        <v>76</v>
      </c>
      <c r="E5" s="5">
        <v>41</v>
      </c>
      <c r="F5" s="5">
        <v>2</v>
      </c>
      <c r="G5" s="5">
        <f t="shared" si="0"/>
        <v>82</v>
      </c>
      <c r="H5" s="5">
        <f t="shared" si="1"/>
        <v>6</v>
      </c>
    </row>
    <row r="6" spans="1:9" ht="15" customHeight="1" x14ac:dyDescent="0.25">
      <c r="A6" s="5" t="s">
        <v>134</v>
      </c>
      <c r="B6" s="5">
        <v>71</v>
      </c>
      <c r="C6" s="5">
        <v>11</v>
      </c>
      <c r="D6" s="5">
        <f>B6*C6</f>
        <v>781</v>
      </c>
      <c r="E6" s="5"/>
      <c r="F6" s="5"/>
      <c r="G6" s="5">
        <f t="shared" si="0"/>
        <v>0</v>
      </c>
      <c r="H6" s="5"/>
    </row>
    <row r="7" spans="1:9" ht="15" customHeight="1" x14ac:dyDescent="0.25">
      <c r="A7" s="5" t="s">
        <v>142</v>
      </c>
      <c r="B7" s="5">
        <v>92.1</v>
      </c>
      <c r="C7" s="5">
        <v>2</v>
      </c>
      <c r="D7" s="5">
        <f>B7*C7</f>
        <v>184.2</v>
      </c>
      <c r="E7" s="5"/>
      <c r="F7" s="5"/>
      <c r="G7" s="5">
        <f t="shared" si="0"/>
        <v>0</v>
      </c>
      <c r="H7" s="5"/>
    </row>
    <row r="8" spans="1:9" ht="15" customHeight="1" x14ac:dyDescent="0.25">
      <c r="A8" s="5"/>
      <c r="B8" s="5"/>
      <c r="C8" s="5"/>
      <c r="D8" s="5">
        <f t="shared" ref="D8:D17" si="2">B8*C8</f>
        <v>0</v>
      </c>
      <c r="E8" s="5"/>
      <c r="F8" s="5"/>
      <c r="G8" s="5">
        <f t="shared" si="0"/>
        <v>0</v>
      </c>
      <c r="H8" s="5"/>
    </row>
    <row r="9" spans="1:9" ht="15" customHeight="1" x14ac:dyDescent="0.25">
      <c r="A9" s="5"/>
      <c r="B9" s="5"/>
      <c r="C9" s="5"/>
      <c r="D9" s="5">
        <f t="shared" si="2"/>
        <v>0</v>
      </c>
      <c r="E9" s="5"/>
      <c r="F9" s="5"/>
      <c r="G9" s="5">
        <f t="shared" si="0"/>
        <v>0</v>
      </c>
      <c r="H9" s="5"/>
    </row>
    <row r="10" spans="1:9" ht="15" customHeight="1" x14ac:dyDescent="0.25">
      <c r="A10" s="5"/>
      <c r="B10" s="5"/>
      <c r="C10" s="5"/>
      <c r="D10" s="5">
        <f t="shared" si="2"/>
        <v>0</v>
      </c>
      <c r="E10" s="5"/>
      <c r="F10" s="5"/>
      <c r="G10" s="5">
        <f t="shared" si="0"/>
        <v>0</v>
      </c>
      <c r="H10" s="5"/>
    </row>
    <row r="11" spans="1:9" ht="15" customHeight="1" x14ac:dyDescent="0.25">
      <c r="A11" s="5"/>
      <c r="B11" s="5"/>
      <c r="C11" s="5"/>
      <c r="D11" s="5">
        <f t="shared" si="2"/>
        <v>0</v>
      </c>
      <c r="E11" s="5"/>
      <c r="F11" s="5"/>
      <c r="G11" s="5">
        <f t="shared" si="0"/>
        <v>0</v>
      </c>
      <c r="H11" s="5"/>
    </row>
    <row r="12" spans="1:9" ht="15" customHeight="1" x14ac:dyDescent="0.25">
      <c r="A12" s="5"/>
      <c r="B12" s="5"/>
      <c r="C12" s="5"/>
      <c r="D12" s="5">
        <f t="shared" si="2"/>
        <v>0</v>
      </c>
      <c r="E12" s="5"/>
      <c r="F12" s="5"/>
      <c r="G12" s="5">
        <f t="shared" si="0"/>
        <v>0</v>
      </c>
      <c r="H12" s="5"/>
    </row>
    <row r="13" spans="1:9" ht="15" customHeight="1" x14ac:dyDescent="0.25">
      <c r="A13" s="5"/>
      <c r="B13" s="5"/>
      <c r="C13" s="5"/>
      <c r="D13" s="5">
        <f t="shared" si="2"/>
        <v>0</v>
      </c>
      <c r="E13" s="5"/>
      <c r="F13" s="5"/>
      <c r="G13" s="5">
        <f t="shared" si="0"/>
        <v>0</v>
      </c>
      <c r="H13" s="5"/>
    </row>
    <row r="14" spans="1:9" ht="15" customHeight="1" x14ac:dyDescent="0.25">
      <c r="A14" s="5"/>
      <c r="B14" s="5"/>
      <c r="C14" s="5"/>
      <c r="D14" s="5">
        <f t="shared" si="2"/>
        <v>0</v>
      </c>
      <c r="E14" s="5"/>
      <c r="F14" s="5"/>
      <c r="G14" s="5">
        <f t="shared" si="0"/>
        <v>0</v>
      </c>
      <c r="H14" s="5"/>
    </row>
    <row r="15" spans="1:9" ht="15" customHeight="1" x14ac:dyDescent="0.25">
      <c r="A15" s="5"/>
      <c r="B15" s="5"/>
      <c r="C15" s="5"/>
      <c r="D15" s="5">
        <f t="shared" si="2"/>
        <v>0</v>
      </c>
      <c r="E15" s="5"/>
      <c r="F15" s="5"/>
      <c r="G15" s="5">
        <f t="shared" si="0"/>
        <v>0</v>
      </c>
      <c r="H15" s="5"/>
    </row>
    <row r="16" spans="1:9" ht="15" customHeight="1" x14ac:dyDescent="0.25">
      <c r="A16" s="5"/>
      <c r="B16" s="5"/>
      <c r="C16" s="5"/>
      <c r="D16" s="5">
        <f t="shared" si="2"/>
        <v>0</v>
      </c>
      <c r="E16" s="5"/>
      <c r="F16" s="5"/>
      <c r="G16" s="5">
        <f t="shared" si="0"/>
        <v>0</v>
      </c>
      <c r="H16" s="5"/>
    </row>
    <row r="17" spans="1:8" ht="15" customHeight="1" x14ac:dyDescent="0.25">
      <c r="A17" s="5"/>
      <c r="B17" s="5"/>
      <c r="C17" s="5"/>
      <c r="D17" s="5">
        <f t="shared" si="2"/>
        <v>0</v>
      </c>
      <c r="E17" s="5"/>
      <c r="F17" s="5"/>
      <c r="G17" s="5">
        <f t="shared" si="0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0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O21" sqref="O21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135</v>
      </c>
      <c r="B2" s="5">
        <v>287.7</v>
      </c>
      <c r="D2" s="34" t="s">
        <v>153</v>
      </c>
      <c r="E2" s="5">
        <v>300</v>
      </c>
    </row>
    <row r="3" spans="1:5" x14ac:dyDescent="0.25">
      <c r="A3" s="5" t="s">
        <v>136</v>
      </c>
      <c r="B3" s="5">
        <v>5.0000000000000001E-3</v>
      </c>
      <c r="D3" s="5" t="s">
        <v>136</v>
      </c>
      <c r="E3" s="5">
        <v>5.0000000000000001E-3</v>
      </c>
    </row>
    <row r="4" spans="1:5" x14ac:dyDescent="0.25">
      <c r="A4" s="5" t="s">
        <v>137</v>
      </c>
      <c r="B4" s="5">
        <f>B2*B3</f>
        <v>1.4384999999999999</v>
      </c>
      <c r="D4" s="5" t="s">
        <v>137</v>
      </c>
      <c r="E4" s="5">
        <f>E2*E3</f>
        <v>1.5</v>
      </c>
    </row>
    <row r="5" spans="1:5" x14ac:dyDescent="0.25">
      <c r="A5" s="5" t="s">
        <v>138</v>
      </c>
      <c r="B5" s="5">
        <v>1</v>
      </c>
      <c r="D5" s="5" t="s">
        <v>138</v>
      </c>
      <c r="E5" s="5">
        <v>1</v>
      </c>
    </row>
    <row r="6" spans="1:5" x14ac:dyDescent="0.25">
      <c r="A6" s="5" t="s">
        <v>139</v>
      </c>
      <c r="B6" s="5">
        <f>B4*B5</f>
        <v>1.4384999999999999</v>
      </c>
      <c r="D6" s="5" t="s">
        <v>139</v>
      </c>
      <c r="E6" s="5">
        <f>E4*E5</f>
        <v>1.5</v>
      </c>
    </row>
    <row r="7" spans="1:5" x14ac:dyDescent="0.25">
      <c r="A7" s="5" t="s">
        <v>140</v>
      </c>
      <c r="B7" s="5">
        <f>B2+B4</f>
        <v>289.13849999999996</v>
      </c>
      <c r="D7" s="5" t="s">
        <v>140</v>
      </c>
      <c r="E7" s="5">
        <f>E2-E4</f>
        <v>298.5</v>
      </c>
    </row>
    <row r="8" spans="1:5" x14ac:dyDescent="0.25">
      <c r="A8" s="5" t="s">
        <v>144</v>
      </c>
      <c r="B8" s="5">
        <f>B7*B5</f>
        <v>289.13849999999996</v>
      </c>
      <c r="D8" s="5" t="s">
        <v>144</v>
      </c>
      <c r="E8" s="5">
        <f>E7*E5</f>
        <v>298.5</v>
      </c>
    </row>
    <row r="9" spans="1:5" x14ac:dyDescent="0.25">
      <c r="A9" s="5" t="s">
        <v>141</v>
      </c>
      <c r="B9" s="5">
        <v>0.18</v>
      </c>
      <c r="D9" s="5" t="s">
        <v>141</v>
      </c>
      <c r="E9" s="5">
        <v>0.18</v>
      </c>
    </row>
    <row r="10" spans="1:5" x14ac:dyDescent="0.25">
      <c r="A10" s="5" t="s">
        <v>143</v>
      </c>
      <c r="B10" s="5">
        <f>B9*B6</f>
        <v>0.25892999999999999</v>
      </c>
      <c r="D10" s="5" t="s">
        <v>143</v>
      </c>
      <c r="E10" s="5">
        <f>E9*E6</f>
        <v>0.27</v>
      </c>
    </row>
    <row r="11" spans="1:5" x14ac:dyDescent="0.25">
      <c r="A11" s="5" t="s">
        <v>145</v>
      </c>
      <c r="B11" s="5">
        <v>1E-3</v>
      </c>
      <c r="D11" s="5" t="s">
        <v>145</v>
      </c>
      <c r="E11" s="5">
        <v>1E-3</v>
      </c>
    </row>
    <row r="12" spans="1:5" x14ac:dyDescent="0.25">
      <c r="A12" s="5" t="s">
        <v>146</v>
      </c>
      <c r="B12" s="5">
        <f>B11*B8</f>
        <v>0.28913849999999996</v>
      </c>
      <c r="D12" s="5" t="s">
        <v>146</v>
      </c>
      <c r="E12" s="5">
        <f>E11*E8</f>
        <v>0.29849999999999999</v>
      </c>
    </row>
    <row r="13" spans="1:5" x14ac:dyDescent="0.25">
      <c r="A13" s="5" t="s">
        <v>147</v>
      </c>
      <c r="B13" s="5">
        <v>3.2499999999999997E-5</v>
      </c>
      <c r="D13" s="5" t="s">
        <v>147</v>
      </c>
      <c r="E13" s="5">
        <v>3.2499999999999997E-5</v>
      </c>
    </row>
    <row r="14" spans="1:5" x14ac:dyDescent="0.25">
      <c r="A14" s="5" t="s">
        <v>148</v>
      </c>
      <c r="B14" s="5">
        <f>B13*B8</f>
        <v>9.3970012499999984E-3</v>
      </c>
      <c r="D14" s="5" t="s">
        <v>148</v>
      </c>
      <c r="E14" s="5">
        <f>E13*E8</f>
        <v>9.7012499999999998E-3</v>
      </c>
    </row>
    <row r="15" spans="1:5" x14ac:dyDescent="0.25">
      <c r="A15" s="34" t="s">
        <v>149</v>
      </c>
      <c r="B15" s="34" t="s">
        <v>151</v>
      </c>
      <c r="D15" s="34" t="s">
        <v>149</v>
      </c>
      <c r="E15" s="34" t="s">
        <v>151</v>
      </c>
    </row>
    <row r="16" spans="1:5" x14ac:dyDescent="0.25">
      <c r="A16" s="34" t="s">
        <v>150</v>
      </c>
      <c r="B16" s="5">
        <v>0.3</v>
      </c>
      <c r="D16" s="34" t="s">
        <v>150</v>
      </c>
      <c r="E16" s="5">
        <v>0.3</v>
      </c>
    </row>
    <row r="17" spans="1:5" x14ac:dyDescent="0.25">
      <c r="A17" s="34" t="s">
        <v>155</v>
      </c>
      <c r="B17" s="5">
        <f>B10+B12+B14+B16</f>
        <v>0.85746550124999987</v>
      </c>
      <c r="D17" s="34" t="s">
        <v>155</v>
      </c>
      <c r="E17" s="5">
        <f>E10+E12+E14+E16</f>
        <v>0.87820125000000004</v>
      </c>
    </row>
    <row r="18" spans="1:5" x14ac:dyDescent="0.25">
      <c r="A18" s="34" t="s">
        <v>152</v>
      </c>
      <c r="B18" s="5">
        <f>B8+B17</f>
        <v>289.99596550124994</v>
      </c>
      <c r="D18" s="34" t="s">
        <v>154</v>
      </c>
      <c r="E18" s="5">
        <f>E8-E17</f>
        <v>297.62179874999998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PaidTillDate</vt:lpstr>
      <vt:lpstr>MyShare Pics</vt:lpstr>
      <vt:lpstr>Need</vt:lpstr>
      <vt:lpstr>Profit</vt:lpstr>
      <vt:lpstr>Actual Price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2017-07-19T06:25:16Z</dcterms:modified>
</cp:coreProperties>
</file>