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ArCommon\documents\"/>
    </mc:Choice>
  </mc:AlternateContent>
  <bookViews>
    <workbookView xWindow="14210" yWindow="1040" windowWidth="13530" windowHeight="5630" firstSheet="4" activeTab="12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  <sheet name="MyDream" sheetId="16" r:id="rId13"/>
  </sheets>
  <calcPr calcId="162913"/>
</workbook>
</file>

<file path=xl/calcChain.xml><?xml version="1.0" encoding="utf-8"?>
<calcChain xmlns="http://schemas.openxmlformats.org/spreadsheetml/2006/main">
  <c r="K8" i="16" l="1"/>
  <c r="K9" i="16"/>
  <c r="K10" i="16"/>
  <c r="K11" i="16"/>
  <c r="K12" i="16" s="1"/>
  <c r="K7" i="16"/>
  <c r="K6" i="16"/>
  <c r="B34" i="1"/>
  <c r="D1" i="6"/>
  <c r="I29" i="16"/>
  <c r="G29" i="16"/>
  <c r="F29" i="16"/>
  <c r="E29" i="16"/>
  <c r="D29" i="16"/>
  <c r="C29" i="16"/>
  <c r="H29" i="16" l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F20" i="7"/>
  <c r="E9" i="7"/>
  <c r="D10" i="7"/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G7" i="10"/>
  <c r="G8" i="10" s="1"/>
  <c r="G2" i="10"/>
  <c r="G3" i="10" s="1"/>
  <c r="F2" i="9"/>
  <c r="F3" i="9" s="1"/>
  <c r="E4" i="8"/>
  <c r="E7" i="8" s="1"/>
  <c r="E8" i="8" s="1"/>
  <c r="B4" i="8"/>
  <c r="B7" i="8" s="1"/>
  <c r="B8" i="8" s="1"/>
  <c r="B15" i="6"/>
  <c r="B3" i="6"/>
  <c r="B5" i="6" s="1"/>
  <c r="B6" i="6" s="1"/>
  <c r="C10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2" i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0" i="7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<sst xmlns="http://schemas.openxmlformats.org/spreadsheetml/2006/main" count="576" uniqueCount="377">
  <si>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</si>
  <si>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</si>
  <si>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</si>
  <si>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</si>
  <si>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</si>
  <si>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</si>
  <si>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</si>
  <si>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</si>
  <si>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</si>
  <si>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</si>
  <si>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</si>
  <si>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</si>
  <si>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</si>
  <si>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</si>
  <si>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</si>
  <si>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</si>
  <si>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</si>
  <si>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</si>
  <si>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</si>
  <si>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</si>
  <si>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</si>
  <si>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</si>
  <si>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</si>
  <si>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</si>
  <si>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</si>
  <si>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</si>
  <si>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</si>
  <si>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</si>
  <si>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</si>
  <si>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</si>
  <si>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</si>
  <si>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</si>
  <si>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</si>
  <si>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</si>
  <si>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</si>
  <si>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</si>
  <si>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</si>
  <si>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</si>
  <si>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</si>
  <si>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</si>
  <si>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</si>
  <si>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</si>
  <si>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</si>
  <si>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</si>
  <si>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</si>
  <si>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</si>
  <si>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</si>
  <si>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</si>
  <si>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</si>
  <si>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</si>
  <si>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</si>
  <si>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</si>
  <si>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</si>
  <si>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</si>
  <si>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</si>
  <si>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</si>
  <si>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</si>
  <si>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</si>
  <si>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</si>
  <si>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</si>
  <si>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</si>
  <si>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</si>
  <si>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</si>
  <si>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</si>
  <si>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</si>
  <si>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</si>
  <si>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</si>
  <si>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</si>
  <si>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</si>
  <si>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</si>
  <si>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</si>
  <si>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</si>
  <si>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</si>
  <si>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</si>
  <si>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</si>
  <si>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</si>
  <si>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</si>
  <si>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</si>
  <si>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</si>
  <si>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</si>
  <si>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</si>
  <si>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</si>
  <si>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</si>
  <si>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</si>
  <si>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</si>
  <si>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</si>
  <si>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</si>
  <si>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</si>
  <si>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</si>
  <si>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</si>
  <si>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</si>
  <si>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</si>
  <si>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</si>
  <si>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</si>
  <si>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</si>
  <si>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</si>
  <si>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</si>
  <si>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</si>
  <si>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</si>
  <si>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</si>
  <si>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</si>
  <si>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</si>
  <si>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</si>
  <si>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</si>
  <si>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</si>
  <si>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</si>
  <si>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</si>
  <si>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</si>
  <si>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</si>
  <si>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</si>
  <si>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</si>
  <si>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</si>
  <si>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</si>
  <si>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</si>
  <si>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</si>
  <si>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</si>
  <si>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</si>
  <si>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</si>
  <si>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</si>
  <si>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</si>
  <si>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</si>
  <si>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</si>
  <si>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</si>
  <si>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</si>
  <si>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</si>
  <si>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</si>
  <si>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</si>
  <si>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</si>
  <si>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</si>
  <si>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</si>
  <si>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</si>
  <si>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</si>
  <si>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</si>
  <si>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</si>
  <si>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</si>
  <si>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</si>
  <si>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</si>
  <si>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</si>
  <si>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</si>
  <si>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</si>
  <si>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</si>
  <si>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</si>
  <si>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</si>
  <si>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</si>
  <si>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</si>
  <si>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</si>
  <si>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</si>
  <si>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</si>
  <si>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</si>
  <si>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</si>
  <si>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</si>
  <si>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</si>
  <si>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</si>
  <si>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</si>
  <si>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</si>
  <si>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</si>
  <si>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</si>
  <si>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</si>
  <si>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</si>
  <si>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</si>
  <si>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</si>
  <si>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</si>
  <si>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</si>
  <si>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</si>
  <si>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</si>
  <si>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</si>
  <si>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</si>
  <si>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</si>
  <si>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</si>
  <si>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</si>
  <si>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</si>
  <si>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</si>
  <si>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</si>
  <si>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</si>
  <si>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</si>
  <si>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</si>
  <si>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</si>
  <si>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</si>
  <si>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</si>
  <si>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</si>
  <si>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</si>
  <si>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</si>
  <si>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</si>
  <si>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</si>
  <si>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</si>
  <si>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</si>
  <si>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</si>
  <si>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</si>
  <si>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</si>
  <si>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</si>
  <si>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</si>
  <si>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</si>
  <si>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</si>
  <si>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</si>
  <si>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</si>
  <si>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</si>
  <si>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</si>
  <si>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</si>
  <si>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</si>
  <si>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</si>
  <si>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</si>
  <si>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</si>
  <si>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</si>
  <si>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</si>
  <si>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</si>
  <si>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</si>
  <si>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</si>
  <si>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</si>
  <si>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</si>
  <si>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</si>
  <si>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</si>
  <si>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</si>
  <si>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</si>
  <si>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</si>
  <si>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</si>
  <si>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</si>
  <si>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</si>
  <si>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</si>
  <si>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</si>
  <si>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</si>
  <si>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</si>
  <si>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</si>
  <si>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</si>
  <si>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</si>
  <si>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</si>
  <si>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</si>
  <si>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</si>
  <si>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</si>
  <si>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</si>
  <si>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</si>
  <si>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</si>
  <si>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</si>
  <si>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</si>
  <si>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</si>
  <si>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</si>
  <si>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</si>
  <si>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</si>
  <si>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</si>
  <si>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</si>
  <si>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</si>
  <si>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</si>
  <si>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</si>
  <si>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</si>
  <si>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</si>
  <si>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</si>
  <si>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</si>
  <si>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</si>
  <si>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</si>
  <si>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</si>
  <si>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</si>
  <si>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</si>
  <si>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</si>
  <si>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</si>
  <si>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</si>
  <si>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</si>
  <si>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</si>
  <si>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</si>
  <si>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</si>
  <si>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</si>
  <si>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</si>
  <si>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</si>
  <si>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</si>
  <si>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</si>
  <si>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</si>
  <si>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</si>
  <si>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</si>
  <si>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</si>
  <si>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</si>
  <si>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</si>
  <si>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</si>
  <si>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</si>
  <si>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</si>
  <si>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</si>
  <si>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</si>
  <si>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</si>
  <si>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</si>
  <si>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</si>
  <si>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</si>
  <si>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</si>
  <si>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</si>
  <si>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</si>
  <si>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</si>
  <si>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</si>
  <si>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</si>
  <si>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</si>
  <si>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</si>
  <si>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</si>
  <si>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</si>
  <si>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</si>
  <si>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</si>
  <si>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</si>
  <si>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</si>
  <si>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</si>
  <si>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</si>
  <si>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</si>
  <si>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</si>
  <si>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</si>
  <si>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</si>
  <si>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</si>
  <si>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</si>
  <si>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</si>
  <si>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</si>
  <si>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</si>
  <si>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</si>
  <si>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</si>
  <si>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</si>
  <si>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</si>
  <si>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</si>
  <si>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</si>
  <si>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</si>
  <si>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</si>
  <si>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</si>
  <si>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</si>
  <si>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</si>
  <si>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</si>
  <si>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</si>
  <si>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</si>
  <si>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</si>
  <si>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</si>
  <si>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</si>
  <si>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</si>
  <si>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</si>
  <si>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</si>
  <si>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</si>
  <si>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</si>
  <si>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</si>
  <si>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</si>
  <si>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</si>
  <si>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</si>
  <si>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</si>
  <si>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</si>
  <si>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</si>
  <si>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</si>
  <si>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</si>
  <si>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</si>
  <si>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</si>
  <si>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</si>
  <si>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</si>
  <si>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</si>
  <si>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</si>
  <si>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</si>
  <si>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</si>
  <si>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</si>
  <si>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</si>
  <si>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</si>
  <si>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</si>
  <si>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</si>
  <si>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</si>
  <si>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</si>
  <si>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</si>
  <si>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</si>
  <si>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</si>
  <si>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</si>
  <si>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</si>
  <si>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</si>
  <si>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</si>
  <si>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</si>
  <si>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</si>
  <si>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</si>
  <si>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</si>
  <si>
    <t>13-March, 2019</t>
  </si>
  <si>
    <t>Personal Loan</t>
  </si>
  <si>
    <t>HomeLoan</t>
  </si>
  <si>
    <t>Home Loan B</t>
  </si>
  <si>
    <t>Papa Personal Loan</t>
  </si>
  <si>
    <t>RD</t>
  </si>
  <si>
    <t>Papa RD</t>
  </si>
  <si>
    <t>Papa Savings</t>
  </si>
  <si>
    <t>6- July, 2019</t>
  </si>
  <si>
    <t>8-August, 2019</t>
  </si>
  <si>
    <t>India Post</t>
  </si>
  <si>
    <t>anshulsood</t>
  </si>
  <si>
    <t>FirstNamenormalLast</t>
  </si>
  <si>
    <t>Epost</t>
  </si>
  <si>
    <t>anshulsood2006</t>
  </si>
  <si>
    <t>Normal</t>
  </si>
  <si>
    <t>5-Sept,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</si>
</sst>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15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0" fillId="0" borderId="0" xfId="0" applyFont="1" applyFill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nshulsood/Name786@" TargetMode="External"/><Relationship Id="rId4" Type="http://schemas.openxmlformats.org/officeDocument/2006/relationships/hyperlink" Target="mailto:anshulsood2006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4"/>
  <sheetViews>
    <sheetView topLeftCell="A14" workbookViewId="0">
      <selection activeCell="D1" sqref="D1:E2"/>
    </sheetView>
  </sheetViews>
  <sheetFormatPr defaultColWidth="12.54296875" defaultRowHeight="15" customHeight="1" x14ac:dyDescent="0.35"/>
  <cols>
    <col min="1" max="1" width="13.81640625" bestFit="1" customWidth="1"/>
    <col min="2" max="2" width="8.1796875" bestFit="1" customWidth="1"/>
    <col min="3" max="24" width="7.54296875" customWidth="1"/>
  </cols>
  <sheetData>
    <row r="1" spans="1:24" x14ac:dyDescent="0.35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s="14">
        <v>42190</v>
      </c>
      <c r="B2" s="13">
        <v>20000</v>
      </c>
      <c r="D2" s="1" t="s">
        <v>5</v>
      </c>
      <c r="E2" s="4">
        <f>E1-B34</f>
        <v>-44010</v>
      </c>
      <c r="G2" s="2"/>
      <c r="H2" s="2"/>
      <c r="I2" s="2">
        <v>3641</v>
      </c>
      <c r="J2" s="2" t="s">
        <v>4</v>
      </c>
    </row>
    <row r="3" spans="1:24" x14ac:dyDescent="0.35">
      <c r="A3" s="14">
        <v>42192</v>
      </c>
      <c r="B3" s="13">
        <v>10000</v>
      </c>
    </row>
    <row r="4" spans="1:24" x14ac:dyDescent="0.35">
      <c r="A4" s="14">
        <v>42229</v>
      </c>
      <c r="B4" s="13">
        <v>25000</v>
      </c>
    </row>
    <row r="5" spans="1:24" x14ac:dyDescent="0.35">
      <c r="A5" s="14">
        <v>42230</v>
      </c>
      <c r="B5" s="13">
        <v>15500</v>
      </c>
    </row>
    <row r="6" spans="1:24" x14ac:dyDescent="0.35">
      <c r="A6" s="14">
        <v>42255</v>
      </c>
      <c r="B6" s="13">
        <v>30000</v>
      </c>
    </row>
    <row r="7" spans="1:24" x14ac:dyDescent="0.35">
      <c r="A7" s="14">
        <v>42262</v>
      </c>
      <c r="B7" s="13">
        <v>25000</v>
      </c>
    </row>
    <row r="8" spans="1:24" x14ac:dyDescent="0.35">
      <c r="A8" s="14">
        <v>42282</v>
      </c>
      <c r="B8" s="13">
        <v>30000</v>
      </c>
    </row>
    <row r="9" spans="1:24" x14ac:dyDescent="0.35">
      <c r="A9" s="14">
        <v>42299</v>
      </c>
      <c r="B9" s="13">
        <v>30000</v>
      </c>
    </row>
    <row r="10" spans="1:24" x14ac:dyDescent="0.35">
      <c r="A10" s="14">
        <v>42373</v>
      </c>
      <c r="B10" s="13">
        <v>15000</v>
      </c>
    </row>
    <row r="11" spans="1:24" x14ac:dyDescent="0.35">
      <c r="A11" s="14">
        <v>42553</v>
      </c>
      <c r="B11" s="13">
        <v>30000</v>
      </c>
    </row>
    <row r="12" spans="1:24" x14ac:dyDescent="0.35">
      <c r="A12" s="14">
        <v>42640</v>
      </c>
      <c r="B12" s="13">
        <v>12000</v>
      </c>
    </row>
    <row r="13" spans="1:24" x14ac:dyDescent="0.35">
      <c r="A13" s="15">
        <v>42768</v>
      </c>
      <c r="B13" s="13">
        <v>10000</v>
      </c>
    </row>
    <row r="14" spans="1:24" x14ac:dyDescent="0.35">
      <c r="A14" s="15">
        <v>42796</v>
      </c>
      <c r="B14" s="13">
        <v>10000</v>
      </c>
    </row>
    <row r="15" spans="1:24" x14ac:dyDescent="0.35">
      <c r="A15" s="15">
        <v>42829</v>
      </c>
      <c r="B15" s="13">
        <v>10000</v>
      </c>
    </row>
    <row r="16" spans="1:24" x14ac:dyDescent="0.35">
      <c r="A16" s="16">
        <v>42856</v>
      </c>
      <c r="B16" s="13">
        <v>10000</v>
      </c>
    </row>
    <row r="17" spans="1:24" x14ac:dyDescent="0.35">
      <c r="A17" s="16">
        <v>42887</v>
      </c>
      <c r="B17" s="13">
        <v>10000</v>
      </c>
    </row>
    <row r="18" spans="1:24" x14ac:dyDescent="0.35">
      <c r="A18" s="16">
        <v>42917</v>
      </c>
      <c r="B18" s="13">
        <v>20000</v>
      </c>
    </row>
    <row r="19" spans="1:24" x14ac:dyDescent="0.35">
      <c r="A19" s="16">
        <v>42948</v>
      </c>
      <c r="B19" s="13">
        <v>50000</v>
      </c>
    </row>
    <row r="20" spans="1:24" x14ac:dyDescent="0.35">
      <c r="A20" s="16">
        <v>42983</v>
      </c>
      <c r="B20" s="13">
        <v>50000</v>
      </c>
    </row>
    <row r="21" spans="1:24" x14ac:dyDescent="0.35">
      <c r="A21" s="16">
        <v>43009</v>
      </c>
      <c r="B21" s="13">
        <v>50000</v>
      </c>
    </row>
    <row r="22" spans="1:24" x14ac:dyDescent="0.35">
      <c r="A22" s="16">
        <v>43040</v>
      </c>
      <c r="B22" s="13">
        <v>40000</v>
      </c>
    </row>
    <row r="23" spans="1:24" x14ac:dyDescent="0.35">
      <c r="A23" s="16">
        <v>43070</v>
      </c>
      <c r="B23" s="13">
        <v>20000</v>
      </c>
    </row>
    <row r="24" spans="1:24" x14ac:dyDescent="0.35">
      <c r="A24" s="62">
        <v>43252</v>
      </c>
      <c r="B24" s="13">
        <v>15000</v>
      </c>
    </row>
    <row r="25" spans="1:24" x14ac:dyDescent="0.35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5">
      <c r="A26" s="16">
        <v>43405</v>
      </c>
      <c r="B26" s="17">
        <v>15000</v>
      </c>
    </row>
    <row r="27" spans="1:24" x14ac:dyDescent="0.35">
      <c r="A27" s="16">
        <v>43435</v>
      </c>
      <c r="B27" s="17">
        <v>10000</v>
      </c>
    </row>
    <row r="28" spans="1:24" x14ac:dyDescent="0.35">
      <c r="A28" s="63" t="s">
        <v>359</v>
      </c>
      <c r="B28" s="17">
        <v>10000</v>
      </c>
    </row>
    <row r="29" spans="1:24" x14ac:dyDescent="0.35">
      <c r="A29" s="64" t="s">
        <v>360</v>
      </c>
      <c r="B29" s="17">
        <v>5000</v>
      </c>
    </row>
    <row r="30" spans="1:24" x14ac:dyDescent="0.35">
      <c r="A30" s="64" t="s">
        <v>368</v>
      </c>
      <c r="B30" s="17">
        <v>5000</v>
      </c>
    </row>
    <row r="31" spans="1:24" x14ac:dyDescent="0.35">
      <c r="A31" s="64" t="s">
        <v>369</v>
      </c>
      <c r="B31" s="17">
        <v>5000</v>
      </c>
    </row>
    <row r="32" spans="1:24" x14ac:dyDescent="0.35">
      <c r="A32" s="64" t="s">
        <v>376</v>
      </c>
      <c r="B32" s="17">
        <v>5000</v>
      </c>
    </row>
    <row r="33" spans="1:2" x14ac:dyDescent="0.35">
      <c r="A33" s="64"/>
      <c r="B33" s="17"/>
    </row>
    <row r="34" spans="1:2" x14ac:dyDescent="0.35">
      <c r="A34" s="15" t="s">
        <v>2</v>
      </c>
      <c r="B34" s="13">
        <f>SUM(B2:B32)</f>
        <v>602500</v>
      </c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4.5" x14ac:dyDescent="0.35"/>
  <cols>
    <col min="1" max="1" width="13.54296875" bestFit="1" customWidth="1"/>
  </cols>
  <sheetData>
    <row r="2" spans="1:3" x14ac:dyDescent="0.35">
      <c r="A2" s="8" t="s">
        <v>133</v>
      </c>
      <c r="B2" s="8" t="s">
        <v>136</v>
      </c>
      <c r="C2" s="5">
        <v>8</v>
      </c>
    </row>
    <row r="3" spans="1:3" x14ac:dyDescent="0.35">
      <c r="A3" s="8" t="s">
        <v>134</v>
      </c>
      <c r="B3" s="8" t="s">
        <v>135</v>
      </c>
      <c r="C3" s="5">
        <v>3</v>
      </c>
    </row>
    <row r="4" spans="1:3" x14ac:dyDescent="0.35">
      <c r="A4" s="8" t="s">
        <v>134</v>
      </c>
      <c r="B4" s="8" t="s">
        <v>137</v>
      </c>
      <c r="C4" s="5">
        <v>1</v>
      </c>
    </row>
    <row r="5" spans="1:3" x14ac:dyDescent="0.35">
      <c r="A5" s="8" t="s">
        <v>138</v>
      </c>
      <c r="B5" s="5"/>
      <c r="C5" s="5">
        <v>6</v>
      </c>
    </row>
    <row r="6" spans="1:3" x14ac:dyDescent="0.35">
      <c r="A6" s="8" t="s">
        <v>139</v>
      </c>
      <c r="B6" s="5"/>
      <c r="C6" s="5">
        <v>50</v>
      </c>
    </row>
    <row r="7" spans="1:3" x14ac:dyDescent="0.35">
      <c r="A7" s="8" t="s">
        <v>140</v>
      </c>
      <c r="B7" s="5"/>
      <c r="C7" s="5">
        <v>6</v>
      </c>
    </row>
    <row r="8" spans="1:3" x14ac:dyDescent="0.35">
      <c r="A8" s="8" t="s">
        <v>141</v>
      </c>
      <c r="B8" s="5"/>
      <c r="C8" s="8" t="s">
        <v>142</v>
      </c>
    </row>
    <row r="9" spans="1:3" x14ac:dyDescent="0.35">
      <c r="A9" s="8" t="s">
        <v>143</v>
      </c>
      <c r="B9" s="5"/>
      <c r="C9" s="5">
        <v>10</v>
      </c>
    </row>
    <row r="10" spans="1:3" x14ac:dyDescent="0.35">
      <c r="A10" s="8" t="s">
        <v>144</v>
      </c>
      <c r="B10" s="5"/>
      <c r="C10" s="5">
        <v>6</v>
      </c>
    </row>
    <row r="11" spans="1:3" x14ac:dyDescent="0.35">
      <c r="A11" s="8" t="s">
        <v>145</v>
      </c>
      <c r="B11" s="5"/>
      <c r="C11" s="5">
        <v>6</v>
      </c>
    </row>
    <row r="12" spans="1:3" x14ac:dyDescent="0.35">
      <c r="A12" s="8" t="s">
        <v>147</v>
      </c>
      <c r="B12" s="8" t="s">
        <v>146</v>
      </c>
      <c r="C12" s="5">
        <v>100</v>
      </c>
    </row>
    <row r="13" spans="1:3" x14ac:dyDescent="0.35">
      <c r="A13" s="8" t="s">
        <v>148</v>
      </c>
      <c r="B13" s="8" t="s">
        <v>146</v>
      </c>
      <c r="C13" s="5">
        <v>20</v>
      </c>
    </row>
    <row r="14" spans="1:3" x14ac:dyDescent="0.35">
      <c r="A14" s="8" t="s">
        <v>147</v>
      </c>
      <c r="B14" s="8" t="s">
        <v>152</v>
      </c>
      <c r="C14" s="5">
        <v>8</v>
      </c>
    </row>
    <row r="15" spans="1:3" x14ac:dyDescent="0.35">
      <c r="A15" s="8" t="s">
        <v>148</v>
      </c>
      <c r="B15" s="8" t="s">
        <v>152</v>
      </c>
      <c r="C15" s="5">
        <v>8</v>
      </c>
    </row>
    <row r="16" spans="1:3" x14ac:dyDescent="0.35">
      <c r="A16" s="8" t="s">
        <v>149</v>
      </c>
      <c r="B16" s="5"/>
      <c r="C16" s="5">
        <v>8</v>
      </c>
    </row>
    <row r="17" spans="1:3" x14ac:dyDescent="0.35">
      <c r="A17" s="8" t="s">
        <v>150</v>
      </c>
      <c r="B17" s="5"/>
      <c r="C17" s="5">
        <v>8</v>
      </c>
    </row>
    <row r="18" spans="1:3" x14ac:dyDescent="0.35">
      <c r="A18" s="8" t="s">
        <v>151</v>
      </c>
      <c r="B18" s="5"/>
      <c r="C18" s="5">
        <v>1</v>
      </c>
    </row>
    <row r="19" spans="1:3" x14ac:dyDescent="0.35">
      <c r="A19" s="8" t="s">
        <v>153</v>
      </c>
      <c r="B19" s="8" t="s">
        <v>154</v>
      </c>
      <c r="C19" s="5">
        <v>2</v>
      </c>
    </row>
    <row r="20" spans="1:3" x14ac:dyDescent="0.35">
      <c r="A20" s="8" t="s">
        <v>155</v>
      </c>
      <c r="B20" s="8" t="s">
        <v>156</v>
      </c>
      <c r="C20" s="5">
        <v>10</v>
      </c>
    </row>
    <row r="21" spans="1:3" x14ac:dyDescent="0.35">
      <c r="A21" s="8" t="s">
        <v>155</v>
      </c>
      <c r="B21" s="8" t="s">
        <v>157</v>
      </c>
      <c r="C21" s="5">
        <v>10</v>
      </c>
    </row>
    <row r="22" spans="1:3" x14ac:dyDescent="0.35">
      <c r="A22" s="8" t="s">
        <v>158</v>
      </c>
      <c r="B22" s="8" t="s">
        <v>160</v>
      </c>
      <c r="C22" s="5">
        <v>1</v>
      </c>
    </row>
    <row r="23" spans="1:3" x14ac:dyDescent="0.35">
      <c r="A23" s="8" t="s">
        <v>158</v>
      </c>
      <c r="B23" s="8" t="s">
        <v>161</v>
      </c>
      <c r="C23" s="5">
        <v>15</v>
      </c>
    </row>
    <row r="24" spans="1:3" x14ac:dyDescent="0.35">
      <c r="A24" s="8" t="s">
        <v>158</v>
      </c>
      <c r="B24" s="8" t="s">
        <v>159</v>
      </c>
      <c r="C24" s="5">
        <v>5</v>
      </c>
    </row>
    <row r="25" spans="1:3" x14ac:dyDescent="0.35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4.5" x14ac:dyDescent="0.35"/>
  <cols>
    <col min="2" max="2" width="12.54296875" bestFit="1" customWidth="1"/>
    <col min="3" max="3" width="13.7265625" bestFit="1" customWidth="1"/>
  </cols>
  <sheetData>
    <row r="1" spans="1:4" s="7" customFormat="1" x14ac:dyDescent="0.35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 x14ac:dyDescent="0.35">
      <c r="A2" s="8" t="s">
        <v>195</v>
      </c>
      <c r="B2" s="5">
        <v>9.5</v>
      </c>
      <c r="C2" s="5">
        <v>3</v>
      </c>
      <c r="D2" s="5">
        <v>0</v>
      </c>
    </row>
    <row r="3" spans="1:4" x14ac:dyDescent="0.35">
      <c r="A3" s="8" t="s">
        <v>99</v>
      </c>
      <c r="B3" s="5">
        <v>20</v>
      </c>
      <c r="C3" s="5"/>
      <c r="D3" s="5">
        <v>2</v>
      </c>
    </row>
    <row r="4" spans="1:4" x14ac:dyDescent="0.35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4.5" x14ac:dyDescent="0.35"/>
  <sheetData>
    <row r="2" spans="1:3" x14ac:dyDescent="0.35">
      <c r="A2">
        <v>1152</v>
      </c>
      <c r="C2">
        <v>1900</v>
      </c>
    </row>
    <row r="3" spans="1:3" x14ac:dyDescent="0.35">
      <c r="A3">
        <v>1008</v>
      </c>
      <c r="C3">
        <v>4970</v>
      </c>
    </row>
    <row r="4" spans="1:3" x14ac:dyDescent="0.35">
      <c r="A4">
        <v>576</v>
      </c>
      <c r="C4">
        <v>5040</v>
      </c>
    </row>
    <row r="5" spans="1:3" x14ac:dyDescent="0.35">
      <c r="A5">
        <v>2310</v>
      </c>
      <c r="C5">
        <v>120</v>
      </c>
    </row>
    <row r="6" spans="1:3" x14ac:dyDescent="0.35">
      <c r="A6">
        <v>140</v>
      </c>
      <c r="C6">
        <v>60</v>
      </c>
    </row>
    <row r="7" spans="1:3" x14ac:dyDescent="0.35">
      <c r="A7">
        <v>405</v>
      </c>
      <c r="C7">
        <v>400</v>
      </c>
    </row>
    <row r="8" spans="1:3" x14ac:dyDescent="0.35">
      <c r="A8">
        <v>4150</v>
      </c>
      <c r="C8">
        <v>1550</v>
      </c>
    </row>
    <row r="9" spans="1:3" x14ac:dyDescent="0.35">
      <c r="A9">
        <v>260</v>
      </c>
      <c r="C9">
        <v>650</v>
      </c>
    </row>
    <row r="10" spans="1:3" x14ac:dyDescent="0.35">
      <c r="A10">
        <v>1872</v>
      </c>
      <c r="C10">
        <v>910</v>
      </c>
    </row>
    <row r="11" spans="1:3" x14ac:dyDescent="0.35">
      <c r="A11">
        <v>1152</v>
      </c>
      <c r="C11">
        <v>3450</v>
      </c>
    </row>
    <row r="12" spans="1:3" x14ac:dyDescent="0.35">
      <c r="A12">
        <v>2688</v>
      </c>
      <c r="C12">
        <v>220</v>
      </c>
    </row>
    <row r="13" spans="1:3" x14ac:dyDescent="0.35">
      <c r="A13">
        <v>960</v>
      </c>
      <c r="C13">
        <v>2650</v>
      </c>
    </row>
    <row r="14" spans="1:3" x14ac:dyDescent="0.35">
      <c r="A14">
        <v>360</v>
      </c>
      <c r="C14">
        <v>800</v>
      </c>
    </row>
    <row r="15" spans="1:3" x14ac:dyDescent="0.35">
      <c r="A15">
        <v>510</v>
      </c>
      <c r="C15">
        <v>140</v>
      </c>
    </row>
    <row r="16" spans="1:3" x14ac:dyDescent="0.35">
      <c r="A16">
        <v>360</v>
      </c>
      <c r="C16">
        <v>190</v>
      </c>
    </row>
    <row r="17" spans="1:5" x14ac:dyDescent="0.35">
      <c r="A17">
        <v>300</v>
      </c>
    </row>
    <row r="18" spans="1:5" x14ac:dyDescent="0.3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8" workbookViewId="0">
      <selection activeCell="F9" sqref="F9:F15"/>
    </sheetView>
  </sheetViews>
  <sheetFormatPr defaultRowHeight="14.5" x14ac:dyDescent="0.35"/>
  <cols>
    <col min="1" max="2" width="8.7265625" style="44"/>
    <col min="3" max="3" width="12.453125" style="44" bestFit="1" customWidth="1"/>
    <col min="4" max="4" width="9.81640625" style="44" bestFit="1" customWidth="1"/>
    <col min="5" max="5" width="9.81640625" style="44" customWidth="1"/>
    <col min="6" max="6" width="17.1796875" style="44" bestFit="1" customWidth="1"/>
    <col min="7" max="9" width="8.7265625" style="44"/>
    <col min="10" max="10" width="11.453125" style="44" bestFit="1" customWidth="1"/>
    <col min="11" max="16384" width="8.7265625" style="44"/>
  </cols>
  <sheetData>
    <row r="1" spans="1:11" x14ac:dyDescent="0.35">
      <c r="C1" s="44" t="s">
        <v>361</v>
      </c>
      <c r="D1" s="44" t="s">
        <v>362</v>
      </c>
      <c r="E1" s="44" t="s">
        <v>363</v>
      </c>
      <c r="F1" s="44" t="s">
        <v>364</v>
      </c>
      <c r="G1" s="44" t="s">
        <v>9</v>
      </c>
      <c r="H1" s="44" t="s">
        <v>365</v>
      </c>
      <c r="I1" s="44" t="s">
        <v>366</v>
      </c>
      <c r="J1" s="44" t="s">
        <v>367</v>
      </c>
    </row>
    <row r="2" spans="1:11" x14ac:dyDescent="0.35">
      <c r="A2" s="44" t="s">
        <v>345</v>
      </c>
      <c r="B2" s="44">
        <v>2019</v>
      </c>
      <c r="C2" s="44">
        <v>0</v>
      </c>
      <c r="D2" s="44">
        <v>0</v>
      </c>
      <c r="E2" s="44">
        <v>0</v>
      </c>
      <c r="F2" s="44">
        <v>0</v>
      </c>
      <c r="G2" s="44">
        <v>12000</v>
      </c>
      <c r="H2" s="44">
        <v>2500</v>
      </c>
      <c r="I2" s="44">
        <v>2000</v>
      </c>
    </row>
    <row r="3" spans="1:11" x14ac:dyDescent="0.35">
      <c r="A3" s="44" t="s">
        <v>346</v>
      </c>
      <c r="B3" s="44">
        <v>2019</v>
      </c>
      <c r="C3" s="44">
        <v>0</v>
      </c>
      <c r="D3" s="44">
        <v>0</v>
      </c>
      <c r="E3" s="44">
        <v>0</v>
      </c>
      <c r="F3" s="44">
        <v>0</v>
      </c>
      <c r="G3" s="44">
        <v>12000</v>
      </c>
      <c r="H3" s="44">
        <v>3000</v>
      </c>
      <c r="I3" s="44">
        <v>2000</v>
      </c>
    </row>
    <row r="4" spans="1:11" x14ac:dyDescent="0.35">
      <c r="A4" s="44" t="s">
        <v>347</v>
      </c>
      <c r="B4" s="44">
        <v>2019</v>
      </c>
      <c r="C4" s="44">
        <v>0</v>
      </c>
      <c r="D4" s="44">
        <v>0</v>
      </c>
      <c r="E4" s="44">
        <v>0</v>
      </c>
      <c r="F4" s="44">
        <v>0</v>
      </c>
      <c r="G4" s="44">
        <v>12000</v>
      </c>
      <c r="H4" s="44">
        <v>3500</v>
      </c>
      <c r="I4" s="44">
        <v>2000</v>
      </c>
    </row>
    <row r="5" spans="1:11" x14ac:dyDescent="0.35">
      <c r="A5" s="44" t="s">
        <v>348</v>
      </c>
      <c r="B5" s="44">
        <v>2019</v>
      </c>
      <c r="C5" s="44">
        <v>0</v>
      </c>
      <c r="D5" s="44">
        <v>0</v>
      </c>
      <c r="E5" s="44">
        <v>0</v>
      </c>
      <c r="F5" s="44">
        <v>0</v>
      </c>
      <c r="G5" s="44">
        <v>12000</v>
      </c>
      <c r="H5" s="44">
        <v>4000</v>
      </c>
      <c r="I5" s="44">
        <v>2000</v>
      </c>
      <c r="K5" s="44">
        <v>37200</v>
      </c>
    </row>
    <row r="6" spans="1:11" x14ac:dyDescent="0.35">
      <c r="A6" s="44" t="s">
        <v>349</v>
      </c>
      <c r="B6" s="44">
        <v>2019</v>
      </c>
      <c r="C6" s="44">
        <v>0</v>
      </c>
      <c r="D6" s="44">
        <v>0</v>
      </c>
      <c r="E6" s="44">
        <v>0</v>
      </c>
      <c r="F6" s="44">
        <v>0</v>
      </c>
      <c r="G6" s="44">
        <v>12000</v>
      </c>
      <c r="H6" s="44">
        <v>4500</v>
      </c>
      <c r="I6" s="44">
        <v>2000</v>
      </c>
      <c r="K6" s="44">
        <f>K5-5800</f>
        <v>31400</v>
      </c>
    </row>
    <row r="7" spans="1:11" x14ac:dyDescent="0.35">
      <c r="A7" s="44" t="s">
        <v>350</v>
      </c>
      <c r="B7" s="44">
        <v>2019</v>
      </c>
      <c r="C7" s="44">
        <v>0</v>
      </c>
      <c r="D7" s="44">
        <v>0</v>
      </c>
      <c r="E7" s="44">
        <v>0</v>
      </c>
      <c r="F7" s="44">
        <v>0</v>
      </c>
      <c r="G7" s="44">
        <v>12000</v>
      </c>
      <c r="H7" s="44">
        <v>5000</v>
      </c>
      <c r="I7" s="44">
        <v>2000</v>
      </c>
      <c r="K7" s="44">
        <f>K6-5800</f>
        <v>25600</v>
      </c>
    </row>
    <row r="8" spans="1:11" x14ac:dyDescent="0.35">
      <c r="A8" s="44" t="s">
        <v>351</v>
      </c>
      <c r="B8" s="44">
        <v>2019</v>
      </c>
      <c r="C8" s="44">
        <v>0</v>
      </c>
      <c r="D8" s="44">
        <v>0</v>
      </c>
      <c r="E8" s="44">
        <v>0</v>
      </c>
      <c r="F8" s="44">
        <v>0</v>
      </c>
      <c r="G8" s="44">
        <v>12000</v>
      </c>
      <c r="H8" s="44">
        <v>5500</v>
      </c>
      <c r="I8" s="44">
        <v>2000</v>
      </c>
      <c r="K8" s="44">
        <f t="shared" ref="K8:K12" si="0">K7-5800</f>
        <v>19800</v>
      </c>
    </row>
    <row r="9" spans="1:11" x14ac:dyDescent="0.35">
      <c r="A9" s="44" t="s">
        <v>342</v>
      </c>
      <c r="B9" s="44">
        <v>2020</v>
      </c>
      <c r="C9" s="44">
        <v>38425</v>
      </c>
      <c r="D9" s="44">
        <v>15000</v>
      </c>
      <c r="E9" s="44">
        <v>40000</v>
      </c>
      <c r="G9" s="44">
        <v>12000</v>
      </c>
      <c r="H9" s="44">
        <v>6000</v>
      </c>
      <c r="I9" s="44">
        <v>2000</v>
      </c>
      <c r="K9" s="44">
        <f t="shared" si="0"/>
        <v>14000</v>
      </c>
    </row>
    <row r="10" spans="1:11" x14ac:dyDescent="0.35">
      <c r="A10" s="44" t="s">
        <v>343</v>
      </c>
      <c r="B10" s="44">
        <v>2020</v>
      </c>
      <c r="C10" s="44">
        <v>38425</v>
      </c>
      <c r="D10" s="44">
        <v>15000</v>
      </c>
      <c r="E10" s="44">
        <v>40000</v>
      </c>
      <c r="F10" s="44">
        <v>5800</v>
      </c>
      <c r="G10" s="44">
        <v>12000</v>
      </c>
      <c r="H10" s="44">
        <v>6000</v>
      </c>
      <c r="I10" s="44">
        <v>2000</v>
      </c>
      <c r="K10" s="44">
        <f t="shared" si="0"/>
        <v>8200</v>
      </c>
    </row>
    <row r="11" spans="1:11" x14ac:dyDescent="0.35">
      <c r="A11" s="44" t="s">
        <v>323</v>
      </c>
      <c r="B11" s="44">
        <v>2020</v>
      </c>
      <c r="C11" s="44">
        <v>38425</v>
      </c>
      <c r="D11" s="44">
        <v>15000</v>
      </c>
      <c r="E11" s="44">
        <v>40000</v>
      </c>
      <c r="F11" s="44">
        <v>5800</v>
      </c>
      <c r="G11" s="44">
        <v>12000</v>
      </c>
      <c r="H11" s="44">
        <v>6000</v>
      </c>
      <c r="I11" s="44">
        <v>2000</v>
      </c>
      <c r="K11" s="44">
        <f t="shared" si="0"/>
        <v>2400</v>
      </c>
    </row>
    <row r="12" spans="1:11" x14ac:dyDescent="0.35">
      <c r="A12" s="44" t="s">
        <v>324</v>
      </c>
      <c r="B12" s="44">
        <v>2020</v>
      </c>
      <c r="C12" s="44">
        <v>38425</v>
      </c>
      <c r="D12" s="44">
        <v>15000</v>
      </c>
      <c r="E12" s="44">
        <v>40000</v>
      </c>
      <c r="F12" s="44">
        <v>5800</v>
      </c>
      <c r="G12" s="44">
        <v>12000</v>
      </c>
      <c r="H12" s="44">
        <v>6000</v>
      </c>
      <c r="I12" s="44">
        <v>2000</v>
      </c>
      <c r="K12" s="44">
        <f t="shared" si="0"/>
        <v>-3400</v>
      </c>
    </row>
    <row r="13" spans="1:11" x14ac:dyDescent="0.35">
      <c r="A13" s="44" t="s">
        <v>344</v>
      </c>
      <c r="B13" s="44">
        <v>2020</v>
      </c>
      <c r="C13" s="44">
        <v>38425</v>
      </c>
      <c r="D13" s="44">
        <v>15000</v>
      </c>
      <c r="E13" s="44">
        <v>40000</v>
      </c>
      <c r="F13" s="44">
        <v>5800</v>
      </c>
      <c r="G13" s="44">
        <v>12000</v>
      </c>
      <c r="H13" s="44">
        <v>6000</v>
      </c>
      <c r="I13" s="44">
        <v>7000</v>
      </c>
    </row>
    <row r="14" spans="1:11" x14ac:dyDescent="0.35">
      <c r="A14" s="44" t="s">
        <v>345</v>
      </c>
      <c r="B14" s="44">
        <v>2020</v>
      </c>
      <c r="C14" s="44">
        <v>38425</v>
      </c>
      <c r="D14" s="44">
        <v>15000</v>
      </c>
      <c r="E14" s="44">
        <v>40000</v>
      </c>
      <c r="F14" s="44">
        <v>5800</v>
      </c>
      <c r="G14" s="44">
        <v>12000</v>
      </c>
      <c r="H14" s="44">
        <v>6000</v>
      </c>
      <c r="I14" s="44">
        <v>7000</v>
      </c>
    </row>
    <row r="15" spans="1:11" x14ac:dyDescent="0.35">
      <c r="A15" s="44" t="s">
        <v>346</v>
      </c>
      <c r="B15" s="44">
        <v>2020</v>
      </c>
      <c r="C15" s="44">
        <v>38425</v>
      </c>
      <c r="D15" s="44">
        <v>15000</v>
      </c>
      <c r="E15" s="44">
        <v>40000</v>
      </c>
      <c r="F15" s="44">
        <v>5800</v>
      </c>
      <c r="G15" s="44">
        <v>12000</v>
      </c>
      <c r="H15" s="44">
        <v>6000</v>
      </c>
      <c r="I15" s="44">
        <v>7000</v>
      </c>
    </row>
    <row r="16" spans="1:11" x14ac:dyDescent="0.35">
      <c r="A16" s="44" t="s">
        <v>347</v>
      </c>
      <c r="B16" s="44">
        <v>2020</v>
      </c>
      <c r="C16" s="44">
        <v>38425</v>
      </c>
      <c r="D16" s="44">
        <v>15000</v>
      </c>
      <c r="E16" s="44">
        <v>40000</v>
      </c>
      <c r="G16" s="44">
        <v>12000</v>
      </c>
      <c r="H16" s="44">
        <v>6000</v>
      </c>
      <c r="I16" s="44">
        <v>7000</v>
      </c>
    </row>
    <row r="17" spans="1:9" x14ac:dyDescent="0.35">
      <c r="A17" s="44" t="s">
        <v>348</v>
      </c>
      <c r="B17" s="44">
        <v>2020</v>
      </c>
      <c r="C17" s="44">
        <v>38425</v>
      </c>
      <c r="D17" s="44">
        <v>15000</v>
      </c>
      <c r="E17" s="44">
        <v>40000</v>
      </c>
      <c r="G17" s="44">
        <v>12000</v>
      </c>
      <c r="H17" s="44">
        <v>6000</v>
      </c>
      <c r="I17" s="44">
        <v>7000</v>
      </c>
    </row>
    <row r="18" spans="1:9" x14ac:dyDescent="0.35">
      <c r="A18" s="44" t="s">
        <v>349</v>
      </c>
      <c r="B18" s="44">
        <v>2020</v>
      </c>
      <c r="C18" s="44">
        <v>38425</v>
      </c>
      <c r="D18" s="44">
        <v>15000</v>
      </c>
      <c r="E18" s="44">
        <v>40000</v>
      </c>
      <c r="G18" s="44">
        <v>12000</v>
      </c>
      <c r="H18" s="44">
        <v>6000</v>
      </c>
      <c r="I18" s="44">
        <v>7000</v>
      </c>
    </row>
    <row r="19" spans="1:9" x14ac:dyDescent="0.35">
      <c r="A19" s="44" t="s">
        <v>350</v>
      </c>
      <c r="B19" s="44">
        <v>2020</v>
      </c>
      <c r="C19" s="44">
        <v>38425</v>
      </c>
      <c r="D19" s="44">
        <v>15000</v>
      </c>
      <c r="E19" s="44">
        <v>40000</v>
      </c>
      <c r="G19" s="44">
        <v>12000</v>
      </c>
      <c r="H19" s="44">
        <v>6000</v>
      </c>
      <c r="I19" s="44">
        <v>7000</v>
      </c>
    </row>
    <row r="20" spans="1:9" x14ac:dyDescent="0.35">
      <c r="A20" s="44" t="s">
        <v>351</v>
      </c>
      <c r="B20" s="44">
        <v>2020</v>
      </c>
      <c r="C20" s="44">
        <v>38425</v>
      </c>
      <c r="D20" s="44">
        <v>15000</v>
      </c>
      <c r="E20" s="44">
        <v>40000</v>
      </c>
      <c r="G20" s="44">
        <v>12000</v>
      </c>
      <c r="H20" s="44">
        <v>6000</v>
      </c>
      <c r="I20" s="44">
        <v>7000</v>
      </c>
    </row>
    <row r="21" spans="1:9" x14ac:dyDescent="0.35">
      <c r="A21" s="44" t="s">
        <v>342</v>
      </c>
      <c r="B21" s="44">
        <v>2021</v>
      </c>
      <c r="C21" s="44">
        <v>38425</v>
      </c>
      <c r="D21" s="44">
        <v>15000</v>
      </c>
      <c r="E21" s="44">
        <v>40000</v>
      </c>
      <c r="G21" s="44">
        <v>12000</v>
      </c>
      <c r="H21" s="44">
        <v>6000</v>
      </c>
      <c r="I21" s="44">
        <v>7000</v>
      </c>
    </row>
    <row r="22" spans="1:9" x14ac:dyDescent="0.35">
      <c r="A22" s="44" t="s">
        <v>343</v>
      </c>
      <c r="B22" s="44">
        <v>2021</v>
      </c>
      <c r="C22" s="44">
        <v>38425</v>
      </c>
      <c r="D22" s="44">
        <v>15000</v>
      </c>
      <c r="E22" s="44">
        <v>40000</v>
      </c>
      <c r="G22" s="44">
        <v>12000</v>
      </c>
      <c r="H22" s="44">
        <v>6000</v>
      </c>
      <c r="I22" s="44">
        <v>7000</v>
      </c>
    </row>
    <row r="23" spans="1:9" x14ac:dyDescent="0.35">
      <c r="A23" s="44" t="s">
        <v>323</v>
      </c>
      <c r="B23" s="44">
        <v>2021</v>
      </c>
      <c r="C23" s="44">
        <v>38425</v>
      </c>
      <c r="D23" s="44">
        <v>15000</v>
      </c>
      <c r="E23" s="44">
        <v>40000</v>
      </c>
      <c r="G23" s="44">
        <v>12000</v>
      </c>
      <c r="H23" s="44">
        <v>6000</v>
      </c>
      <c r="I23" s="44">
        <v>7000</v>
      </c>
    </row>
    <row r="24" spans="1:9" x14ac:dyDescent="0.35">
      <c r="A24" s="44" t="s">
        <v>324</v>
      </c>
      <c r="B24" s="44">
        <v>2021</v>
      </c>
      <c r="C24" s="44">
        <v>38425</v>
      </c>
      <c r="D24" s="44">
        <v>15000</v>
      </c>
      <c r="E24" s="44">
        <v>40000</v>
      </c>
      <c r="G24" s="44">
        <v>12000</v>
      </c>
      <c r="H24" s="44">
        <v>6000</v>
      </c>
      <c r="I24" s="44">
        <v>7000</v>
      </c>
    </row>
    <row r="25" spans="1:9" x14ac:dyDescent="0.35">
      <c r="A25" s="44" t="s">
        <v>344</v>
      </c>
      <c r="B25" s="44">
        <v>2021</v>
      </c>
      <c r="C25" s="44">
        <v>38425</v>
      </c>
      <c r="D25" s="44">
        <v>15000</v>
      </c>
      <c r="E25" s="44">
        <v>40000</v>
      </c>
      <c r="G25" s="44">
        <v>12000</v>
      </c>
      <c r="H25" s="44">
        <v>6000</v>
      </c>
      <c r="I25" s="44">
        <v>7000</v>
      </c>
    </row>
    <row r="26" spans="1:9" x14ac:dyDescent="0.35">
      <c r="A26" s="44" t="s">
        <v>345</v>
      </c>
      <c r="B26" s="44">
        <v>2021</v>
      </c>
      <c r="C26" s="44">
        <v>38425</v>
      </c>
      <c r="D26" s="44">
        <v>15000</v>
      </c>
      <c r="E26" s="44">
        <v>40000</v>
      </c>
      <c r="G26" s="44">
        <v>12000</v>
      </c>
      <c r="H26" s="44">
        <v>6000</v>
      </c>
      <c r="I26" s="44">
        <v>7000</v>
      </c>
    </row>
    <row r="27" spans="1:9" x14ac:dyDescent="0.35">
      <c r="A27" s="44" t="s">
        <v>346</v>
      </c>
      <c r="B27" s="44">
        <v>2021</v>
      </c>
      <c r="C27" s="44">
        <v>38425</v>
      </c>
      <c r="D27" s="44">
        <v>15000</v>
      </c>
      <c r="E27" s="44">
        <v>40000</v>
      </c>
      <c r="G27" s="44">
        <v>12000</v>
      </c>
      <c r="H27" s="44">
        <v>6000</v>
      </c>
      <c r="I27" s="44">
        <v>7000</v>
      </c>
    </row>
    <row r="28" spans="1:9" x14ac:dyDescent="0.35">
      <c r="A28" s="44" t="s">
        <v>347</v>
      </c>
      <c r="B28" s="44">
        <v>2021</v>
      </c>
      <c r="C28" s="44">
        <v>38425</v>
      </c>
      <c r="D28" s="44">
        <v>15000</v>
      </c>
      <c r="E28" s="44">
        <v>40000</v>
      </c>
      <c r="G28" s="44">
        <v>12000</v>
      </c>
      <c r="H28" s="44">
        <v>6000</v>
      </c>
      <c r="I28" s="44">
        <v>7000</v>
      </c>
    </row>
    <row r="29" spans="1:9" x14ac:dyDescent="0.35">
      <c r="C29" s="44">
        <f>SUM(C2:C28)</f>
        <v>768500</v>
      </c>
      <c r="D29" s="44">
        <f>SUM(D2:D28)</f>
        <v>300000</v>
      </c>
      <c r="E29" s="44">
        <f>SUM(E2:E28)</f>
        <v>800000</v>
      </c>
      <c r="F29" s="44">
        <f t="shared" ref="F29:I29" si="1">SUM(F2:F28)</f>
        <v>34800</v>
      </c>
      <c r="G29" s="44">
        <f t="shared" si="1"/>
        <v>324000</v>
      </c>
      <c r="H29" s="44">
        <f t="shared" si="1"/>
        <v>148000</v>
      </c>
      <c r="I29" s="44">
        <f t="shared" si="1"/>
        <v>134000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 x14ac:dyDescent="0.3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 x14ac:dyDescent="0.35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 x14ac:dyDescent="0.35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 x14ac:dyDescent="0.35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 x14ac:dyDescent="0.35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 x14ac:dyDescent="0.35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 x14ac:dyDescent="0.35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 x14ac:dyDescent="0.35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 x14ac:dyDescent="0.35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 x14ac:dyDescent="0.35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 x14ac:dyDescent="0.35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 x14ac:dyDescent="0.35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 x14ac:dyDescent="0.35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 x14ac:dyDescent="0.35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 x14ac:dyDescent="0.35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 x14ac:dyDescent="0.35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 x14ac:dyDescent="0.35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 x14ac:dyDescent="0.35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 x14ac:dyDescent="0.35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 x14ac:dyDescent="0.35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 x14ac:dyDescent="0.35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 x14ac:dyDescent="0.35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 x14ac:dyDescent="0.35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 x14ac:dyDescent="0.35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 x14ac:dyDescent="0.35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 x14ac:dyDescent="0.35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 x14ac:dyDescent="0.35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 x14ac:dyDescent="0.35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 x14ac:dyDescent="0.35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 x14ac:dyDescent="0.35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 x14ac:dyDescent="0.35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 x14ac:dyDescent="0.35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 x14ac:dyDescent="0.35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 x14ac:dyDescent="0.35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 x14ac:dyDescent="0.35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 x14ac:dyDescent="0.35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 x14ac:dyDescent="0.35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 x14ac:dyDescent="0.35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 x14ac:dyDescent="0.35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 x14ac:dyDescent="0.35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 x14ac:dyDescent="0.35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 x14ac:dyDescent="0.35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 x14ac:dyDescent="0.35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 x14ac:dyDescent="0.35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 x14ac:dyDescent="0.35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 x14ac:dyDescent="0.35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 x14ac:dyDescent="0.35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 x14ac:dyDescent="0.35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 x14ac:dyDescent="0.35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 x14ac:dyDescent="0.35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 x14ac:dyDescent="0.35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opLeftCell="A4" workbookViewId="0">
      <selection activeCell="B16" sqref="B16:D23"/>
    </sheetView>
  </sheetViews>
  <sheetFormatPr defaultColWidth="12.54296875" defaultRowHeight="15" customHeight="1" x14ac:dyDescent="0.35"/>
  <cols>
    <col min="2" max="2" width="15.6328125" bestFit="1" customWidth="1"/>
    <col min="3" max="3" width="25.1796875" bestFit="1" customWidth="1"/>
    <col min="4" max="4" width="18.7265625" bestFit="1" customWidth="1"/>
    <col min="5" max="5" width="18" bestFit="1" customWidth="1"/>
    <col min="7" max="7" width="8" bestFit="1" customWidth="1"/>
  </cols>
  <sheetData>
    <row r="2" spans="2:7" ht="15" customHeight="1" x14ac:dyDescent="0.35">
      <c r="B2" s="68" t="s">
        <v>79</v>
      </c>
      <c r="C2" s="68"/>
      <c r="D2" s="68"/>
      <c r="E2" s="68"/>
    </row>
    <row r="3" spans="2:7" ht="15" customHeight="1" x14ac:dyDescent="0.35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 x14ac:dyDescent="0.35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 x14ac:dyDescent="0.35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 x14ac:dyDescent="0.35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 x14ac:dyDescent="0.35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 x14ac:dyDescent="0.35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 x14ac:dyDescent="0.35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 x14ac:dyDescent="0.35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 x14ac:dyDescent="0.35">
      <c r="B13" s="27"/>
      <c r="C13" s="12"/>
      <c r="D13" s="11"/>
      <c r="E13" s="11"/>
      <c r="F13" s="11"/>
      <c r="G13" s="11"/>
    </row>
    <row r="14" spans="2:7" ht="15" customHeight="1" x14ac:dyDescent="0.35">
      <c r="B14" s="39" t="s">
        <v>341</v>
      </c>
      <c r="C14" s="12"/>
      <c r="D14" s="11"/>
      <c r="E14" s="11"/>
      <c r="F14" s="11"/>
      <c r="G14" s="11"/>
    </row>
    <row r="15" spans="2:7" ht="15" customHeight="1" x14ac:dyDescent="0.35">
      <c r="B15" s="27"/>
      <c r="C15" s="12"/>
      <c r="D15" s="11"/>
      <c r="E15" s="54" t="s">
        <v>329</v>
      </c>
      <c r="F15" s="44"/>
      <c r="G15" s="11"/>
    </row>
    <row r="16" spans="2:7" ht="15" customHeight="1" x14ac:dyDescent="0.35">
      <c r="B16" s="27" t="s">
        <v>294</v>
      </c>
      <c r="C16" s="12" t="s">
        <v>295</v>
      </c>
      <c r="D16" s="44" t="s">
        <v>298</v>
      </c>
      <c r="E16" s="27" t="s">
        <v>330</v>
      </c>
      <c r="F16" s="27">
        <v>86269</v>
      </c>
      <c r="G16" s="11"/>
    </row>
    <row r="17" spans="2:7" ht="15" customHeight="1" x14ac:dyDescent="0.35">
      <c r="B17" s="27" t="s">
        <v>296</v>
      </c>
      <c r="C17" s="39" t="s">
        <v>295</v>
      </c>
      <c r="D17" s="43" t="s">
        <v>297</v>
      </c>
      <c r="E17" s="27" t="s">
        <v>331</v>
      </c>
      <c r="F17" s="27">
        <v>21600</v>
      </c>
      <c r="G17" s="11"/>
    </row>
    <row r="18" spans="2:7" ht="15" customHeight="1" x14ac:dyDescent="0.35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 x14ac:dyDescent="0.35">
      <c r="B19" s="27" t="s">
        <v>310</v>
      </c>
      <c r="C19" s="11" t="s">
        <v>295</v>
      </c>
      <c r="D19" s="39" t="s">
        <v>309</v>
      </c>
      <c r="E19" s="27" t="s">
        <v>332</v>
      </c>
      <c r="F19" s="27">
        <v>36000</v>
      </c>
      <c r="G19" s="11"/>
    </row>
    <row r="20" spans="2:7" ht="15" customHeight="1" x14ac:dyDescent="0.35">
      <c r="B20" s="12" t="s">
        <v>319</v>
      </c>
      <c r="C20" s="12" t="s">
        <v>295</v>
      </c>
      <c r="D20" s="12" t="s">
        <v>318</v>
      </c>
      <c r="E20" s="27" t="s">
        <v>333</v>
      </c>
      <c r="F20" s="27">
        <f>SUM(F16:F19)</f>
        <v>150276</v>
      </c>
      <c r="G20" s="11"/>
    </row>
    <row r="21" spans="2:7" ht="15" customHeight="1" x14ac:dyDescent="0.35">
      <c r="B21" s="12" t="s">
        <v>320</v>
      </c>
      <c r="C21" s="52" t="s">
        <v>320</v>
      </c>
      <c r="D21" s="53" t="s">
        <v>321</v>
      </c>
      <c r="E21" s="54" t="s">
        <v>334</v>
      </c>
      <c r="F21" s="27">
        <v>75000</v>
      </c>
      <c r="G21" s="11" t="s">
        <v>338</v>
      </c>
    </row>
    <row r="22" spans="2:7" ht="15" customHeight="1" x14ac:dyDescent="0.35">
      <c r="B22" s="12" t="s">
        <v>370</v>
      </c>
      <c r="C22" s="11" t="s">
        <v>371</v>
      </c>
      <c r="D22" s="53" t="s">
        <v>372</v>
      </c>
      <c r="E22" s="54" t="s">
        <v>335</v>
      </c>
      <c r="F22" s="27" t="s">
        <v>336</v>
      </c>
      <c r="G22" s="11"/>
    </row>
    <row r="23" spans="2:7" ht="15" customHeight="1" x14ac:dyDescent="0.35">
      <c r="B23" s="12" t="s">
        <v>373</v>
      </c>
      <c r="C23" s="43" t="s">
        <v>374</v>
      </c>
      <c r="D23" s="53" t="s">
        <v>375</v>
      </c>
      <c r="E23" s="27" t="s">
        <v>337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  <hyperlink ref="C17" r:id="rId4"/>
    <hyperlink ref="C22" r:id="rId5" display="anshulsood/Name786@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8" sqref="E8"/>
    </sheetView>
  </sheetViews>
  <sheetFormatPr defaultColWidth="17.81640625" defaultRowHeight="14.5" x14ac:dyDescent="0.3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 x14ac:dyDescent="0.35">
      <c r="A1" s="8" t="s">
        <v>39</v>
      </c>
      <c r="B1" s="5"/>
      <c r="D1" s="11">
        <f>SUM(E2:E13)</f>
        <v>127500</v>
      </c>
    </row>
    <row r="2" spans="1:5" x14ac:dyDescent="0.35">
      <c r="A2" s="8" t="s">
        <v>43</v>
      </c>
      <c r="B2" s="5">
        <v>5000</v>
      </c>
      <c r="D2" s="8" t="s">
        <v>326</v>
      </c>
      <c r="E2" s="5">
        <v>17500</v>
      </c>
    </row>
    <row r="3" spans="1:5" x14ac:dyDescent="0.35">
      <c r="A3" s="8" t="s">
        <v>40</v>
      </c>
      <c r="B3" s="5">
        <f>B2/2</f>
        <v>2500</v>
      </c>
      <c r="D3" s="8" t="s">
        <v>163</v>
      </c>
      <c r="E3" s="5">
        <v>3000</v>
      </c>
    </row>
    <row r="4" spans="1:5" x14ac:dyDescent="0.35">
      <c r="A4" s="9" t="s">
        <v>41</v>
      </c>
      <c r="B4" s="5">
        <v>500</v>
      </c>
      <c r="D4" s="8" t="s">
        <v>327</v>
      </c>
      <c r="E4" s="5">
        <v>15000</v>
      </c>
    </row>
    <row r="5" spans="1:5" x14ac:dyDescent="0.35">
      <c r="A5" s="9" t="s">
        <v>42</v>
      </c>
      <c r="B5" s="5">
        <f>B3*B4</f>
        <v>1250000</v>
      </c>
      <c r="D5" s="8" t="s">
        <v>328</v>
      </c>
      <c r="E5" s="10">
        <v>20000</v>
      </c>
    </row>
    <row r="6" spans="1:5" x14ac:dyDescent="0.3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 x14ac:dyDescent="0.35">
      <c r="D7" s="9" t="s">
        <v>8</v>
      </c>
      <c r="E7" s="10">
        <v>5000</v>
      </c>
    </row>
    <row r="8" spans="1:5" x14ac:dyDescent="0.35">
      <c r="A8" s="69" t="s">
        <v>8</v>
      </c>
      <c r="B8" s="69"/>
      <c r="D8" s="9" t="s">
        <v>9</v>
      </c>
      <c r="E8" s="10">
        <v>12000</v>
      </c>
    </row>
    <row r="9" spans="1:5" x14ac:dyDescent="0.35">
      <c r="A9" s="5" t="s">
        <v>7</v>
      </c>
      <c r="B9" s="5">
        <v>2000</v>
      </c>
      <c r="D9" s="9" t="s">
        <v>31</v>
      </c>
      <c r="E9" s="10">
        <v>1000</v>
      </c>
    </row>
    <row r="10" spans="1:5" x14ac:dyDescent="0.35">
      <c r="A10" s="5" t="s">
        <v>28</v>
      </c>
      <c r="B10" s="5">
        <v>1000</v>
      </c>
      <c r="D10" s="9" t="s">
        <v>26</v>
      </c>
      <c r="E10" s="10">
        <v>5000</v>
      </c>
    </row>
    <row r="11" spans="1:5" x14ac:dyDescent="0.35">
      <c r="A11" s="5" t="s">
        <v>26</v>
      </c>
      <c r="B11" s="5">
        <v>4000</v>
      </c>
      <c r="D11" s="9" t="s">
        <v>6</v>
      </c>
      <c r="E11" s="10">
        <v>1000</v>
      </c>
    </row>
    <row r="12" spans="1:5" x14ac:dyDescent="0.35">
      <c r="A12" s="10" t="s">
        <v>29</v>
      </c>
      <c r="B12" s="10">
        <v>700</v>
      </c>
      <c r="D12" s="28" t="s">
        <v>339</v>
      </c>
      <c r="E12" s="10">
        <v>4000</v>
      </c>
    </row>
    <row r="13" spans="1:5" x14ac:dyDescent="0.35">
      <c r="A13" s="10" t="s">
        <v>30</v>
      </c>
      <c r="B13" s="10">
        <v>400</v>
      </c>
      <c r="D13" s="28" t="s">
        <v>340</v>
      </c>
      <c r="E13" s="10">
        <v>5000</v>
      </c>
    </row>
    <row r="14" spans="1:5" x14ac:dyDescent="0.35">
      <c r="A14" s="10" t="s">
        <v>228</v>
      </c>
      <c r="B14" s="10">
        <v>3000</v>
      </c>
    </row>
    <row r="15" spans="1:5" x14ac:dyDescent="0.35">
      <c r="A15" s="24" t="s">
        <v>2</v>
      </c>
      <c r="B15" s="19">
        <f>SUM(B9:B14)</f>
        <v>11100</v>
      </c>
    </row>
    <row r="16" spans="1:5" x14ac:dyDescent="0.35">
      <c r="D16" s="10" t="s">
        <v>34</v>
      </c>
      <c r="E16" s="10">
        <v>110000</v>
      </c>
    </row>
    <row r="17" spans="4:5" x14ac:dyDescent="0.35">
      <c r="D17" s="20" t="s">
        <v>35</v>
      </c>
      <c r="E17" s="5">
        <v>5000</v>
      </c>
    </row>
    <row r="18" spans="4:5" x14ac:dyDescent="0.3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D22" sqref="D22"/>
    </sheetView>
  </sheetViews>
  <sheetFormatPr defaultRowHeight="14.5" x14ac:dyDescent="0.3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 x14ac:dyDescent="0.35">
      <c r="A2" s="5" t="s">
        <v>45</v>
      </c>
      <c r="B2" s="5">
        <v>412</v>
      </c>
      <c r="D2" s="20" t="s">
        <v>61</v>
      </c>
      <c r="E2" s="5">
        <v>419</v>
      </c>
    </row>
    <row r="3" spans="1:5" x14ac:dyDescent="0.3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 x14ac:dyDescent="0.35">
      <c r="A4" s="5" t="s">
        <v>47</v>
      </c>
      <c r="B4" s="5">
        <f>B2*B3</f>
        <v>2.06</v>
      </c>
      <c r="D4" s="5" t="s">
        <v>47</v>
      </c>
      <c r="E4" s="5">
        <f>E2*E3</f>
        <v>2.0950000000000002</v>
      </c>
    </row>
    <row r="5" spans="1:5" x14ac:dyDescent="0.35">
      <c r="A5" s="5" t="s">
        <v>48</v>
      </c>
      <c r="B5" s="5">
        <v>1</v>
      </c>
      <c r="D5" s="5" t="s">
        <v>48</v>
      </c>
      <c r="E5" s="5">
        <v>1</v>
      </c>
    </row>
    <row r="6" spans="1:5" x14ac:dyDescent="0.35">
      <c r="A6" s="5" t="s">
        <v>49</v>
      </c>
      <c r="B6" s="5">
        <f>B4*B5</f>
        <v>2.06</v>
      </c>
      <c r="D6" s="5" t="s">
        <v>49</v>
      </c>
      <c r="E6" s="5">
        <f>E4*E5</f>
        <v>2.0950000000000002</v>
      </c>
    </row>
    <row r="7" spans="1:5" x14ac:dyDescent="0.35">
      <c r="A7" s="5" t="s">
        <v>50</v>
      </c>
      <c r="B7" s="5">
        <f>B2+B4</f>
        <v>414.06</v>
      </c>
      <c r="D7" s="5" t="s">
        <v>50</v>
      </c>
      <c r="E7" s="5">
        <f>E2-E4</f>
        <v>416.90499999999997</v>
      </c>
    </row>
    <row r="8" spans="1:5" x14ac:dyDescent="0.35">
      <c r="A8" s="5" t="s">
        <v>53</v>
      </c>
      <c r="B8" s="5">
        <f>ROUND(B7*B5,2)</f>
        <v>414.06</v>
      </c>
      <c r="D8" s="5" t="s">
        <v>53</v>
      </c>
      <c r="E8" s="5">
        <f>ROUND(E7*E5,2)</f>
        <v>416.91</v>
      </c>
    </row>
    <row r="9" spans="1:5" x14ac:dyDescent="0.35">
      <c r="A9" s="5" t="s">
        <v>51</v>
      </c>
      <c r="B9" s="5">
        <v>0.18</v>
      </c>
      <c r="D9" s="5" t="s">
        <v>51</v>
      </c>
      <c r="E9" s="5">
        <v>0.18</v>
      </c>
    </row>
    <row r="10" spans="1:5" x14ac:dyDescent="0.35">
      <c r="A10" s="5" t="s">
        <v>52</v>
      </c>
      <c r="B10" s="5">
        <f>B9*B6</f>
        <v>0.37080000000000002</v>
      </c>
      <c r="D10" s="5" t="s">
        <v>52</v>
      </c>
      <c r="E10" s="5">
        <f>E9*E6</f>
        <v>0.37710000000000005</v>
      </c>
    </row>
    <row r="11" spans="1:5" x14ac:dyDescent="0.35">
      <c r="A11" s="5" t="s">
        <v>54</v>
      </c>
      <c r="B11" s="5">
        <v>1E-3</v>
      </c>
      <c r="D11" s="5" t="s">
        <v>54</v>
      </c>
      <c r="E11" s="5">
        <v>1E-3</v>
      </c>
    </row>
    <row r="12" spans="1:5" x14ac:dyDescent="0.35">
      <c r="A12" s="5" t="s">
        <v>55</v>
      </c>
      <c r="B12" s="5">
        <f>B11*B8</f>
        <v>0.41405999999999998</v>
      </c>
      <c r="D12" s="5" t="s">
        <v>55</v>
      </c>
      <c r="E12" s="5">
        <f>E11*E8</f>
        <v>0.41691000000000006</v>
      </c>
    </row>
    <row r="13" spans="1:5" x14ac:dyDescent="0.3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 x14ac:dyDescent="0.35">
      <c r="A14" s="5" t="s">
        <v>57</v>
      </c>
      <c r="B14" s="5">
        <f>B13*B8</f>
        <v>1.3456949999999999E-2</v>
      </c>
      <c r="D14" s="5" t="s">
        <v>57</v>
      </c>
      <c r="E14" s="5">
        <f>E13*E8</f>
        <v>1.3549574999999999E-2</v>
      </c>
    </row>
    <row r="15" spans="1:5" x14ac:dyDescent="0.3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 x14ac:dyDescent="0.35">
      <c r="A16" s="20" t="s">
        <v>59</v>
      </c>
      <c r="B16" s="5">
        <f>B8*B15</f>
        <v>8.2812000000000011E-2</v>
      </c>
      <c r="D16" s="20" t="s">
        <v>59</v>
      </c>
      <c r="E16" s="5">
        <f>E8*E15</f>
        <v>8.3382000000000012E-2</v>
      </c>
    </row>
    <row r="17" spans="1:5" x14ac:dyDescent="0.35">
      <c r="A17" s="20" t="s">
        <v>63</v>
      </c>
      <c r="B17" s="5">
        <f>B10+B12+B14+B16</f>
        <v>0.88112895000000002</v>
      </c>
      <c r="D17" s="20" t="s">
        <v>63</v>
      </c>
      <c r="E17" s="5">
        <f>E10+E12+E14+E16</f>
        <v>0.89094157500000004</v>
      </c>
    </row>
    <row r="18" spans="1:5" x14ac:dyDescent="0.35">
      <c r="A18" s="20" t="s">
        <v>60</v>
      </c>
      <c r="B18" s="5">
        <f>B8+B17</f>
        <v>414.94112895000001</v>
      </c>
      <c r="D18" s="20" t="s">
        <v>62</v>
      </c>
      <c r="E18" s="5">
        <f>E8-E17</f>
        <v>416.01905842500003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C53" sqref="C53"/>
    </sheetView>
  </sheetViews>
  <sheetFormatPr defaultRowHeight="14.5" x14ac:dyDescent="0.3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 x14ac:dyDescent="0.35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 x14ac:dyDescent="0.35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 x14ac:dyDescent="0.35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 x14ac:dyDescent="0.35">
      <c r="A4" s="8" t="s">
        <v>8</v>
      </c>
      <c r="B4" s="5">
        <v>23000</v>
      </c>
      <c r="C4" s="23">
        <v>42948</v>
      </c>
    </row>
    <row r="5" spans="1:6" x14ac:dyDescent="0.35">
      <c r="A5" s="8" t="s">
        <v>36</v>
      </c>
      <c r="B5" s="5">
        <v>25000</v>
      </c>
      <c r="C5" s="23">
        <v>42948</v>
      </c>
    </row>
    <row r="6" spans="1:6" x14ac:dyDescent="0.35">
      <c r="A6" s="8" t="s">
        <v>81</v>
      </c>
      <c r="B6" s="5">
        <v>100000</v>
      </c>
      <c r="C6" s="23">
        <v>42941</v>
      </c>
    </row>
    <row r="7" spans="1:6" x14ac:dyDescent="0.35">
      <c r="A7" s="8" t="s">
        <v>82</v>
      </c>
      <c r="B7" s="5">
        <v>309393</v>
      </c>
      <c r="C7" s="23">
        <v>42949</v>
      </c>
    </row>
    <row r="8" spans="1:6" x14ac:dyDescent="0.35">
      <c r="A8" s="9" t="s">
        <v>67</v>
      </c>
      <c r="B8" s="10">
        <v>7600</v>
      </c>
      <c r="C8" s="23">
        <v>42960</v>
      </c>
    </row>
    <row r="9" spans="1:6" x14ac:dyDescent="0.35">
      <c r="A9" s="9" t="s">
        <v>108</v>
      </c>
      <c r="B9" s="10">
        <v>4500</v>
      </c>
      <c r="C9" s="23">
        <v>42961</v>
      </c>
    </row>
    <row r="10" spans="1:6" x14ac:dyDescent="0.35">
      <c r="A10" s="9" t="s">
        <v>121</v>
      </c>
      <c r="B10" s="10">
        <v>1850</v>
      </c>
      <c r="C10" s="23">
        <v>42961</v>
      </c>
    </row>
    <row r="11" spans="1:6" x14ac:dyDescent="0.35">
      <c r="A11" s="9" t="s">
        <v>122</v>
      </c>
      <c r="B11" s="5">
        <v>4250</v>
      </c>
      <c r="C11" s="23">
        <v>42961</v>
      </c>
    </row>
    <row r="12" spans="1:6" x14ac:dyDescent="0.35">
      <c r="A12" s="9" t="s">
        <v>123</v>
      </c>
      <c r="B12" s="5">
        <v>1200</v>
      </c>
      <c r="C12" s="23">
        <v>42961</v>
      </c>
    </row>
    <row r="13" spans="1:6" x14ac:dyDescent="0.35">
      <c r="A13" s="9" t="s">
        <v>124</v>
      </c>
      <c r="B13" s="5">
        <v>3000</v>
      </c>
      <c r="C13" s="23">
        <v>42961</v>
      </c>
    </row>
    <row r="14" spans="1:6" x14ac:dyDescent="0.35">
      <c r="A14" s="9" t="s">
        <v>125</v>
      </c>
      <c r="B14" s="5">
        <v>4000</v>
      </c>
      <c r="C14" s="23">
        <v>42961</v>
      </c>
    </row>
    <row r="15" spans="1:6" x14ac:dyDescent="0.35">
      <c r="A15" s="8" t="s">
        <v>27</v>
      </c>
      <c r="B15" s="5">
        <v>2000</v>
      </c>
      <c r="C15" s="23">
        <v>42961</v>
      </c>
    </row>
    <row r="16" spans="1:6" x14ac:dyDescent="0.35">
      <c r="A16" s="9" t="s">
        <v>126</v>
      </c>
      <c r="B16" s="10">
        <v>6000</v>
      </c>
      <c r="C16" s="23">
        <v>42961</v>
      </c>
    </row>
    <row r="17" spans="1:11" x14ac:dyDescent="0.35">
      <c r="A17" s="9" t="s">
        <v>163</v>
      </c>
      <c r="B17" s="10">
        <v>22700</v>
      </c>
      <c r="C17" s="23">
        <v>42966</v>
      </c>
    </row>
    <row r="18" spans="1:11" x14ac:dyDescent="0.35">
      <c r="A18" s="9" t="s">
        <v>67</v>
      </c>
      <c r="B18" s="10">
        <v>7600</v>
      </c>
      <c r="C18" s="30">
        <v>42969</v>
      </c>
    </row>
    <row r="19" spans="1:11" x14ac:dyDescent="0.35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 x14ac:dyDescent="0.35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 x14ac:dyDescent="0.35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 x14ac:dyDescent="0.35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 x14ac:dyDescent="0.35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 x14ac:dyDescent="0.35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 x14ac:dyDescent="0.35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 x14ac:dyDescent="0.35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 x14ac:dyDescent="0.35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 x14ac:dyDescent="0.35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 x14ac:dyDescent="0.35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 x14ac:dyDescent="0.35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 x14ac:dyDescent="0.35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 x14ac:dyDescent="0.35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 x14ac:dyDescent="0.35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 x14ac:dyDescent="0.35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 x14ac:dyDescent="0.35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 x14ac:dyDescent="0.35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 x14ac:dyDescent="0.35">
      <c r="A37" s="28" t="s">
        <v>225</v>
      </c>
      <c r="B37" s="10">
        <v>4500</v>
      </c>
      <c r="C37" s="23">
        <v>43017</v>
      </c>
    </row>
    <row r="38" spans="1:11" x14ac:dyDescent="0.35">
      <c r="A38" s="28" t="s">
        <v>245</v>
      </c>
      <c r="B38" s="10">
        <v>5000</v>
      </c>
      <c r="C38" s="23">
        <v>43017</v>
      </c>
    </row>
    <row r="39" spans="1:11" x14ac:dyDescent="0.35">
      <c r="A39" s="28" t="s">
        <v>246</v>
      </c>
      <c r="B39" s="10">
        <v>5000</v>
      </c>
      <c r="C39" s="23">
        <v>43019</v>
      </c>
    </row>
    <row r="40" spans="1:11" x14ac:dyDescent="0.35">
      <c r="A40" s="28" t="s">
        <v>248</v>
      </c>
      <c r="B40" s="10">
        <v>56000</v>
      </c>
      <c r="C40" s="23">
        <v>43025</v>
      </c>
    </row>
    <row r="41" spans="1:11" x14ac:dyDescent="0.35">
      <c r="A41" s="28" t="s">
        <v>249</v>
      </c>
      <c r="B41" s="10">
        <v>16500</v>
      </c>
      <c r="C41" s="23">
        <v>43027</v>
      </c>
    </row>
    <row r="42" spans="1:11" x14ac:dyDescent="0.35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 x14ac:dyDescent="0.35">
      <c r="A43" s="28" t="s">
        <v>259</v>
      </c>
      <c r="B43" s="10">
        <v>13790</v>
      </c>
      <c r="C43" s="23">
        <v>43037</v>
      </c>
    </row>
    <row r="44" spans="1:11" x14ac:dyDescent="0.35">
      <c r="A44" s="28" t="s">
        <v>268</v>
      </c>
      <c r="B44" s="10">
        <v>15000</v>
      </c>
      <c r="C44" s="23">
        <v>43053</v>
      </c>
    </row>
    <row r="45" spans="1:11" x14ac:dyDescent="0.35">
      <c r="A45" s="28" t="s">
        <v>25</v>
      </c>
      <c r="B45" s="10">
        <v>40000</v>
      </c>
      <c r="C45" s="23">
        <v>43040</v>
      </c>
    </row>
    <row r="46" spans="1:11" x14ac:dyDescent="0.35">
      <c r="A46" s="28" t="s">
        <v>67</v>
      </c>
      <c r="B46" s="10">
        <v>6560</v>
      </c>
      <c r="C46" s="23">
        <v>43063</v>
      </c>
    </row>
    <row r="47" spans="1:11" x14ac:dyDescent="0.35">
      <c r="A47" s="28" t="s">
        <v>36</v>
      </c>
      <c r="B47" s="10">
        <v>30000</v>
      </c>
      <c r="C47" s="23">
        <v>43070</v>
      </c>
    </row>
    <row r="48" spans="1:11" x14ac:dyDescent="0.35">
      <c r="A48" s="28" t="s">
        <v>281</v>
      </c>
      <c r="B48" s="10">
        <v>100000</v>
      </c>
      <c r="C48" s="23">
        <v>43074</v>
      </c>
    </row>
    <row r="49" spans="1:3" x14ac:dyDescent="0.35">
      <c r="A49" s="28" t="s">
        <v>25</v>
      </c>
      <c r="B49" s="10">
        <v>20000</v>
      </c>
      <c r="C49" s="23">
        <v>43070</v>
      </c>
    </row>
    <row r="50" spans="1:3" x14ac:dyDescent="0.35">
      <c r="A50" s="28" t="s">
        <v>322</v>
      </c>
      <c r="B50" s="10">
        <v>10000</v>
      </c>
      <c r="C50" s="8" t="s">
        <v>323</v>
      </c>
    </row>
    <row r="51" spans="1:3" x14ac:dyDescent="0.35">
      <c r="A51" s="28" t="s">
        <v>322</v>
      </c>
      <c r="B51" s="10">
        <v>10000</v>
      </c>
      <c r="C51" s="8" t="s">
        <v>324</v>
      </c>
    </row>
    <row r="52" spans="1:3" x14ac:dyDescent="0.35">
      <c r="A52" s="28" t="s">
        <v>325</v>
      </c>
      <c r="B52" s="10">
        <v>30000</v>
      </c>
      <c r="C52" s="8" t="s">
        <v>323</v>
      </c>
    </row>
    <row r="53" spans="1:3" x14ac:dyDescent="0.35">
      <c r="A53" s="28" t="s">
        <v>240</v>
      </c>
      <c r="B53" s="10">
        <v>15000</v>
      </c>
      <c r="C53" s="23">
        <v>43221</v>
      </c>
    </row>
    <row r="54" spans="1:3" x14ac:dyDescent="0.35">
      <c r="A54" s="42" t="s">
        <v>357</v>
      </c>
      <c r="B54" s="18">
        <v>40000</v>
      </c>
      <c r="C54" s="61" t="s">
        <v>358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8" workbookViewId="0">
      <selection activeCell="A41" sqref="A41:B51"/>
    </sheetView>
  </sheetViews>
  <sheetFormatPr defaultRowHeight="14.5" x14ac:dyDescent="0.3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 x14ac:dyDescent="0.35">
      <c r="D1">
        <v>0</v>
      </c>
      <c r="F1" t="s">
        <v>87</v>
      </c>
      <c r="G1">
        <v>250000</v>
      </c>
    </row>
    <row r="2" spans="1:7" x14ac:dyDescent="0.35">
      <c r="A2" s="55" t="s">
        <v>345</v>
      </c>
      <c r="B2" s="57" t="s">
        <v>355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 x14ac:dyDescent="0.35">
      <c r="A3" s="55" t="s">
        <v>346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 x14ac:dyDescent="0.35">
      <c r="A4" s="55" t="s">
        <v>347</v>
      </c>
      <c r="C4">
        <v>5800</v>
      </c>
      <c r="D4">
        <f t="shared" si="0"/>
        <v>17400</v>
      </c>
    </row>
    <row r="5" spans="1:7" x14ac:dyDescent="0.35">
      <c r="A5" s="55" t="s">
        <v>348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 x14ac:dyDescent="0.35">
      <c r="A6" s="55" t="s">
        <v>349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 x14ac:dyDescent="0.35">
      <c r="A7" s="55" t="s">
        <v>350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 x14ac:dyDescent="0.35">
      <c r="A8" s="55" t="s">
        <v>351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 x14ac:dyDescent="0.35">
      <c r="A9" s="55" t="s">
        <v>342</v>
      </c>
      <c r="B9" s="57" t="s">
        <v>356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 x14ac:dyDescent="0.35">
      <c r="A10" s="55" t="s">
        <v>343</v>
      </c>
      <c r="C10">
        <v>5800</v>
      </c>
      <c r="D10">
        <f t="shared" si="0"/>
        <v>52200</v>
      </c>
    </row>
    <row r="11" spans="1:7" x14ac:dyDescent="0.35">
      <c r="A11" s="55" t="s">
        <v>323</v>
      </c>
      <c r="C11">
        <v>5800</v>
      </c>
      <c r="D11">
        <f t="shared" si="0"/>
        <v>58000</v>
      </c>
    </row>
    <row r="12" spans="1:7" x14ac:dyDescent="0.35">
      <c r="A12" s="55" t="s">
        <v>324</v>
      </c>
      <c r="C12">
        <v>5800</v>
      </c>
      <c r="D12">
        <f t="shared" si="0"/>
        <v>63800</v>
      </c>
    </row>
    <row r="13" spans="1:7" x14ac:dyDescent="0.35">
      <c r="A13" s="55" t="s">
        <v>344</v>
      </c>
      <c r="C13">
        <v>5800</v>
      </c>
      <c r="D13">
        <f t="shared" si="0"/>
        <v>69600</v>
      </c>
    </row>
    <row r="14" spans="1:7" x14ac:dyDescent="0.35">
      <c r="A14" s="55" t="s">
        <v>345</v>
      </c>
      <c r="C14">
        <v>5800</v>
      </c>
      <c r="D14">
        <f t="shared" si="0"/>
        <v>75400</v>
      </c>
    </row>
    <row r="15" spans="1:7" x14ac:dyDescent="0.35">
      <c r="A15" s="55" t="s">
        <v>346</v>
      </c>
      <c r="C15">
        <v>5800</v>
      </c>
      <c r="D15">
        <f t="shared" si="0"/>
        <v>81200</v>
      </c>
      <c r="F15" s="26"/>
    </row>
    <row r="16" spans="1:7" x14ac:dyDescent="0.35">
      <c r="A16" s="55" t="s">
        <v>347</v>
      </c>
      <c r="C16">
        <v>5800</v>
      </c>
      <c r="D16">
        <f t="shared" si="0"/>
        <v>87000</v>
      </c>
    </row>
    <row r="17" spans="1:4" x14ac:dyDescent="0.35">
      <c r="A17" s="55" t="s">
        <v>348</v>
      </c>
      <c r="C17">
        <v>5800</v>
      </c>
      <c r="D17">
        <f t="shared" si="0"/>
        <v>92800</v>
      </c>
    </row>
    <row r="18" spans="1:4" x14ac:dyDescent="0.35">
      <c r="A18" s="55" t="s">
        <v>349</v>
      </c>
      <c r="C18">
        <v>5800</v>
      </c>
      <c r="D18">
        <f t="shared" si="0"/>
        <v>98600</v>
      </c>
    </row>
    <row r="19" spans="1:4" x14ac:dyDescent="0.35">
      <c r="A19" s="55" t="s">
        <v>350</v>
      </c>
      <c r="C19">
        <v>5800</v>
      </c>
      <c r="D19">
        <f t="shared" si="0"/>
        <v>104400</v>
      </c>
    </row>
    <row r="20" spans="1:4" x14ac:dyDescent="0.35">
      <c r="A20" s="55" t="s">
        <v>351</v>
      </c>
      <c r="C20">
        <v>5800</v>
      </c>
      <c r="D20">
        <f t="shared" si="0"/>
        <v>110200</v>
      </c>
    </row>
    <row r="21" spans="1:4" x14ac:dyDescent="0.35">
      <c r="A21" s="55" t="s">
        <v>342</v>
      </c>
      <c r="B21" s="57">
        <v>2018</v>
      </c>
      <c r="C21">
        <v>5800</v>
      </c>
      <c r="D21">
        <f t="shared" si="0"/>
        <v>116000</v>
      </c>
    </row>
    <row r="22" spans="1:4" x14ac:dyDescent="0.35">
      <c r="A22" s="55" t="s">
        <v>343</v>
      </c>
      <c r="B22" s="57"/>
      <c r="C22">
        <v>5800</v>
      </c>
      <c r="D22">
        <f t="shared" si="0"/>
        <v>121800</v>
      </c>
    </row>
    <row r="23" spans="1:4" x14ac:dyDescent="0.35">
      <c r="A23" s="55" t="s">
        <v>323</v>
      </c>
      <c r="B23" s="57"/>
      <c r="C23">
        <v>5800</v>
      </c>
      <c r="D23">
        <f t="shared" si="0"/>
        <v>127600</v>
      </c>
    </row>
    <row r="24" spans="1:4" s="67" customFormat="1" x14ac:dyDescent="0.35">
      <c r="A24" s="65" t="s">
        <v>324</v>
      </c>
      <c r="B24" s="66"/>
      <c r="C24" s="67">
        <v>5800</v>
      </c>
      <c r="D24" s="67">
        <f t="shared" si="0"/>
        <v>133400</v>
      </c>
    </row>
    <row r="25" spans="1:4" x14ac:dyDescent="0.35">
      <c r="A25" s="55" t="s">
        <v>344</v>
      </c>
      <c r="B25" s="57"/>
      <c r="C25">
        <v>5800</v>
      </c>
      <c r="D25">
        <f t="shared" si="0"/>
        <v>139200</v>
      </c>
    </row>
    <row r="26" spans="1:4" x14ac:dyDescent="0.35">
      <c r="A26" s="55" t="s">
        <v>345</v>
      </c>
      <c r="B26" s="57"/>
      <c r="C26">
        <v>5800</v>
      </c>
      <c r="D26">
        <f t="shared" si="0"/>
        <v>145000</v>
      </c>
    </row>
    <row r="27" spans="1:4" x14ac:dyDescent="0.35">
      <c r="A27" s="55" t="s">
        <v>346</v>
      </c>
      <c r="B27" s="57"/>
      <c r="C27">
        <v>5800</v>
      </c>
      <c r="D27">
        <f t="shared" si="0"/>
        <v>150800</v>
      </c>
    </row>
    <row r="28" spans="1:4" x14ac:dyDescent="0.35">
      <c r="A28" s="55" t="s">
        <v>347</v>
      </c>
      <c r="B28" s="57"/>
      <c r="C28">
        <v>5800</v>
      </c>
      <c r="D28">
        <f t="shared" si="0"/>
        <v>156600</v>
      </c>
    </row>
    <row r="29" spans="1:4" x14ac:dyDescent="0.35">
      <c r="A29" s="55" t="s">
        <v>348</v>
      </c>
      <c r="B29" s="57"/>
      <c r="C29">
        <v>5800</v>
      </c>
      <c r="D29">
        <f t="shared" si="0"/>
        <v>162400</v>
      </c>
    </row>
    <row r="30" spans="1:4" x14ac:dyDescent="0.35">
      <c r="A30" s="55" t="s">
        <v>349</v>
      </c>
      <c r="B30" s="57"/>
      <c r="C30">
        <v>5800</v>
      </c>
      <c r="D30">
        <f t="shared" si="0"/>
        <v>168200</v>
      </c>
    </row>
    <row r="31" spans="1:4" x14ac:dyDescent="0.35">
      <c r="A31" s="55" t="s">
        <v>350</v>
      </c>
      <c r="B31" s="57"/>
      <c r="C31">
        <v>5800</v>
      </c>
      <c r="D31">
        <f t="shared" si="0"/>
        <v>174000</v>
      </c>
    </row>
    <row r="32" spans="1:4" x14ac:dyDescent="0.35">
      <c r="A32" s="55" t="s">
        <v>351</v>
      </c>
      <c r="B32" s="57"/>
      <c r="C32">
        <v>5800</v>
      </c>
      <c r="D32">
        <f t="shared" si="0"/>
        <v>179800</v>
      </c>
    </row>
    <row r="33" spans="1:4" x14ac:dyDescent="0.35">
      <c r="A33" s="55" t="s">
        <v>342</v>
      </c>
      <c r="B33" s="57" t="s">
        <v>352</v>
      </c>
      <c r="C33">
        <v>5800</v>
      </c>
      <c r="D33">
        <f t="shared" si="0"/>
        <v>185600</v>
      </c>
    </row>
    <row r="34" spans="1:4" x14ac:dyDescent="0.35">
      <c r="A34" s="55" t="s">
        <v>343</v>
      </c>
      <c r="C34">
        <v>5800</v>
      </c>
      <c r="D34">
        <f t="shared" si="0"/>
        <v>191400</v>
      </c>
    </row>
    <row r="35" spans="1:4" x14ac:dyDescent="0.35">
      <c r="A35" s="55" t="s">
        <v>323</v>
      </c>
      <c r="C35">
        <v>5800</v>
      </c>
      <c r="D35">
        <f t="shared" si="0"/>
        <v>197200</v>
      </c>
    </row>
    <row r="36" spans="1:4" x14ac:dyDescent="0.35">
      <c r="A36" s="55" t="s">
        <v>324</v>
      </c>
      <c r="C36">
        <v>5800</v>
      </c>
      <c r="D36">
        <f t="shared" si="0"/>
        <v>203000</v>
      </c>
    </row>
    <row r="37" spans="1:4" s="67" customFormat="1" x14ac:dyDescent="0.35">
      <c r="A37" s="65" t="s">
        <v>344</v>
      </c>
      <c r="B37" s="66"/>
      <c r="C37" s="67">
        <v>5800</v>
      </c>
      <c r="D37" s="67">
        <f t="shared" si="0"/>
        <v>208800</v>
      </c>
    </row>
    <row r="38" spans="1:4" x14ac:dyDescent="0.35">
      <c r="A38" s="55" t="s">
        <v>345</v>
      </c>
      <c r="C38">
        <v>5800</v>
      </c>
      <c r="D38">
        <f t="shared" si="0"/>
        <v>214600</v>
      </c>
    </row>
    <row r="39" spans="1:4" x14ac:dyDescent="0.35">
      <c r="A39" s="55" t="s">
        <v>346</v>
      </c>
      <c r="C39">
        <v>5800</v>
      </c>
      <c r="D39">
        <f t="shared" si="0"/>
        <v>220400</v>
      </c>
    </row>
    <row r="40" spans="1:4" s="60" customFormat="1" x14ac:dyDescent="0.35">
      <c r="A40" s="58" t="s">
        <v>347</v>
      </c>
      <c r="B40" s="59"/>
      <c r="C40" s="60">
        <v>5800</v>
      </c>
      <c r="D40" s="60">
        <f t="shared" si="0"/>
        <v>226200</v>
      </c>
    </row>
    <row r="41" spans="1:4" x14ac:dyDescent="0.35">
      <c r="A41" s="55" t="s">
        <v>348</v>
      </c>
      <c r="C41">
        <v>5800</v>
      </c>
      <c r="D41">
        <f t="shared" si="0"/>
        <v>232000</v>
      </c>
    </row>
    <row r="42" spans="1:4" x14ac:dyDescent="0.35">
      <c r="A42" s="55" t="s">
        <v>349</v>
      </c>
      <c r="C42">
        <v>5800</v>
      </c>
      <c r="D42">
        <f t="shared" si="0"/>
        <v>237800</v>
      </c>
    </row>
    <row r="43" spans="1:4" x14ac:dyDescent="0.35">
      <c r="A43" s="55" t="s">
        <v>350</v>
      </c>
      <c r="C43">
        <v>5800</v>
      </c>
      <c r="D43">
        <f t="shared" si="0"/>
        <v>243600</v>
      </c>
    </row>
    <row r="44" spans="1:4" x14ac:dyDescent="0.35">
      <c r="A44" s="55" t="s">
        <v>351</v>
      </c>
      <c r="C44">
        <v>5800</v>
      </c>
      <c r="D44">
        <f t="shared" si="0"/>
        <v>249400</v>
      </c>
    </row>
    <row r="45" spans="1:4" x14ac:dyDescent="0.35">
      <c r="A45" s="55" t="s">
        <v>342</v>
      </c>
      <c r="B45" s="57" t="s">
        <v>354</v>
      </c>
      <c r="C45">
        <v>5800</v>
      </c>
      <c r="D45">
        <f t="shared" si="0"/>
        <v>255200</v>
      </c>
    </row>
    <row r="46" spans="1:4" x14ac:dyDescent="0.35">
      <c r="A46" s="55" t="s">
        <v>343</v>
      </c>
      <c r="C46">
        <v>5800</v>
      </c>
      <c r="D46">
        <f t="shared" si="0"/>
        <v>261000</v>
      </c>
    </row>
    <row r="47" spans="1:4" x14ac:dyDescent="0.35">
      <c r="A47" s="55" t="s">
        <v>323</v>
      </c>
      <c r="C47">
        <v>5800</v>
      </c>
      <c r="D47">
        <f t="shared" si="0"/>
        <v>266800</v>
      </c>
    </row>
    <row r="48" spans="1:4" x14ac:dyDescent="0.35">
      <c r="A48" s="55" t="s">
        <v>324</v>
      </c>
      <c r="C48">
        <v>5800</v>
      </c>
      <c r="D48">
        <f t="shared" si="0"/>
        <v>272600</v>
      </c>
    </row>
    <row r="49" spans="1:4" x14ac:dyDescent="0.35">
      <c r="A49" s="55" t="s">
        <v>344</v>
      </c>
      <c r="C49">
        <v>5800</v>
      </c>
      <c r="D49">
        <f t="shared" si="0"/>
        <v>278400</v>
      </c>
    </row>
    <row r="50" spans="1:4" x14ac:dyDescent="0.35">
      <c r="A50" s="55" t="s">
        <v>345</v>
      </c>
      <c r="C50">
        <v>5800</v>
      </c>
      <c r="D50">
        <f t="shared" si="0"/>
        <v>284200</v>
      </c>
    </row>
    <row r="51" spans="1:4" x14ac:dyDescent="0.35">
      <c r="A51" s="55" t="s">
        <v>346</v>
      </c>
      <c r="C51">
        <v>5800</v>
      </c>
      <c r="D51">
        <f t="shared" si="0"/>
        <v>290000</v>
      </c>
    </row>
    <row r="52" spans="1:4" x14ac:dyDescent="0.35">
      <c r="A52" s="55" t="s">
        <v>347</v>
      </c>
      <c r="C52">
        <v>5800</v>
      </c>
      <c r="D52">
        <f t="shared" si="0"/>
        <v>295800</v>
      </c>
    </row>
    <row r="53" spans="1:4" x14ac:dyDescent="0.35">
      <c r="A53" s="55" t="s">
        <v>348</v>
      </c>
      <c r="C53">
        <v>5800</v>
      </c>
      <c r="D53">
        <f t="shared" si="0"/>
        <v>301600</v>
      </c>
    </row>
    <row r="54" spans="1:4" x14ac:dyDescent="0.35">
      <c r="A54" s="55" t="s">
        <v>349</v>
      </c>
      <c r="C54">
        <v>5800</v>
      </c>
      <c r="D54">
        <f t="shared" si="0"/>
        <v>307400</v>
      </c>
    </row>
    <row r="55" spans="1:4" x14ac:dyDescent="0.35">
      <c r="A55" s="55" t="s">
        <v>350</v>
      </c>
      <c r="C55">
        <v>5800</v>
      </c>
      <c r="D55">
        <f t="shared" si="0"/>
        <v>313200</v>
      </c>
    </row>
    <row r="56" spans="1:4" x14ac:dyDescent="0.35">
      <c r="A56" s="55" t="s">
        <v>351</v>
      </c>
      <c r="C56">
        <v>5800</v>
      </c>
      <c r="D56">
        <f t="shared" si="0"/>
        <v>319000</v>
      </c>
    </row>
    <row r="57" spans="1:4" x14ac:dyDescent="0.35">
      <c r="A57" s="55" t="s">
        <v>342</v>
      </c>
      <c r="B57" s="57" t="s">
        <v>353</v>
      </c>
      <c r="C57">
        <v>5800</v>
      </c>
      <c r="D57">
        <f t="shared" si="0"/>
        <v>324800</v>
      </c>
    </row>
    <row r="58" spans="1:4" x14ac:dyDescent="0.35">
      <c r="A58" s="55" t="s">
        <v>343</v>
      </c>
      <c r="C58">
        <v>5800</v>
      </c>
      <c r="D58">
        <f t="shared" si="0"/>
        <v>330600</v>
      </c>
    </row>
    <row r="59" spans="1:4" x14ac:dyDescent="0.35">
      <c r="A59" s="55" t="s">
        <v>323</v>
      </c>
      <c r="C59">
        <v>5800</v>
      </c>
      <c r="D59">
        <f t="shared" si="0"/>
        <v>336400</v>
      </c>
    </row>
    <row r="60" spans="1:4" x14ac:dyDescent="0.35">
      <c r="A60" s="55" t="s">
        <v>324</v>
      </c>
      <c r="C60">
        <v>5800</v>
      </c>
      <c r="D60">
        <f t="shared" si="0"/>
        <v>342200</v>
      </c>
    </row>
    <row r="61" spans="1:4" x14ac:dyDescent="0.35">
      <c r="A61" s="55" t="s">
        <v>344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4.5" x14ac:dyDescent="0.3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 x14ac:dyDescent="0.35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 x14ac:dyDescent="0.35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35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35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35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35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 x14ac:dyDescent="0.35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35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 x14ac:dyDescent="0.35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35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35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35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35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35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35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35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35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35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35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35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35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35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 x14ac:dyDescent="0.35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 x14ac:dyDescent="0.35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 x14ac:dyDescent="0.35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 x14ac:dyDescent="0.35">
      <c r="H26" s="9" t="s">
        <v>171</v>
      </c>
      <c r="I26" s="5">
        <v>169</v>
      </c>
    </row>
    <row r="27" spans="1:13" x14ac:dyDescent="0.35">
      <c r="H27" s="9" t="s">
        <v>127</v>
      </c>
      <c r="I27" s="5">
        <v>45</v>
      </c>
    </row>
    <row r="28" spans="1:13" x14ac:dyDescent="0.35">
      <c r="H28" s="9" t="s">
        <v>165</v>
      </c>
      <c r="I28" s="5">
        <v>1157</v>
      </c>
    </row>
    <row r="29" spans="1:13" x14ac:dyDescent="0.35">
      <c r="H29" s="9" t="s">
        <v>166</v>
      </c>
      <c r="I29" s="5">
        <v>740</v>
      </c>
    </row>
    <row r="30" spans="1:13" x14ac:dyDescent="0.35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39" sqref="F39"/>
    </sheetView>
  </sheetViews>
  <sheetFormatPr defaultRowHeight="14.5" x14ac:dyDescent="0.3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 x14ac:dyDescent="0.3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 x14ac:dyDescent="0.3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 x14ac:dyDescent="0.3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 x14ac:dyDescent="0.35">
      <c r="A4" s="8" t="s">
        <v>38</v>
      </c>
      <c r="B4" s="5"/>
      <c r="C4" s="5"/>
      <c r="D4" s="5"/>
      <c r="E4" s="5">
        <v>4</v>
      </c>
    </row>
    <row r="6" spans="1:15" x14ac:dyDescent="0.35">
      <c r="A6" s="20" t="s">
        <v>174</v>
      </c>
      <c r="B6" s="5">
        <v>120</v>
      </c>
    </row>
    <row r="7" spans="1:15" x14ac:dyDescent="0.35">
      <c r="A7" s="20" t="s">
        <v>175</v>
      </c>
      <c r="B7" s="5">
        <v>400</v>
      </c>
      <c r="D7" s="19" t="s">
        <v>110</v>
      </c>
      <c r="E7" s="5"/>
      <c r="F7" s="5"/>
    </row>
    <row r="8" spans="1:15" x14ac:dyDescent="0.3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 x14ac:dyDescent="0.35">
      <c r="D9" s="8" t="s">
        <v>184</v>
      </c>
      <c r="E9" s="5">
        <v>20</v>
      </c>
      <c r="F9" s="8" t="s">
        <v>179</v>
      </c>
    </row>
    <row r="10" spans="1:15" x14ac:dyDescent="0.35">
      <c r="D10" s="8" t="s">
        <v>182</v>
      </c>
      <c r="E10" s="5">
        <v>20</v>
      </c>
      <c r="F10" s="8" t="s">
        <v>181</v>
      </c>
    </row>
    <row r="11" spans="1:15" x14ac:dyDescent="0.35">
      <c r="D11" s="8" t="s">
        <v>192</v>
      </c>
      <c r="E11" s="5">
        <v>3</v>
      </c>
      <c r="F11" s="5"/>
    </row>
    <row r="12" spans="1:15" x14ac:dyDescent="0.35">
      <c r="D12" s="8" t="s">
        <v>190</v>
      </c>
      <c r="E12" s="5">
        <v>7</v>
      </c>
      <c r="F12" s="5"/>
    </row>
    <row r="13" spans="1:15" x14ac:dyDescent="0.35">
      <c r="D13" s="8" t="s">
        <v>191</v>
      </c>
      <c r="E13" s="5">
        <v>3</v>
      </c>
      <c r="F13" s="5"/>
    </row>
    <row r="14" spans="1:15" x14ac:dyDescent="0.35">
      <c r="D14" s="8" t="s">
        <v>183</v>
      </c>
      <c r="E14" s="5">
        <v>5</v>
      </c>
      <c r="F14" s="5"/>
    </row>
    <row r="15" spans="1:15" x14ac:dyDescent="0.35">
      <c r="D15" s="8" t="s">
        <v>188</v>
      </c>
      <c r="E15" s="5">
        <v>2</v>
      </c>
      <c r="F15" s="5"/>
    </row>
    <row r="16" spans="1:15" x14ac:dyDescent="0.35">
      <c r="D16" s="19" t="s">
        <v>111</v>
      </c>
      <c r="E16" s="5"/>
      <c r="F16" s="5"/>
    </row>
    <row r="17" spans="4:6" x14ac:dyDescent="0.35">
      <c r="D17" s="8" t="s">
        <v>180</v>
      </c>
      <c r="E17" s="5">
        <v>45</v>
      </c>
      <c r="F17" s="8" t="s">
        <v>178</v>
      </c>
    </row>
    <row r="18" spans="4:6" x14ac:dyDescent="0.35">
      <c r="D18" s="8" t="s">
        <v>177</v>
      </c>
      <c r="E18" s="5">
        <v>85</v>
      </c>
      <c r="F18" s="8" t="s">
        <v>178</v>
      </c>
    </row>
    <row r="19" spans="4:6" x14ac:dyDescent="0.35">
      <c r="D19" s="8" t="s">
        <v>184</v>
      </c>
      <c r="E19" s="5">
        <v>85</v>
      </c>
      <c r="F19" s="8" t="s">
        <v>178</v>
      </c>
    </row>
    <row r="20" spans="4:6" x14ac:dyDescent="0.35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  <vt:lpstr>MyDream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2019-12-03T13:51:47Z</dcterms:modified>
</cp:coreProperties>
</file>