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sahu/Desktop/"/>
    </mc:Choice>
  </mc:AlternateContent>
  <xr:revisionPtr revIDLastSave="0" documentId="13_ncr:1_{EE8D0C34-67DE-2E41-8A81-63BA9F2FBB2F}" xr6:coauthVersionLast="47" xr6:coauthVersionMax="47" xr10:uidLastSave="{00000000-0000-0000-0000-000000000000}"/>
  <bookViews>
    <workbookView xWindow="0" yWindow="760" windowWidth="30240" windowHeight="17160" activeTab="5" xr2:uid="{CD29C150-1CBC-4E04-97FD-93B08129E09B}"/>
  </bookViews>
  <sheets>
    <sheet name="Main Natural Gas" sheetId="1" r:id="rId1"/>
    <sheet name="Oakdale Nat Gas Est." sheetId="9" r:id="rId2"/>
    <sheet name="Oakdale Nat Gas" sheetId="5" r:id="rId3"/>
    <sheet name="NG Monthly BTU Factors" sheetId="8" r:id="rId4"/>
    <sheet name="Main Purch El" sheetId="6" r:id="rId5"/>
    <sheet name="Main Gen El" sheetId="10" r:id="rId6"/>
    <sheet name="Oakdale Purch El" sheetId="7" r:id="rId7"/>
    <sheet name="Oakdale Gen El" sheetId="11" r:id="rId8"/>
    <sheet name="Blr 10 Pellets" sheetId="2" r:id="rId9"/>
    <sheet name="Blr 11 Pellet Blend" sheetId="3" r:id="rId10"/>
    <sheet name="Blr 11 Coal Blend" sheetId="12" r:id="rId11"/>
    <sheet name="Blr 11 Oat Hulls" sheetId="4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" i="4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38" i="3"/>
  <c r="E328" i="3"/>
  <c r="E329" i="3"/>
  <c r="E330" i="3"/>
  <c r="E331" i="3"/>
  <c r="E332" i="3"/>
  <c r="E333" i="3"/>
  <c r="E334" i="3"/>
  <c r="E335" i="3"/>
  <c r="E336" i="3"/>
  <c r="E337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210" i="3"/>
  <c r="E206" i="3"/>
  <c r="E207" i="3"/>
  <c r="E208" i="3"/>
  <c r="E209" i="3"/>
  <c r="E205" i="3"/>
  <c r="E204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172" i="3"/>
  <c r="E173" i="3"/>
  <c r="E171" i="3"/>
  <c r="E170" i="3"/>
  <c r="E169" i="3"/>
  <c r="E168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3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38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211" i="3"/>
  <c r="D210" i="3"/>
  <c r="D206" i="3"/>
  <c r="D207" i="3"/>
  <c r="D208" i="3"/>
  <c r="D209" i="3"/>
  <c r="D205" i="3"/>
  <c r="D204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173" i="3"/>
  <c r="D172" i="3"/>
  <c r="D171" i="3"/>
  <c r="D170" i="3"/>
  <c r="D169" i="3"/>
  <c r="D168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3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" i="2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" i="6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367" i="9"/>
  <c r="L366" i="9"/>
  <c r="L365" i="9"/>
  <c r="L364" i="9"/>
  <c r="L363" i="9"/>
  <c r="L362" i="9"/>
  <c r="L361" i="9"/>
  <c r="L360" i="9"/>
  <c r="L359" i="9"/>
  <c r="L358" i="9"/>
  <c r="L357" i="9"/>
  <c r="L356" i="9"/>
  <c r="L355" i="9"/>
  <c r="L354" i="9"/>
  <c r="L353" i="9"/>
  <c r="L352" i="9"/>
  <c r="L351" i="9"/>
  <c r="L350" i="9"/>
  <c r="L349" i="9"/>
  <c r="L348" i="9"/>
  <c r="L347" i="9"/>
  <c r="L346" i="9"/>
  <c r="L345" i="9"/>
  <c r="L344" i="9"/>
  <c r="L343" i="9"/>
  <c r="L342" i="9"/>
  <c r="L341" i="9"/>
  <c r="L340" i="9"/>
  <c r="L339" i="9"/>
  <c r="L338" i="9"/>
  <c r="L337" i="9"/>
  <c r="L336" i="9"/>
  <c r="L335" i="9"/>
  <c r="L334" i="9"/>
  <c r="L333" i="9"/>
  <c r="L332" i="9"/>
  <c r="L331" i="9"/>
  <c r="L330" i="9"/>
  <c r="L329" i="9"/>
  <c r="L328" i="9"/>
  <c r="L327" i="9"/>
  <c r="L326" i="9"/>
  <c r="L325" i="9"/>
  <c r="L324" i="9"/>
  <c r="L323" i="9"/>
  <c r="L322" i="9"/>
  <c r="L321" i="9"/>
  <c r="L320" i="9"/>
  <c r="L319" i="9"/>
  <c r="L318" i="9"/>
  <c r="L317" i="9"/>
  <c r="L316" i="9"/>
  <c r="L315" i="9"/>
  <c r="L314" i="9"/>
  <c r="L313" i="9"/>
  <c r="L312" i="9"/>
  <c r="L311" i="9"/>
  <c r="L310" i="9"/>
  <c r="L309" i="9"/>
  <c r="L308" i="9"/>
  <c r="L307" i="9"/>
  <c r="L306" i="9"/>
  <c r="L305" i="9"/>
  <c r="L304" i="9"/>
  <c r="L303" i="9"/>
  <c r="L302" i="9"/>
  <c r="L301" i="9"/>
  <c r="L300" i="9"/>
  <c r="L299" i="9"/>
  <c r="L298" i="9"/>
  <c r="L297" i="9"/>
  <c r="L296" i="9"/>
  <c r="L295" i="9"/>
  <c r="L294" i="9"/>
  <c r="L293" i="9"/>
  <c r="L292" i="9"/>
  <c r="L291" i="9"/>
  <c r="L290" i="9"/>
  <c r="L289" i="9"/>
  <c r="L288" i="9"/>
  <c r="L287" i="9"/>
  <c r="L286" i="9"/>
  <c r="L285" i="9"/>
  <c r="L284" i="9"/>
  <c r="L283" i="9"/>
  <c r="L282" i="9"/>
  <c r="L281" i="9"/>
  <c r="L280" i="9"/>
  <c r="L279" i="9"/>
  <c r="L278" i="9"/>
  <c r="L277" i="9"/>
  <c r="L276" i="9"/>
  <c r="L275" i="9"/>
  <c r="L274" i="9"/>
  <c r="L273" i="9"/>
  <c r="L272" i="9"/>
  <c r="L271" i="9"/>
  <c r="L270" i="9"/>
  <c r="L269" i="9"/>
  <c r="L268" i="9"/>
  <c r="L267" i="9"/>
  <c r="L266" i="9"/>
  <c r="L265" i="9"/>
  <c r="L264" i="9"/>
  <c r="L263" i="9"/>
  <c r="L262" i="9"/>
  <c r="L261" i="9"/>
  <c r="L260" i="9"/>
  <c r="L259" i="9"/>
  <c r="L258" i="9"/>
  <c r="L257" i="9"/>
  <c r="L256" i="9"/>
  <c r="L255" i="9"/>
  <c r="L254" i="9"/>
  <c r="L253" i="9"/>
  <c r="L252" i="9"/>
  <c r="L251" i="9"/>
  <c r="L250" i="9"/>
  <c r="L249" i="9"/>
  <c r="L248" i="9"/>
  <c r="L247" i="9"/>
  <c r="L246" i="9"/>
  <c r="L245" i="9"/>
  <c r="L244" i="9"/>
  <c r="L243" i="9"/>
  <c r="L242" i="9"/>
  <c r="L241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" i="9"/>
  <c r="A3" i="9" a="1"/>
  <c r="E3" i="9" a="1"/>
  <c r="C3" i="9" a="1"/>
  <c r="D3" i="9" a="1"/>
  <c r="I3" i="9" a="1"/>
  <c r="L3" i="1" a="1"/>
  <c r="G3" i="1" a="1"/>
  <c r="E3" i="1" a="1"/>
  <c r="F3" i="1" a="1"/>
  <c r="D3" i="1" a="1"/>
  <c r="C3" i="1" a="1"/>
  <c r="A3" i="1" a="1"/>
  <c r="H3" i="1" a="1"/>
  <c r="K3" i="1" a="1"/>
  <c r="I3" i="1" a="1"/>
  <c r="J3" i="1" a="1"/>
  <c r="L326" i="1" l="1"/>
  <c r="L135" i="1"/>
  <c r="L4" i="1"/>
  <c r="L16" i="1"/>
  <c r="L28" i="1"/>
  <c r="L40" i="1"/>
  <c r="L52" i="1"/>
  <c r="L5" i="1"/>
  <c r="L17" i="1"/>
  <c r="L29" i="1"/>
  <c r="L41" i="1"/>
  <c r="L6" i="1"/>
  <c r="L18" i="1"/>
  <c r="L30" i="1"/>
  <c r="L42" i="1"/>
  <c r="L54" i="1"/>
  <c r="L66" i="1"/>
  <c r="L78" i="1"/>
  <c r="L90" i="1"/>
  <c r="L102" i="1"/>
  <c r="L114" i="1"/>
  <c r="L126" i="1"/>
  <c r="L138" i="1"/>
  <c r="L150" i="1"/>
  <c r="L162" i="1"/>
  <c r="L174" i="1"/>
  <c r="L186" i="1"/>
  <c r="L7" i="1"/>
  <c r="L19" i="1"/>
  <c r="L31" i="1"/>
  <c r="L43" i="1"/>
  <c r="L55" i="1"/>
  <c r="L67" i="1"/>
  <c r="L79" i="1"/>
  <c r="L91" i="1"/>
  <c r="L103" i="1"/>
  <c r="L115" i="1"/>
  <c r="L127" i="1"/>
  <c r="L139" i="1"/>
  <c r="L151" i="1"/>
  <c r="L163" i="1"/>
  <c r="L175" i="1"/>
  <c r="L187" i="1"/>
  <c r="L199" i="1"/>
  <c r="L211" i="1"/>
  <c r="L223" i="1"/>
  <c r="L235" i="1"/>
  <c r="L247" i="1"/>
  <c r="L259" i="1"/>
  <c r="L271" i="1"/>
  <c r="L283" i="1"/>
  <c r="L295" i="1"/>
  <c r="L307" i="1"/>
  <c r="L319" i="1"/>
  <c r="L331" i="1"/>
  <c r="L343" i="1"/>
  <c r="L355" i="1"/>
  <c r="L367" i="1"/>
  <c r="L8" i="1"/>
  <c r="L20" i="1"/>
  <c r="L32" i="1"/>
  <c r="L44" i="1"/>
  <c r="L56" i="1"/>
  <c r="L68" i="1"/>
  <c r="L80" i="1"/>
  <c r="L92" i="1"/>
  <c r="L104" i="1"/>
  <c r="L116" i="1"/>
  <c r="L128" i="1"/>
  <c r="L140" i="1"/>
  <c r="L152" i="1"/>
  <c r="L164" i="1"/>
  <c r="L176" i="1"/>
  <c r="L188" i="1"/>
  <c r="L200" i="1"/>
  <c r="L212" i="1"/>
  <c r="L224" i="1"/>
  <c r="L236" i="1"/>
  <c r="L248" i="1"/>
  <c r="L260" i="1"/>
  <c r="L272" i="1"/>
  <c r="L284" i="1"/>
  <c r="L296" i="1"/>
  <c r="L308" i="1"/>
  <c r="L320" i="1"/>
  <c r="L332" i="1"/>
  <c r="L344" i="1"/>
  <c r="L356" i="1"/>
  <c r="L368" i="1"/>
  <c r="L9" i="1"/>
  <c r="L21" i="1"/>
  <c r="L33" i="1"/>
  <c r="L45" i="1"/>
  <c r="L57" i="1"/>
  <c r="L69" i="1"/>
  <c r="L81" i="1"/>
  <c r="L93" i="1"/>
  <c r="L105" i="1"/>
  <c r="L117" i="1"/>
  <c r="L129" i="1"/>
  <c r="L141" i="1"/>
  <c r="L165" i="1"/>
  <c r="L177" i="1"/>
  <c r="L189" i="1"/>
  <c r="L201" i="1"/>
  <c r="L213" i="1"/>
  <c r="L225" i="1"/>
  <c r="L237" i="1"/>
  <c r="L249" i="1"/>
  <c r="L261" i="1"/>
  <c r="L273" i="1"/>
  <c r="L285" i="1"/>
  <c r="L153" i="1"/>
  <c r="L10" i="1"/>
  <c r="L22" i="1"/>
  <c r="L34" i="1"/>
  <c r="L46" i="1"/>
  <c r="L58" i="1"/>
  <c r="L70" i="1"/>
  <c r="L11" i="1"/>
  <c r="L23" i="1"/>
  <c r="L35" i="1"/>
  <c r="L12" i="1"/>
  <c r="L24" i="1"/>
  <c r="L36" i="1"/>
  <c r="L48" i="1"/>
  <c r="L60" i="1"/>
  <c r="L72" i="1"/>
  <c r="L84" i="1"/>
  <c r="L96" i="1"/>
  <c r="L108" i="1"/>
  <c r="L120" i="1"/>
  <c r="L132" i="1"/>
  <c r="L144" i="1"/>
  <c r="L156" i="1"/>
  <c r="L168" i="1"/>
  <c r="L180" i="1"/>
  <c r="L192" i="1"/>
  <c r="L204" i="1"/>
  <c r="L13" i="1"/>
  <c r="L25" i="1"/>
  <c r="L37" i="1"/>
  <c r="L49" i="1"/>
  <c r="L61" i="1"/>
  <c r="L73" i="1"/>
  <c r="L85" i="1"/>
  <c r="L97" i="1"/>
  <c r="L109" i="1"/>
  <c r="L121" i="1"/>
  <c r="L133" i="1"/>
  <c r="L145" i="1"/>
  <c r="L157" i="1"/>
  <c r="L169" i="1"/>
  <c r="L181" i="1"/>
  <c r="L193" i="1"/>
  <c r="L205" i="1"/>
  <c r="L217" i="1"/>
  <c r="L229" i="1"/>
  <c r="L241" i="1"/>
  <c r="L253" i="1"/>
  <c r="L265" i="1"/>
  <c r="L277" i="1"/>
  <c r="L289" i="1"/>
  <c r="L301" i="1"/>
  <c r="L313" i="1"/>
  <c r="L325" i="1"/>
  <c r="L337" i="1"/>
  <c r="L349" i="1"/>
  <c r="L361" i="1"/>
  <c r="L14" i="1"/>
  <c r="L26" i="1"/>
  <c r="L38" i="1"/>
  <c r="L50" i="1"/>
  <c r="L62" i="1"/>
  <c r="L74" i="1"/>
  <c r="L86" i="1"/>
  <c r="L98" i="1"/>
  <c r="L110" i="1"/>
  <c r="L122" i="1"/>
  <c r="L134" i="1"/>
  <c r="L146" i="1"/>
  <c r="L158" i="1"/>
  <c r="L170" i="1"/>
  <c r="L182" i="1"/>
  <c r="L194" i="1"/>
  <c r="L206" i="1"/>
  <c r="L218" i="1"/>
  <c r="L230" i="1"/>
  <c r="L242" i="1"/>
  <c r="L254" i="1"/>
  <c r="L266" i="1"/>
  <c r="L278" i="1"/>
  <c r="L290" i="1"/>
  <c r="L302" i="1"/>
  <c r="L314" i="1"/>
  <c r="L338" i="1"/>
  <c r="L350" i="1"/>
  <c r="L362" i="1"/>
  <c r="L3" i="1"/>
  <c r="L15" i="1"/>
  <c r="L27" i="1"/>
  <c r="L39" i="1"/>
  <c r="L51" i="1"/>
  <c r="L63" i="1"/>
  <c r="L75" i="1"/>
  <c r="L87" i="1"/>
  <c r="L99" i="1"/>
  <c r="L111" i="1"/>
  <c r="L123" i="1"/>
  <c r="L147" i="1"/>
  <c r="L159" i="1"/>
  <c r="L171" i="1"/>
  <c r="L183" i="1"/>
  <c r="L195" i="1"/>
  <c r="L207" i="1"/>
  <c r="L219" i="1"/>
  <c r="L231" i="1"/>
  <c r="L243" i="1"/>
  <c r="L255" i="1"/>
  <c r="L267" i="1"/>
  <c r="L279" i="1"/>
  <c r="L172" i="1"/>
  <c r="L334" i="1"/>
  <c r="L64" i="1"/>
  <c r="L101" i="1"/>
  <c r="L137" i="1"/>
  <c r="L173" i="1"/>
  <c r="L208" i="1"/>
  <c r="L232" i="1"/>
  <c r="L256" i="1"/>
  <c r="L280" i="1"/>
  <c r="L299" i="1"/>
  <c r="L317" i="1"/>
  <c r="L335" i="1"/>
  <c r="L353" i="1"/>
  <c r="L65" i="1"/>
  <c r="L106" i="1"/>
  <c r="L142" i="1"/>
  <c r="L178" i="1"/>
  <c r="L209" i="1"/>
  <c r="L233" i="1"/>
  <c r="L257" i="1"/>
  <c r="L281" i="1"/>
  <c r="L300" i="1"/>
  <c r="L318" i="1"/>
  <c r="L336" i="1"/>
  <c r="L354" i="1"/>
  <c r="L71" i="1"/>
  <c r="L107" i="1"/>
  <c r="L143" i="1"/>
  <c r="L179" i="1"/>
  <c r="L210" i="1"/>
  <c r="L234" i="1"/>
  <c r="L258" i="1"/>
  <c r="L282" i="1"/>
  <c r="L303" i="1"/>
  <c r="L321" i="1"/>
  <c r="L339" i="1"/>
  <c r="L357" i="1"/>
  <c r="L76" i="1"/>
  <c r="L112" i="1"/>
  <c r="L148" i="1"/>
  <c r="L184" i="1"/>
  <c r="L214" i="1"/>
  <c r="L238" i="1"/>
  <c r="L262" i="1"/>
  <c r="L286" i="1"/>
  <c r="L304" i="1"/>
  <c r="L322" i="1"/>
  <c r="L340" i="1"/>
  <c r="L358" i="1"/>
  <c r="L82" i="1"/>
  <c r="L264" i="1"/>
  <c r="L324" i="1"/>
  <c r="L360" i="1"/>
  <c r="L119" i="1"/>
  <c r="L309" i="1"/>
  <c r="L363" i="1"/>
  <c r="L131" i="1"/>
  <c r="L203" i="1"/>
  <c r="L77" i="1"/>
  <c r="L113" i="1"/>
  <c r="L149" i="1"/>
  <c r="L185" i="1"/>
  <c r="L215" i="1"/>
  <c r="L239" i="1"/>
  <c r="L263" i="1"/>
  <c r="L287" i="1"/>
  <c r="L305" i="1"/>
  <c r="L323" i="1"/>
  <c r="L341" i="1"/>
  <c r="L359" i="1"/>
  <c r="L118" i="1"/>
  <c r="L154" i="1"/>
  <c r="L190" i="1"/>
  <c r="L216" i="1"/>
  <c r="L240" i="1"/>
  <c r="L288" i="1"/>
  <c r="L306" i="1"/>
  <c r="L342" i="1"/>
  <c r="L83" i="1"/>
  <c r="L155" i="1"/>
  <c r="L191" i="1"/>
  <c r="L220" i="1"/>
  <c r="L244" i="1"/>
  <c r="L268" i="1"/>
  <c r="L291" i="1"/>
  <c r="L327" i="1"/>
  <c r="L345" i="1"/>
  <c r="L95" i="1"/>
  <c r="L167" i="1"/>
  <c r="L227" i="1"/>
  <c r="L275" i="1"/>
  <c r="L315" i="1"/>
  <c r="L351" i="1"/>
  <c r="L59" i="1"/>
  <c r="L228" i="1"/>
  <c r="L276" i="1"/>
  <c r="L352" i="1"/>
  <c r="L136" i="1"/>
  <c r="L298" i="1"/>
  <c r="L88" i="1"/>
  <c r="L124" i="1"/>
  <c r="L160" i="1"/>
  <c r="L196" i="1"/>
  <c r="L221" i="1"/>
  <c r="L245" i="1"/>
  <c r="L269" i="1"/>
  <c r="L292" i="1"/>
  <c r="L310" i="1"/>
  <c r="L328" i="1"/>
  <c r="L346" i="1"/>
  <c r="L364" i="1"/>
  <c r="L89" i="1"/>
  <c r="L125" i="1"/>
  <c r="L161" i="1"/>
  <c r="L197" i="1"/>
  <c r="L222" i="1"/>
  <c r="L246" i="1"/>
  <c r="L270" i="1"/>
  <c r="L293" i="1"/>
  <c r="L311" i="1"/>
  <c r="L329" i="1"/>
  <c r="L347" i="1"/>
  <c r="L365" i="1"/>
  <c r="L47" i="1"/>
  <c r="L94" i="1"/>
  <c r="L130" i="1"/>
  <c r="L166" i="1"/>
  <c r="L198" i="1"/>
  <c r="L226" i="1"/>
  <c r="L250" i="1"/>
  <c r="L274" i="1"/>
  <c r="L294" i="1"/>
  <c r="L312" i="1"/>
  <c r="L330" i="1"/>
  <c r="L348" i="1"/>
  <c r="L366" i="1"/>
  <c r="L53" i="1"/>
  <c r="L202" i="1"/>
  <c r="L251" i="1"/>
  <c r="L297" i="1"/>
  <c r="L333" i="1"/>
  <c r="L100" i="1"/>
  <c r="L252" i="1"/>
  <c r="L316" i="1"/>
  <c r="B4" i="1"/>
  <c r="B10" i="1"/>
  <c r="B16" i="1"/>
  <c r="B22" i="1"/>
  <c r="B28" i="1"/>
  <c r="A7" i="1"/>
  <c r="B13" i="1"/>
  <c r="A20" i="1"/>
  <c r="B26" i="1"/>
  <c r="A33" i="1"/>
  <c r="B8" i="1"/>
  <c r="A15" i="1"/>
  <c r="B21" i="1"/>
  <c r="A28" i="1"/>
  <c r="B34" i="1"/>
  <c r="B5" i="1"/>
  <c r="A13" i="1"/>
  <c r="A21" i="1"/>
  <c r="B29" i="1"/>
  <c r="B36" i="1"/>
  <c r="B42" i="1"/>
  <c r="B48" i="1"/>
  <c r="B54" i="1"/>
  <c r="B60" i="1"/>
  <c r="B66" i="1"/>
  <c r="B72" i="1"/>
  <c r="B78" i="1"/>
  <c r="B84" i="1"/>
  <c r="B90" i="1"/>
  <c r="B96" i="1"/>
  <c r="B102" i="1"/>
  <c r="B108" i="1"/>
  <c r="B114" i="1"/>
  <c r="B120" i="1"/>
  <c r="B126" i="1"/>
  <c r="B132" i="1"/>
  <c r="B138" i="1"/>
  <c r="B144" i="1"/>
  <c r="B150" i="1"/>
  <c r="B156" i="1"/>
  <c r="B162" i="1"/>
  <c r="B168" i="1"/>
  <c r="B174" i="1"/>
  <c r="B180" i="1"/>
  <c r="B186" i="1"/>
  <c r="B192" i="1"/>
  <c r="B198" i="1"/>
  <c r="B204" i="1"/>
  <c r="B210" i="1"/>
  <c r="B216" i="1"/>
  <c r="B222" i="1"/>
  <c r="B228" i="1"/>
  <c r="B234" i="1"/>
  <c r="B240" i="1"/>
  <c r="B246" i="1"/>
  <c r="B252" i="1"/>
  <c r="B258" i="1"/>
  <c r="B264" i="1"/>
  <c r="B270" i="1"/>
  <c r="B276" i="1"/>
  <c r="B282" i="1"/>
  <c r="B288" i="1"/>
  <c r="B294" i="1"/>
  <c r="A9" i="1"/>
  <c r="A17" i="1"/>
  <c r="B24" i="1"/>
  <c r="A32" i="1"/>
  <c r="A39" i="1"/>
  <c r="A45" i="1"/>
  <c r="A51" i="1"/>
  <c r="A57" i="1"/>
  <c r="A63" i="1"/>
  <c r="A69" i="1"/>
  <c r="A75" i="1"/>
  <c r="A81" i="1"/>
  <c r="A87" i="1"/>
  <c r="A93" i="1"/>
  <c r="A99" i="1"/>
  <c r="A105" i="1"/>
  <c r="A111" i="1"/>
  <c r="A117" i="1"/>
  <c r="A123" i="1"/>
  <c r="B9" i="1"/>
  <c r="B17" i="1"/>
  <c r="A25" i="1"/>
  <c r="B32" i="1"/>
  <c r="B39" i="1"/>
  <c r="B45" i="1"/>
  <c r="B51" i="1"/>
  <c r="B57" i="1"/>
  <c r="B63" i="1"/>
  <c r="B69" i="1"/>
  <c r="B75" i="1"/>
  <c r="B81" i="1"/>
  <c r="B87" i="1"/>
  <c r="B93" i="1"/>
  <c r="B99" i="1"/>
  <c r="B105" i="1"/>
  <c r="B111" i="1"/>
  <c r="B117" i="1"/>
  <c r="B123" i="1"/>
  <c r="B129" i="1"/>
  <c r="B135" i="1"/>
  <c r="B141" i="1"/>
  <c r="B147" i="1"/>
  <c r="B153" i="1"/>
  <c r="B159" i="1"/>
  <c r="B165" i="1"/>
  <c r="B171" i="1"/>
  <c r="B177" i="1"/>
  <c r="B183" i="1"/>
  <c r="B189" i="1"/>
  <c r="A3" i="1"/>
  <c r="B12" i="1"/>
  <c r="B23" i="1"/>
  <c r="A34" i="1"/>
  <c r="A42" i="1"/>
  <c r="A50" i="1"/>
  <c r="B58" i="1"/>
  <c r="A66" i="1"/>
  <c r="A74" i="1"/>
  <c r="B82" i="1"/>
  <c r="A90" i="1"/>
  <c r="A98" i="1"/>
  <c r="B106" i="1"/>
  <c r="A114" i="1"/>
  <c r="A122" i="1"/>
  <c r="A130" i="1"/>
  <c r="A137" i="1"/>
  <c r="A144" i="1"/>
  <c r="B151" i="1"/>
  <c r="B158" i="1"/>
  <c r="A166" i="1"/>
  <c r="A173" i="1"/>
  <c r="A180" i="1"/>
  <c r="B187" i="1"/>
  <c r="B194" i="1"/>
  <c r="A201" i="1"/>
  <c r="B207" i="1"/>
  <c r="A214" i="1"/>
  <c r="B220" i="1"/>
  <c r="A227" i="1"/>
  <c r="B233" i="1"/>
  <c r="A240" i="1"/>
  <c r="A247" i="1"/>
  <c r="B253" i="1"/>
  <c r="A260" i="1"/>
  <c r="B266" i="1"/>
  <c r="A273" i="1"/>
  <c r="B279" i="1"/>
  <c r="A286" i="1"/>
  <c r="B292" i="1"/>
  <c r="A299" i="1"/>
  <c r="A305" i="1"/>
  <c r="A311" i="1"/>
  <c r="A317" i="1"/>
  <c r="A323" i="1"/>
  <c r="A6" i="1"/>
  <c r="A16" i="1"/>
  <c r="A27" i="1"/>
  <c r="A37" i="1"/>
  <c r="B44" i="1"/>
  <c r="A53" i="1"/>
  <c r="A61" i="1"/>
  <c r="B68" i="1"/>
  <c r="A77" i="1"/>
  <c r="A85" i="1"/>
  <c r="B92" i="1"/>
  <c r="A101" i="1"/>
  <c r="A109" i="1"/>
  <c r="B116" i="1"/>
  <c r="A125" i="1"/>
  <c r="A132" i="1"/>
  <c r="B139" i="1"/>
  <c r="B146" i="1"/>
  <c r="A154" i="1"/>
  <c r="A161" i="1"/>
  <c r="A168" i="1"/>
  <c r="B175" i="1"/>
  <c r="B182" i="1"/>
  <c r="A190" i="1"/>
  <c r="B196" i="1"/>
  <c r="A203" i="1"/>
  <c r="B209" i="1"/>
  <c r="A216" i="1"/>
  <c r="A223" i="1"/>
  <c r="B229" i="1"/>
  <c r="A236" i="1"/>
  <c r="B242" i="1"/>
  <c r="A249" i="1"/>
  <c r="B255" i="1"/>
  <c r="A262" i="1"/>
  <c r="B268" i="1"/>
  <c r="A275" i="1"/>
  <c r="B281" i="1"/>
  <c r="A288" i="1"/>
  <c r="A295" i="1"/>
  <c r="A301" i="1"/>
  <c r="A307" i="1"/>
  <c r="A313" i="1"/>
  <c r="A319" i="1"/>
  <c r="A325" i="1"/>
  <c r="A331" i="1"/>
  <c r="A337" i="1"/>
  <c r="A343" i="1"/>
  <c r="A349" i="1"/>
  <c r="A355" i="1"/>
  <c r="A361" i="1"/>
  <c r="A367" i="1"/>
  <c r="B7" i="1"/>
  <c r="B18" i="1"/>
  <c r="A29" i="1"/>
  <c r="A38" i="1"/>
  <c r="B46" i="1"/>
  <c r="A54" i="1"/>
  <c r="A62" i="1"/>
  <c r="B70" i="1"/>
  <c r="A78" i="1"/>
  <c r="A86" i="1"/>
  <c r="B94" i="1"/>
  <c r="A102" i="1"/>
  <c r="A110" i="1"/>
  <c r="B118" i="1"/>
  <c r="A126" i="1"/>
  <c r="B133" i="1"/>
  <c r="B140" i="1"/>
  <c r="A148" i="1"/>
  <c r="A155" i="1"/>
  <c r="A162" i="1"/>
  <c r="B169" i="1"/>
  <c r="B176" i="1"/>
  <c r="A184" i="1"/>
  <c r="A191" i="1"/>
  <c r="B197" i="1"/>
  <c r="A204" i="1"/>
  <c r="A211" i="1"/>
  <c r="B217" i="1"/>
  <c r="A224" i="1"/>
  <c r="B230" i="1"/>
  <c r="A237" i="1"/>
  <c r="B243" i="1"/>
  <c r="A250" i="1"/>
  <c r="B256" i="1"/>
  <c r="A263" i="1"/>
  <c r="B269" i="1"/>
  <c r="A276" i="1"/>
  <c r="A283" i="1"/>
  <c r="B289" i="1"/>
  <c r="A296" i="1"/>
  <c r="A302" i="1"/>
  <c r="A308" i="1"/>
  <c r="A314" i="1"/>
  <c r="A320" i="1"/>
  <c r="A326" i="1"/>
  <c r="A8" i="1"/>
  <c r="A19" i="1"/>
  <c r="A30" i="1"/>
  <c r="B38" i="1"/>
  <c r="A47" i="1"/>
  <c r="A55" i="1"/>
  <c r="B62" i="1"/>
  <c r="A71" i="1"/>
  <c r="A79" i="1"/>
  <c r="B86" i="1"/>
  <c r="A95" i="1"/>
  <c r="A103" i="1"/>
  <c r="B110" i="1"/>
  <c r="A119" i="1"/>
  <c r="A127" i="1"/>
  <c r="A134" i="1"/>
  <c r="A141" i="1"/>
  <c r="B148" i="1"/>
  <c r="B155" i="1"/>
  <c r="A163" i="1"/>
  <c r="A170" i="1"/>
  <c r="A177" i="1"/>
  <c r="B184" i="1"/>
  <c r="B191" i="1"/>
  <c r="A198" i="1"/>
  <c r="A205" i="1"/>
  <c r="B211" i="1"/>
  <c r="A218" i="1"/>
  <c r="B224" i="1"/>
  <c r="A231" i="1"/>
  <c r="B237" i="1"/>
  <c r="A244" i="1"/>
  <c r="B250" i="1"/>
  <c r="A257" i="1"/>
  <c r="B263" i="1"/>
  <c r="A270" i="1"/>
  <c r="A277" i="1"/>
  <c r="B283" i="1"/>
  <c r="A290" i="1"/>
  <c r="B296" i="1"/>
  <c r="B302" i="1"/>
  <c r="B308" i="1"/>
  <c r="B314" i="1"/>
  <c r="B320" i="1"/>
  <c r="B326" i="1"/>
  <c r="B332" i="1"/>
  <c r="B338" i="1"/>
  <c r="B344" i="1"/>
  <c r="B350" i="1"/>
  <c r="B356" i="1"/>
  <c r="B362" i="1"/>
  <c r="B11" i="1"/>
  <c r="A22" i="1"/>
  <c r="B31" i="1"/>
  <c r="A41" i="1"/>
  <c r="A49" i="1"/>
  <c r="B56" i="1"/>
  <c r="A65" i="1"/>
  <c r="A73" i="1"/>
  <c r="B80" i="1"/>
  <c r="A89" i="1"/>
  <c r="A97" i="1"/>
  <c r="B104" i="1"/>
  <c r="A113" i="1"/>
  <c r="A121" i="1"/>
  <c r="B128" i="1"/>
  <c r="A136" i="1"/>
  <c r="A143" i="1"/>
  <c r="A150" i="1"/>
  <c r="B157" i="1"/>
  <c r="B164" i="1"/>
  <c r="A172" i="1"/>
  <c r="A179" i="1"/>
  <c r="A186" i="1"/>
  <c r="B193" i="1"/>
  <c r="A200" i="1"/>
  <c r="B206" i="1"/>
  <c r="A213" i="1"/>
  <c r="B219" i="1"/>
  <c r="A226" i="1"/>
  <c r="B232" i="1"/>
  <c r="A239" i="1"/>
  <c r="B245" i="1"/>
  <c r="A252" i="1"/>
  <c r="A259" i="1"/>
  <c r="B265" i="1"/>
  <c r="A272" i="1"/>
  <c r="B278" i="1"/>
  <c r="A285" i="1"/>
  <c r="B291" i="1"/>
  <c r="A298" i="1"/>
  <c r="A304" i="1"/>
  <c r="A310" i="1"/>
  <c r="A316" i="1"/>
  <c r="A322" i="1"/>
  <c r="A328" i="1"/>
  <c r="A334" i="1"/>
  <c r="A340" i="1"/>
  <c r="A346" i="1"/>
  <c r="A352" i="1"/>
  <c r="A358" i="1"/>
  <c r="A364" i="1"/>
  <c r="A5" i="1"/>
  <c r="A24" i="1"/>
  <c r="B40" i="1"/>
  <c r="B53" i="1"/>
  <c r="B67" i="1"/>
  <c r="A82" i="1"/>
  <c r="B95" i="1"/>
  <c r="A108" i="1"/>
  <c r="B122" i="1"/>
  <c r="A135" i="1"/>
  <c r="A147" i="1"/>
  <c r="A160" i="1"/>
  <c r="B172" i="1"/>
  <c r="A185" i="1"/>
  <c r="A196" i="1"/>
  <c r="A208" i="1"/>
  <c r="A219" i="1"/>
  <c r="A230" i="1"/>
  <c r="B241" i="1"/>
  <c r="A253" i="1"/>
  <c r="A264" i="1"/>
  <c r="B274" i="1"/>
  <c r="B286" i="1"/>
  <c r="B297" i="1"/>
  <c r="B307" i="1"/>
  <c r="A318" i="1"/>
  <c r="B328" i="1"/>
  <c r="A336" i="1"/>
  <c r="A344" i="1"/>
  <c r="B352" i="1"/>
  <c r="A360" i="1"/>
  <c r="A254" i="1"/>
  <c r="B327" i="1"/>
  <c r="B6" i="1"/>
  <c r="B25" i="1"/>
  <c r="B41" i="1"/>
  <c r="B55" i="1"/>
  <c r="A68" i="1"/>
  <c r="A83" i="1"/>
  <c r="A96" i="1"/>
  <c r="B109" i="1"/>
  <c r="A124" i="1"/>
  <c r="B136" i="1"/>
  <c r="A149" i="1"/>
  <c r="B160" i="1"/>
  <c r="B173" i="1"/>
  <c r="B185" i="1"/>
  <c r="A197" i="1"/>
  <c r="B208" i="1"/>
  <c r="A220" i="1"/>
  <c r="B231" i="1"/>
  <c r="A242" i="1"/>
  <c r="A265" i="1"/>
  <c r="B275" i="1"/>
  <c r="A287" i="1"/>
  <c r="B298" i="1"/>
  <c r="A309" i="1"/>
  <c r="B318" i="1"/>
  <c r="A329" i="1"/>
  <c r="B336" i="1"/>
  <c r="A345" i="1"/>
  <c r="A353" i="1"/>
  <c r="B360" i="1"/>
  <c r="B285" i="1"/>
  <c r="A10" i="1"/>
  <c r="A26" i="1"/>
  <c r="A43" i="1"/>
  <c r="A56" i="1"/>
  <c r="A70" i="1"/>
  <c r="B83" i="1"/>
  <c r="B97" i="1"/>
  <c r="A112" i="1"/>
  <c r="B124" i="1"/>
  <c r="B137" i="1"/>
  <c r="B149" i="1"/>
  <c r="B161" i="1"/>
  <c r="A174" i="1"/>
  <c r="A187" i="1"/>
  <c r="A199" i="1"/>
  <c r="A209" i="1"/>
  <c r="A221" i="1"/>
  <c r="A232" i="1"/>
  <c r="A243" i="1"/>
  <c r="B254" i="1"/>
  <c r="A266" i="1"/>
  <c r="B277" i="1"/>
  <c r="B287" i="1"/>
  <c r="B299" i="1"/>
  <c r="B309" i="1"/>
  <c r="B319" i="1"/>
  <c r="B329" i="1"/>
  <c r="B337" i="1"/>
  <c r="B345" i="1"/>
  <c r="B353" i="1"/>
  <c r="B361" i="1"/>
  <c r="A297" i="1"/>
  <c r="A11" i="1"/>
  <c r="B27" i="1"/>
  <c r="B43" i="1"/>
  <c r="A58" i="1"/>
  <c r="B71" i="1"/>
  <c r="A84" i="1"/>
  <c r="B98" i="1"/>
  <c r="B112" i="1"/>
  <c r="B125" i="1"/>
  <c r="A138" i="1"/>
  <c r="A151" i="1"/>
  <c r="B163" i="1"/>
  <c r="A175" i="1"/>
  <c r="A188" i="1"/>
  <c r="B199" i="1"/>
  <c r="A210" i="1"/>
  <c r="B221" i="1"/>
  <c r="A233" i="1"/>
  <c r="B244" i="1"/>
  <c r="A255" i="1"/>
  <c r="A267" i="1"/>
  <c r="A278" i="1"/>
  <c r="A289" i="1"/>
  <c r="A300" i="1"/>
  <c r="B310" i="1"/>
  <c r="A321" i="1"/>
  <c r="A330" i="1"/>
  <c r="A338" i="1"/>
  <c r="B346" i="1"/>
  <c r="A354" i="1"/>
  <c r="A362" i="1"/>
  <c r="B343" i="1"/>
  <c r="A12" i="1"/>
  <c r="B30" i="1"/>
  <c r="A44" i="1"/>
  <c r="A59" i="1"/>
  <c r="A72" i="1"/>
  <c r="B85" i="1"/>
  <c r="A100" i="1"/>
  <c r="B113" i="1"/>
  <c r="B127" i="1"/>
  <c r="A139" i="1"/>
  <c r="A152" i="1"/>
  <c r="A164" i="1"/>
  <c r="A176" i="1"/>
  <c r="B188" i="1"/>
  <c r="B200" i="1"/>
  <c r="A212" i="1"/>
  <c r="A222" i="1"/>
  <c r="A234" i="1"/>
  <c r="A245" i="1"/>
  <c r="A256" i="1"/>
  <c r="B267" i="1"/>
  <c r="A279" i="1"/>
  <c r="B290" i="1"/>
  <c r="B300" i="1"/>
  <c r="B311" i="1"/>
  <c r="B321" i="1"/>
  <c r="B330" i="1"/>
  <c r="A339" i="1"/>
  <c r="A347" i="1"/>
  <c r="B354" i="1"/>
  <c r="A363" i="1"/>
  <c r="A14" i="1"/>
  <c r="A31" i="1"/>
  <c r="A46" i="1"/>
  <c r="B59" i="1"/>
  <c r="B73" i="1"/>
  <c r="A88" i="1"/>
  <c r="B100" i="1"/>
  <c r="A115" i="1"/>
  <c r="A128" i="1"/>
  <c r="A140" i="1"/>
  <c r="B152" i="1"/>
  <c r="A165" i="1"/>
  <c r="A178" i="1"/>
  <c r="A189" i="1"/>
  <c r="B201" i="1"/>
  <c r="B212" i="1"/>
  <c r="B223" i="1"/>
  <c r="A235" i="1"/>
  <c r="A246" i="1"/>
  <c r="B257" i="1"/>
  <c r="A268" i="1"/>
  <c r="A280" i="1"/>
  <c r="A291" i="1"/>
  <c r="B301" i="1"/>
  <c r="A312" i="1"/>
  <c r="B322" i="1"/>
  <c r="B331" i="1"/>
  <c r="B339" i="1"/>
  <c r="B347" i="1"/>
  <c r="B355" i="1"/>
  <c r="B363" i="1"/>
  <c r="B335" i="1"/>
  <c r="B14" i="1"/>
  <c r="B33" i="1"/>
  <c r="B47" i="1"/>
  <c r="A60" i="1"/>
  <c r="B74" i="1"/>
  <c r="B88" i="1"/>
  <c r="B101" i="1"/>
  <c r="B115" i="1"/>
  <c r="A129" i="1"/>
  <c r="A142" i="1"/>
  <c r="A153" i="1"/>
  <c r="B166" i="1"/>
  <c r="B178" i="1"/>
  <c r="B190" i="1"/>
  <c r="A202" i="1"/>
  <c r="B213" i="1"/>
  <c r="A225" i="1"/>
  <c r="B235" i="1"/>
  <c r="B247" i="1"/>
  <c r="A258" i="1"/>
  <c r="A269" i="1"/>
  <c r="B280" i="1"/>
  <c r="A292" i="1"/>
  <c r="A303" i="1"/>
  <c r="B312" i="1"/>
  <c r="B323" i="1"/>
  <c r="A332" i="1"/>
  <c r="B340" i="1"/>
  <c r="A348" i="1"/>
  <c r="A356" i="1"/>
  <c r="B364" i="1"/>
  <c r="A248" i="1"/>
  <c r="B351" i="1"/>
  <c r="B15" i="1"/>
  <c r="A35" i="1"/>
  <c r="A48" i="1"/>
  <c r="B61" i="1"/>
  <c r="A76" i="1"/>
  <c r="B89" i="1"/>
  <c r="B103" i="1"/>
  <c r="A116" i="1"/>
  <c r="B130" i="1"/>
  <c r="B142" i="1"/>
  <c r="B154" i="1"/>
  <c r="A167" i="1"/>
  <c r="B179" i="1"/>
  <c r="A192" i="1"/>
  <c r="B202" i="1"/>
  <c r="B214" i="1"/>
  <c r="B225" i="1"/>
  <c r="B236" i="1"/>
  <c r="B259" i="1"/>
  <c r="A271" i="1"/>
  <c r="A281" i="1"/>
  <c r="A293" i="1"/>
  <c r="B303" i="1"/>
  <c r="B313" i="1"/>
  <c r="A324" i="1"/>
  <c r="A333" i="1"/>
  <c r="A341" i="1"/>
  <c r="B348" i="1"/>
  <c r="A357" i="1"/>
  <c r="A365" i="1"/>
  <c r="B359" i="1"/>
  <c r="A18" i="1"/>
  <c r="B35" i="1"/>
  <c r="B49" i="1"/>
  <c r="A64" i="1"/>
  <c r="B76" i="1"/>
  <c r="A91" i="1"/>
  <c r="A104" i="1"/>
  <c r="A118" i="1"/>
  <c r="A131" i="1"/>
  <c r="B143" i="1"/>
  <c r="A156" i="1"/>
  <c r="B167" i="1"/>
  <c r="A181" i="1"/>
  <c r="A193" i="1"/>
  <c r="B203" i="1"/>
  <c r="A215" i="1"/>
  <c r="B226" i="1"/>
  <c r="A238" i="1"/>
  <c r="B248" i="1"/>
  <c r="B260" i="1"/>
  <c r="B271" i="1"/>
  <c r="A282" i="1"/>
  <c r="B293" i="1"/>
  <c r="B304" i="1"/>
  <c r="A315" i="1"/>
  <c r="B324" i="1"/>
  <c r="B333" i="1"/>
  <c r="B341" i="1"/>
  <c r="B349" i="1"/>
  <c r="B357" i="1"/>
  <c r="B365" i="1"/>
  <c r="B215" i="1"/>
  <c r="B315" i="1"/>
  <c r="A350" i="1"/>
  <c r="A366" i="1"/>
  <c r="B367" i="1"/>
  <c r="B19" i="1"/>
  <c r="A36" i="1"/>
  <c r="B50" i="1"/>
  <c r="B64" i="1"/>
  <c r="B77" i="1"/>
  <c r="B91" i="1"/>
  <c r="A106" i="1"/>
  <c r="B119" i="1"/>
  <c r="B131" i="1"/>
  <c r="A145" i="1"/>
  <c r="A157" i="1"/>
  <c r="A169" i="1"/>
  <c r="B181" i="1"/>
  <c r="A194" i="1"/>
  <c r="B205" i="1"/>
  <c r="B227" i="1"/>
  <c r="B238" i="1"/>
  <c r="B249" i="1"/>
  <c r="A261" i="1"/>
  <c r="B272" i="1"/>
  <c r="A284" i="1"/>
  <c r="A294" i="1"/>
  <c r="B305" i="1"/>
  <c r="B325" i="1"/>
  <c r="B334" i="1"/>
  <c r="A342" i="1"/>
  <c r="B358" i="1"/>
  <c r="B317" i="1"/>
  <c r="B3" i="1"/>
  <c r="B20" i="1"/>
  <c r="B37" i="1"/>
  <c r="A52" i="1"/>
  <c r="B65" i="1"/>
  <c r="B79" i="1"/>
  <c r="A92" i="1"/>
  <c r="A107" i="1"/>
  <c r="A120" i="1"/>
  <c r="A133" i="1"/>
  <c r="B145" i="1"/>
  <c r="A158" i="1"/>
  <c r="B170" i="1"/>
  <c r="A182" i="1"/>
  <c r="A195" i="1"/>
  <c r="A206" i="1"/>
  <c r="A217" i="1"/>
  <c r="A228" i="1"/>
  <c r="B239" i="1"/>
  <c r="A251" i="1"/>
  <c r="B261" i="1"/>
  <c r="B273" i="1"/>
  <c r="B284" i="1"/>
  <c r="B295" i="1"/>
  <c r="A306" i="1"/>
  <c r="B316" i="1"/>
  <c r="A327" i="1"/>
  <c r="A335" i="1"/>
  <c r="B342" i="1"/>
  <c r="A351" i="1"/>
  <c r="A359" i="1"/>
  <c r="B366" i="1"/>
  <c r="A4" i="1"/>
  <c r="A23" i="1"/>
  <c r="A40" i="1"/>
  <c r="B52" i="1"/>
  <c r="A67" i="1"/>
  <c r="A80" i="1"/>
  <c r="A94" i="1"/>
  <c r="B107" i="1"/>
  <c r="B121" i="1"/>
  <c r="B134" i="1"/>
  <c r="A146" i="1"/>
  <c r="A159" i="1"/>
  <c r="A171" i="1"/>
  <c r="A183" i="1"/>
  <c r="B195" i="1"/>
  <c r="A207" i="1"/>
  <c r="B218" i="1"/>
  <c r="A229" i="1"/>
  <c r="A241" i="1"/>
  <c r="B251" i="1"/>
  <c r="B262" i="1"/>
  <c r="A274" i="1"/>
  <c r="B306" i="1"/>
  <c r="C12" i="1"/>
  <c r="C24" i="1"/>
  <c r="C36" i="1"/>
  <c r="C48" i="1"/>
  <c r="C60" i="1"/>
  <c r="C72" i="1"/>
  <c r="C84" i="1"/>
  <c r="C96" i="1"/>
  <c r="C108" i="1"/>
  <c r="C120" i="1"/>
  <c r="C132" i="1"/>
  <c r="C144" i="1"/>
  <c r="C156" i="1"/>
  <c r="C168" i="1"/>
  <c r="C180" i="1"/>
  <c r="C192" i="1"/>
  <c r="C204" i="1"/>
  <c r="C216" i="1"/>
  <c r="C228" i="1"/>
  <c r="C240" i="1"/>
  <c r="C252" i="1"/>
  <c r="C264" i="1"/>
  <c r="C276" i="1"/>
  <c r="C288" i="1"/>
  <c r="C300" i="1"/>
  <c r="C312" i="1"/>
  <c r="C324" i="1"/>
  <c r="C336" i="1"/>
  <c r="C348" i="1"/>
  <c r="C360" i="1"/>
  <c r="C3" i="1"/>
  <c r="C15" i="1"/>
  <c r="C27" i="1"/>
  <c r="C39" i="1"/>
  <c r="C51" i="1"/>
  <c r="C63" i="1"/>
  <c r="C5" i="1"/>
  <c r="C19" i="1"/>
  <c r="C33" i="1"/>
  <c r="C47" i="1"/>
  <c r="C62" i="1"/>
  <c r="C76" i="1"/>
  <c r="C89" i="1"/>
  <c r="C102" i="1"/>
  <c r="C115" i="1"/>
  <c r="C128" i="1"/>
  <c r="C141" i="1"/>
  <c r="C154" i="1"/>
  <c r="C167" i="1"/>
  <c r="C181" i="1"/>
  <c r="C194" i="1"/>
  <c r="C207" i="1"/>
  <c r="C220" i="1"/>
  <c r="C233" i="1"/>
  <c r="C246" i="1"/>
  <c r="C259" i="1"/>
  <c r="C272" i="1"/>
  <c r="C285" i="1"/>
  <c r="C298" i="1"/>
  <c r="C311" i="1"/>
  <c r="C325" i="1"/>
  <c r="C338" i="1"/>
  <c r="C351" i="1"/>
  <c r="C364" i="1"/>
  <c r="C8" i="1"/>
  <c r="C22" i="1"/>
  <c r="C37" i="1"/>
  <c r="C52" i="1"/>
  <c r="C66" i="1"/>
  <c r="C79" i="1"/>
  <c r="C92" i="1"/>
  <c r="C105" i="1"/>
  <c r="C118" i="1"/>
  <c r="C131" i="1"/>
  <c r="C145" i="1"/>
  <c r="C158" i="1"/>
  <c r="C171" i="1"/>
  <c r="C184" i="1"/>
  <c r="C197" i="1"/>
  <c r="C210" i="1"/>
  <c r="C223" i="1"/>
  <c r="C236" i="1"/>
  <c r="C249" i="1"/>
  <c r="C262" i="1"/>
  <c r="C275" i="1"/>
  <c r="C289" i="1"/>
  <c r="C302" i="1"/>
  <c r="C315" i="1"/>
  <c r="C328" i="1"/>
  <c r="C341" i="1"/>
  <c r="C354" i="1"/>
  <c r="C367" i="1"/>
  <c r="C10" i="1"/>
  <c r="C25" i="1"/>
  <c r="C40" i="1"/>
  <c r="C54" i="1"/>
  <c r="C68" i="1"/>
  <c r="C81" i="1"/>
  <c r="C94" i="1"/>
  <c r="C107" i="1"/>
  <c r="C121" i="1"/>
  <c r="C134" i="1"/>
  <c r="C147" i="1"/>
  <c r="C160" i="1"/>
  <c r="C173" i="1"/>
  <c r="C186" i="1"/>
  <c r="C199" i="1"/>
  <c r="C212" i="1"/>
  <c r="C225" i="1"/>
  <c r="C238" i="1"/>
  <c r="C251" i="1"/>
  <c r="C265" i="1"/>
  <c r="C278" i="1"/>
  <c r="C291" i="1"/>
  <c r="C304" i="1"/>
  <c r="C317" i="1"/>
  <c r="C330" i="1"/>
  <c r="C6" i="1"/>
  <c r="C26" i="1"/>
  <c r="C44" i="1"/>
  <c r="C64" i="1"/>
  <c r="C82" i="1"/>
  <c r="C99" i="1"/>
  <c r="C116" i="1"/>
  <c r="C135" i="1"/>
  <c r="C151" i="1"/>
  <c r="C169" i="1"/>
  <c r="C187" i="1"/>
  <c r="C203" i="1"/>
  <c r="C221" i="1"/>
  <c r="C239" i="1"/>
  <c r="C256" i="1"/>
  <c r="C273" i="1"/>
  <c r="C292" i="1"/>
  <c r="C308" i="1"/>
  <c r="C326" i="1"/>
  <c r="C343" i="1"/>
  <c r="C358" i="1"/>
  <c r="C14" i="1"/>
  <c r="C32" i="1"/>
  <c r="C53" i="1"/>
  <c r="C71" i="1"/>
  <c r="C88" i="1"/>
  <c r="C106" i="1"/>
  <c r="C124" i="1"/>
  <c r="C140" i="1"/>
  <c r="C159" i="1"/>
  <c r="C176" i="1"/>
  <c r="C193" i="1"/>
  <c r="C211" i="1"/>
  <c r="C229" i="1"/>
  <c r="C245" i="1"/>
  <c r="C263" i="1"/>
  <c r="C281" i="1"/>
  <c r="C297" i="1"/>
  <c r="C316" i="1"/>
  <c r="C333" i="1"/>
  <c r="C349" i="1"/>
  <c r="C365" i="1"/>
  <c r="C16" i="1"/>
  <c r="C34" i="1"/>
  <c r="C55" i="1"/>
  <c r="C73" i="1"/>
  <c r="C90" i="1"/>
  <c r="C109" i="1"/>
  <c r="C125" i="1"/>
  <c r="C142" i="1"/>
  <c r="C161" i="1"/>
  <c r="C177" i="1"/>
  <c r="C195" i="1"/>
  <c r="C213" i="1"/>
  <c r="C230" i="1"/>
  <c r="C247" i="1"/>
  <c r="C266" i="1"/>
  <c r="C282" i="1"/>
  <c r="C299" i="1"/>
  <c r="C318" i="1"/>
  <c r="C334" i="1"/>
  <c r="C350" i="1"/>
  <c r="C366" i="1"/>
  <c r="C18" i="1"/>
  <c r="C43" i="1"/>
  <c r="C69" i="1"/>
  <c r="C93" i="1"/>
  <c r="C114" i="1"/>
  <c r="C138" i="1"/>
  <c r="C163" i="1"/>
  <c r="C185" i="1"/>
  <c r="C208" i="1"/>
  <c r="C232" i="1"/>
  <c r="C255" i="1"/>
  <c r="C279" i="1"/>
  <c r="C303" i="1"/>
  <c r="C323" i="1"/>
  <c r="C346" i="1"/>
  <c r="C28" i="1"/>
  <c r="C50" i="1"/>
  <c r="C77" i="1"/>
  <c r="C100" i="1"/>
  <c r="C123" i="1"/>
  <c r="C148" i="1"/>
  <c r="C170" i="1"/>
  <c r="C191" i="1"/>
  <c r="C217" i="1"/>
  <c r="C241" i="1"/>
  <c r="C261" i="1"/>
  <c r="C286" i="1"/>
  <c r="C309" i="1"/>
  <c r="C332" i="1"/>
  <c r="C355" i="1"/>
  <c r="C4" i="1"/>
  <c r="C30" i="1"/>
  <c r="C57" i="1"/>
  <c r="C80" i="1"/>
  <c r="C103" i="1"/>
  <c r="C127" i="1"/>
  <c r="C150" i="1"/>
  <c r="C174" i="1"/>
  <c r="C198" i="1"/>
  <c r="C219" i="1"/>
  <c r="C243" i="1"/>
  <c r="C268" i="1"/>
  <c r="C290" i="1"/>
  <c r="C313" i="1"/>
  <c r="C337" i="1"/>
  <c r="C357" i="1"/>
  <c r="C7" i="1"/>
  <c r="C31" i="1"/>
  <c r="C58" i="1"/>
  <c r="C83" i="1"/>
  <c r="C104" i="1"/>
  <c r="C129" i="1"/>
  <c r="C152" i="1"/>
  <c r="C175" i="1"/>
  <c r="C200" i="1"/>
  <c r="C222" i="1"/>
  <c r="C244" i="1"/>
  <c r="C269" i="1"/>
  <c r="C293" i="1"/>
  <c r="C314" i="1"/>
  <c r="C339" i="1"/>
  <c r="C359" i="1"/>
  <c r="C13" i="1"/>
  <c r="C41" i="1"/>
  <c r="C65" i="1"/>
  <c r="C87" i="1"/>
  <c r="C112" i="1"/>
  <c r="C136" i="1"/>
  <c r="C157" i="1"/>
  <c r="C182" i="1"/>
  <c r="C205" i="1"/>
  <c r="C227" i="1"/>
  <c r="C253" i="1"/>
  <c r="C274" i="1"/>
  <c r="C296" i="1"/>
  <c r="C321" i="1"/>
  <c r="C344" i="1"/>
  <c r="C363" i="1"/>
  <c r="C17" i="1"/>
  <c r="C59" i="1"/>
  <c r="C98" i="1"/>
  <c r="C139" i="1"/>
  <c r="C179" i="1"/>
  <c r="C218" i="1"/>
  <c r="C258" i="1"/>
  <c r="C301" i="1"/>
  <c r="C340" i="1"/>
  <c r="C20" i="1"/>
  <c r="C61" i="1"/>
  <c r="C101" i="1"/>
  <c r="C143" i="1"/>
  <c r="C183" i="1"/>
  <c r="C224" i="1"/>
  <c r="C260" i="1"/>
  <c r="C305" i="1"/>
  <c r="C342" i="1"/>
  <c r="C21" i="1"/>
  <c r="C67" i="1"/>
  <c r="C110" i="1"/>
  <c r="C146" i="1"/>
  <c r="C188" i="1"/>
  <c r="C226" i="1"/>
  <c r="C267" i="1"/>
  <c r="C306" i="1"/>
  <c r="C345" i="1"/>
  <c r="C23" i="1"/>
  <c r="C70" i="1"/>
  <c r="C111" i="1"/>
  <c r="C149" i="1"/>
  <c r="C189" i="1"/>
  <c r="C231" i="1"/>
  <c r="C270" i="1"/>
  <c r="C307" i="1"/>
  <c r="C347" i="1"/>
  <c r="C29" i="1"/>
  <c r="C74" i="1"/>
  <c r="C113" i="1"/>
  <c r="C153" i="1"/>
  <c r="C190" i="1"/>
  <c r="C234" i="1"/>
  <c r="C271" i="1"/>
  <c r="C310" i="1"/>
  <c r="C352" i="1"/>
  <c r="C35" i="1"/>
  <c r="C75" i="1"/>
  <c r="C117" i="1"/>
  <c r="C155" i="1"/>
  <c r="C196" i="1"/>
  <c r="C235" i="1"/>
  <c r="C277" i="1"/>
  <c r="C319" i="1"/>
  <c r="C353" i="1"/>
  <c r="C38" i="1"/>
  <c r="C78" i="1"/>
  <c r="C119" i="1"/>
  <c r="C162" i="1"/>
  <c r="C201" i="1"/>
  <c r="C237" i="1"/>
  <c r="C280" i="1"/>
  <c r="C320" i="1"/>
  <c r="C356" i="1"/>
  <c r="C42" i="1"/>
  <c r="C85" i="1"/>
  <c r="C122" i="1"/>
  <c r="C164" i="1"/>
  <c r="C202" i="1"/>
  <c r="C242" i="1"/>
  <c r="C283" i="1"/>
  <c r="C322" i="1"/>
  <c r="C361" i="1"/>
  <c r="C45" i="1"/>
  <c r="C86" i="1"/>
  <c r="C126" i="1"/>
  <c r="C165" i="1"/>
  <c r="C206" i="1"/>
  <c r="C248" i="1"/>
  <c r="C284" i="1"/>
  <c r="C327" i="1"/>
  <c r="C362" i="1"/>
  <c r="C130" i="1"/>
  <c r="C46" i="1"/>
  <c r="C91" i="1"/>
  <c r="C166" i="1"/>
  <c r="C209" i="1"/>
  <c r="C250" i="1"/>
  <c r="C287" i="1"/>
  <c r="C329" i="1"/>
  <c r="C9" i="1"/>
  <c r="C49" i="1"/>
  <c r="C95" i="1"/>
  <c r="C133" i="1"/>
  <c r="C172" i="1"/>
  <c r="C214" i="1"/>
  <c r="C254" i="1"/>
  <c r="C294" i="1"/>
  <c r="C331" i="1"/>
  <c r="C11" i="1"/>
  <c r="C56" i="1"/>
  <c r="C97" i="1"/>
  <c r="C137" i="1"/>
  <c r="C178" i="1"/>
  <c r="C215" i="1"/>
  <c r="C257" i="1"/>
  <c r="C295" i="1"/>
  <c r="C335" i="1"/>
  <c r="D3" i="1"/>
  <c r="D15" i="1"/>
  <c r="D27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95" i="1"/>
  <c r="D207" i="1"/>
  <c r="D219" i="1"/>
  <c r="D231" i="1"/>
  <c r="D243" i="1"/>
  <c r="D255" i="1"/>
  <c r="D267" i="1"/>
  <c r="D279" i="1"/>
  <c r="D7" i="1"/>
  <c r="D20" i="1"/>
  <c r="D33" i="1"/>
  <c r="D46" i="1"/>
  <c r="D59" i="1"/>
  <c r="D72" i="1"/>
  <c r="D85" i="1"/>
  <c r="D98" i="1"/>
  <c r="D112" i="1"/>
  <c r="D125" i="1"/>
  <c r="D138" i="1"/>
  <c r="D151" i="1"/>
  <c r="D164" i="1"/>
  <c r="D177" i="1"/>
  <c r="D190" i="1"/>
  <c r="D203" i="1"/>
  <c r="D216" i="1"/>
  <c r="D229" i="1"/>
  <c r="D242" i="1"/>
  <c r="D256" i="1"/>
  <c r="D269" i="1"/>
  <c r="D282" i="1"/>
  <c r="D294" i="1"/>
  <c r="D306" i="1"/>
  <c r="D318" i="1"/>
  <c r="D330" i="1"/>
  <c r="D342" i="1"/>
  <c r="D354" i="1"/>
  <c r="D366" i="1"/>
  <c r="D10" i="1"/>
  <c r="D23" i="1"/>
  <c r="D36" i="1"/>
  <c r="D49" i="1"/>
  <c r="D62" i="1"/>
  <c r="D76" i="1"/>
  <c r="D89" i="1"/>
  <c r="D102" i="1"/>
  <c r="D115" i="1"/>
  <c r="D128" i="1"/>
  <c r="D141" i="1"/>
  <c r="D154" i="1"/>
  <c r="D167" i="1"/>
  <c r="D180" i="1"/>
  <c r="D193" i="1"/>
  <c r="D206" i="1"/>
  <c r="D220" i="1"/>
  <c r="D233" i="1"/>
  <c r="D246" i="1"/>
  <c r="D259" i="1"/>
  <c r="D272" i="1"/>
  <c r="D285" i="1"/>
  <c r="D297" i="1"/>
  <c r="D309" i="1"/>
  <c r="D321" i="1"/>
  <c r="D333" i="1"/>
  <c r="D345" i="1"/>
  <c r="D357" i="1"/>
  <c r="D13" i="1"/>
  <c r="D26" i="1"/>
  <c r="D40" i="1"/>
  <c r="D53" i="1"/>
  <c r="D66" i="1"/>
  <c r="D79" i="1"/>
  <c r="D92" i="1"/>
  <c r="D105" i="1"/>
  <c r="D118" i="1"/>
  <c r="D131" i="1"/>
  <c r="D144" i="1"/>
  <c r="D157" i="1"/>
  <c r="D170" i="1"/>
  <c r="D184" i="1"/>
  <c r="D197" i="1"/>
  <c r="D210" i="1"/>
  <c r="D223" i="1"/>
  <c r="D236" i="1"/>
  <c r="D249" i="1"/>
  <c r="D262" i="1"/>
  <c r="D275" i="1"/>
  <c r="D288" i="1"/>
  <c r="D4" i="1"/>
  <c r="D21" i="1"/>
  <c r="D38" i="1"/>
  <c r="D56" i="1"/>
  <c r="D73" i="1"/>
  <c r="D91" i="1"/>
  <c r="D108" i="1"/>
  <c r="D126" i="1"/>
  <c r="D143" i="1"/>
  <c r="D161" i="1"/>
  <c r="D178" i="1"/>
  <c r="D196" i="1"/>
  <c r="D213" i="1"/>
  <c r="D230" i="1"/>
  <c r="D248" i="1"/>
  <c r="D265" i="1"/>
  <c r="D283" i="1"/>
  <c r="D299" i="1"/>
  <c r="D313" i="1"/>
  <c r="D327" i="1"/>
  <c r="D341" i="1"/>
  <c r="D356" i="1"/>
  <c r="D8" i="1"/>
  <c r="D25" i="1"/>
  <c r="D43" i="1"/>
  <c r="D60" i="1"/>
  <c r="D78" i="1"/>
  <c r="D95" i="1"/>
  <c r="D113" i="1"/>
  <c r="D130" i="1"/>
  <c r="D148" i="1"/>
  <c r="D165" i="1"/>
  <c r="D182" i="1"/>
  <c r="D200" i="1"/>
  <c r="D217" i="1"/>
  <c r="D235" i="1"/>
  <c r="D252" i="1"/>
  <c r="D270" i="1"/>
  <c r="D287" i="1"/>
  <c r="D302" i="1"/>
  <c r="D316" i="1"/>
  <c r="D331" i="1"/>
  <c r="D346" i="1"/>
  <c r="D360" i="1"/>
  <c r="D11" i="1"/>
  <c r="D29" i="1"/>
  <c r="D45" i="1"/>
  <c r="D64" i="1"/>
  <c r="D81" i="1"/>
  <c r="D97" i="1"/>
  <c r="D116" i="1"/>
  <c r="D133" i="1"/>
  <c r="D150" i="1"/>
  <c r="D168" i="1"/>
  <c r="D186" i="1"/>
  <c r="D202" i="1"/>
  <c r="D221" i="1"/>
  <c r="D238" i="1"/>
  <c r="D254" i="1"/>
  <c r="D273" i="1"/>
  <c r="D290" i="1"/>
  <c r="D304" i="1"/>
  <c r="D319" i="1"/>
  <c r="D334" i="1"/>
  <c r="D348" i="1"/>
  <c r="D362" i="1"/>
  <c r="D17" i="1"/>
  <c r="D41" i="1"/>
  <c r="D65" i="1"/>
  <c r="D86" i="1"/>
  <c r="D109" i="1"/>
  <c r="D134" i="1"/>
  <c r="D156" i="1"/>
  <c r="D179" i="1"/>
  <c r="D204" i="1"/>
  <c r="D226" i="1"/>
  <c r="D250" i="1"/>
  <c r="D274" i="1"/>
  <c r="D295" i="1"/>
  <c r="D314" i="1"/>
  <c r="D335" i="1"/>
  <c r="D352" i="1"/>
  <c r="D28" i="1"/>
  <c r="D50" i="1"/>
  <c r="D71" i="1"/>
  <c r="D96" i="1"/>
  <c r="D120" i="1"/>
  <c r="D142" i="1"/>
  <c r="D166" i="1"/>
  <c r="D189" i="1"/>
  <c r="D212" i="1"/>
  <c r="D237" i="1"/>
  <c r="D260" i="1"/>
  <c r="D281" i="1"/>
  <c r="D303" i="1"/>
  <c r="D323" i="1"/>
  <c r="D340" i="1"/>
  <c r="D361" i="1"/>
  <c r="D5" i="1"/>
  <c r="D30" i="1"/>
  <c r="D52" i="1"/>
  <c r="D74" i="1"/>
  <c r="D100" i="1"/>
  <c r="D121" i="1"/>
  <c r="D145" i="1"/>
  <c r="D169" i="1"/>
  <c r="D191" i="1"/>
  <c r="D214" i="1"/>
  <c r="D239" i="1"/>
  <c r="D261" i="1"/>
  <c r="D284" i="1"/>
  <c r="D305" i="1"/>
  <c r="D324" i="1"/>
  <c r="D343" i="1"/>
  <c r="D363" i="1"/>
  <c r="D32" i="1"/>
  <c r="D61" i="1"/>
  <c r="D93" i="1"/>
  <c r="D124" i="1"/>
  <c r="D155" i="1"/>
  <c r="D187" i="1"/>
  <c r="D218" i="1"/>
  <c r="D247" i="1"/>
  <c r="D278" i="1"/>
  <c r="D308" i="1"/>
  <c r="D332" i="1"/>
  <c r="D358" i="1"/>
  <c r="D12" i="1"/>
  <c r="D42" i="1"/>
  <c r="D70" i="1"/>
  <c r="D104" i="1"/>
  <c r="D136" i="1"/>
  <c r="D163" i="1"/>
  <c r="D198" i="1"/>
  <c r="D227" i="1"/>
  <c r="D258" i="1"/>
  <c r="D291" i="1"/>
  <c r="D315" i="1"/>
  <c r="D339" i="1"/>
  <c r="D367" i="1"/>
  <c r="D16" i="1"/>
  <c r="D47" i="1"/>
  <c r="D80" i="1"/>
  <c r="D107" i="1"/>
  <c r="D139" i="1"/>
  <c r="D173" i="1"/>
  <c r="D201" i="1"/>
  <c r="D232" i="1"/>
  <c r="D264" i="1"/>
  <c r="D293" i="1"/>
  <c r="D320" i="1"/>
  <c r="D347" i="1"/>
  <c r="D18" i="1"/>
  <c r="D48" i="1"/>
  <c r="D82" i="1"/>
  <c r="D110" i="1"/>
  <c r="D140" i="1"/>
  <c r="D174" i="1"/>
  <c r="D205" i="1"/>
  <c r="D234" i="1"/>
  <c r="D266" i="1"/>
  <c r="D296" i="1"/>
  <c r="D322" i="1"/>
  <c r="D349" i="1"/>
  <c r="D24" i="1"/>
  <c r="D57" i="1"/>
  <c r="D88" i="1"/>
  <c r="D119" i="1"/>
  <c r="D152" i="1"/>
  <c r="D181" i="1"/>
  <c r="D211" i="1"/>
  <c r="D244" i="1"/>
  <c r="D276" i="1"/>
  <c r="D301" i="1"/>
  <c r="D328" i="1"/>
  <c r="D353" i="1"/>
  <c r="D31" i="1"/>
  <c r="D83" i="1"/>
  <c r="D132" i="1"/>
  <c r="D188" i="1"/>
  <c r="D241" i="1"/>
  <c r="D292" i="1"/>
  <c r="D337" i="1"/>
  <c r="D34" i="1"/>
  <c r="D84" i="1"/>
  <c r="D137" i="1"/>
  <c r="D192" i="1"/>
  <c r="D245" i="1"/>
  <c r="D298" i="1"/>
  <c r="D338" i="1"/>
  <c r="D35" i="1"/>
  <c r="D90" i="1"/>
  <c r="D146" i="1"/>
  <c r="D194" i="1"/>
  <c r="D251" i="1"/>
  <c r="D300" i="1"/>
  <c r="D344" i="1"/>
  <c r="D37" i="1"/>
  <c r="D94" i="1"/>
  <c r="D149" i="1"/>
  <c r="D199" i="1"/>
  <c r="D253" i="1"/>
  <c r="D307" i="1"/>
  <c r="D350" i="1"/>
  <c r="D44" i="1"/>
  <c r="D101" i="1"/>
  <c r="D153" i="1"/>
  <c r="D208" i="1"/>
  <c r="D257" i="1"/>
  <c r="D310" i="1"/>
  <c r="D351" i="1"/>
  <c r="D54" i="1"/>
  <c r="D103" i="1"/>
  <c r="D158" i="1"/>
  <c r="D209" i="1"/>
  <c r="D263" i="1"/>
  <c r="D311" i="1"/>
  <c r="D355" i="1"/>
  <c r="D55" i="1"/>
  <c r="D106" i="1"/>
  <c r="D160" i="1"/>
  <c r="D215" i="1"/>
  <c r="D268" i="1"/>
  <c r="D312" i="1"/>
  <c r="D359" i="1"/>
  <c r="D6" i="1"/>
  <c r="D58" i="1"/>
  <c r="D114" i="1"/>
  <c r="D162" i="1"/>
  <c r="D222" i="1"/>
  <c r="D271" i="1"/>
  <c r="D317" i="1"/>
  <c r="D364" i="1"/>
  <c r="D9" i="1"/>
  <c r="D67" i="1"/>
  <c r="D117" i="1"/>
  <c r="D172" i="1"/>
  <c r="D224" i="1"/>
  <c r="D277" i="1"/>
  <c r="D325" i="1"/>
  <c r="D365" i="1"/>
  <c r="D14" i="1"/>
  <c r="D68" i="1"/>
  <c r="D122" i="1"/>
  <c r="D175" i="1"/>
  <c r="D225" i="1"/>
  <c r="D280" i="1"/>
  <c r="D326" i="1"/>
  <c r="D19" i="1"/>
  <c r="D69" i="1"/>
  <c r="D127" i="1"/>
  <c r="D176" i="1"/>
  <c r="D228" i="1"/>
  <c r="D286" i="1"/>
  <c r="D329" i="1"/>
  <c r="D22" i="1"/>
  <c r="D77" i="1"/>
  <c r="D129" i="1"/>
  <c r="D185" i="1"/>
  <c r="D240" i="1"/>
  <c r="D289" i="1"/>
  <c r="D336" i="1"/>
  <c r="F8" i="1"/>
  <c r="F20" i="1"/>
  <c r="F32" i="1"/>
  <c r="F44" i="1"/>
  <c r="M44" i="1" s="1"/>
  <c r="F56" i="1"/>
  <c r="M56" i="1" s="1"/>
  <c r="F68" i="1"/>
  <c r="M68" i="1" s="1"/>
  <c r="F80" i="1"/>
  <c r="M80" i="1" s="1"/>
  <c r="F92" i="1"/>
  <c r="F104" i="1"/>
  <c r="M104" i="1" s="1"/>
  <c r="F116" i="1"/>
  <c r="M116" i="1" s="1"/>
  <c r="F128" i="1"/>
  <c r="M128" i="1" s="1"/>
  <c r="F140" i="1"/>
  <c r="F152" i="1"/>
  <c r="M152" i="1" s="1"/>
  <c r="F164" i="1"/>
  <c r="M164" i="1" s="1"/>
  <c r="F176" i="1"/>
  <c r="M176" i="1" s="1"/>
  <c r="F188" i="1"/>
  <c r="M188" i="1" s="1"/>
  <c r="F200" i="1"/>
  <c r="M200" i="1" s="1"/>
  <c r="F212" i="1"/>
  <c r="M212" i="1" s="1"/>
  <c r="F224" i="1"/>
  <c r="M224" i="1" s="1"/>
  <c r="F236" i="1"/>
  <c r="M236" i="1" s="1"/>
  <c r="F248" i="1"/>
  <c r="M248" i="1" s="1"/>
  <c r="F260" i="1"/>
  <c r="M260" i="1" s="1"/>
  <c r="F272" i="1"/>
  <c r="M272" i="1" s="1"/>
  <c r="F284" i="1"/>
  <c r="F296" i="1"/>
  <c r="F308" i="1"/>
  <c r="M308" i="1" s="1"/>
  <c r="F320" i="1"/>
  <c r="M320" i="1" s="1"/>
  <c r="F332" i="1"/>
  <c r="M332" i="1" s="1"/>
  <c r="F344" i="1"/>
  <c r="M344" i="1" s="1"/>
  <c r="F356" i="1"/>
  <c r="M356" i="1" s="1"/>
  <c r="F9" i="1"/>
  <c r="F21" i="1"/>
  <c r="F33" i="1"/>
  <c r="F45" i="1"/>
  <c r="F57" i="1"/>
  <c r="M57" i="1" s="1"/>
  <c r="F69" i="1"/>
  <c r="F81" i="1"/>
  <c r="M81" i="1" s="1"/>
  <c r="F93" i="1"/>
  <c r="M93" i="1" s="1"/>
  <c r="F105" i="1"/>
  <c r="F117" i="1"/>
  <c r="F129" i="1"/>
  <c r="M129" i="1" s="1"/>
  <c r="F141" i="1"/>
  <c r="F153" i="1"/>
  <c r="F165" i="1"/>
  <c r="M165" i="1" s="1"/>
  <c r="F177" i="1"/>
  <c r="F189" i="1"/>
  <c r="M189" i="1" s="1"/>
  <c r="F201" i="1"/>
  <c r="M201" i="1" s="1"/>
  <c r="F213" i="1"/>
  <c r="F225" i="1"/>
  <c r="F237" i="1"/>
  <c r="M237" i="1" s="1"/>
  <c r="F249" i="1"/>
  <c r="F261" i="1"/>
  <c r="M261" i="1" s="1"/>
  <c r="F273" i="1"/>
  <c r="M273" i="1" s="1"/>
  <c r="F285" i="1"/>
  <c r="F297" i="1"/>
  <c r="M297" i="1" s="1"/>
  <c r="F309" i="1"/>
  <c r="M309" i="1" s="1"/>
  <c r="F321" i="1"/>
  <c r="F333" i="1"/>
  <c r="F345" i="1"/>
  <c r="M345" i="1" s="1"/>
  <c r="F357" i="1"/>
  <c r="F12" i="1"/>
  <c r="F24" i="1"/>
  <c r="F36" i="1"/>
  <c r="M36" i="1" s="1"/>
  <c r="F48" i="1"/>
  <c r="M48" i="1" s="1"/>
  <c r="F60" i="1"/>
  <c r="M60" i="1" s="1"/>
  <c r="F72" i="1"/>
  <c r="M72" i="1" s="1"/>
  <c r="F84" i="1"/>
  <c r="M84" i="1" s="1"/>
  <c r="F96" i="1"/>
  <c r="M96" i="1" s="1"/>
  <c r="F108" i="1"/>
  <c r="M108" i="1" s="1"/>
  <c r="F120" i="1"/>
  <c r="M120" i="1" s="1"/>
  <c r="F132" i="1"/>
  <c r="M132" i="1" s="1"/>
  <c r="F144" i="1"/>
  <c r="M144" i="1" s="1"/>
  <c r="F156" i="1"/>
  <c r="M156" i="1" s="1"/>
  <c r="F168" i="1"/>
  <c r="M168" i="1" s="1"/>
  <c r="F180" i="1"/>
  <c r="M180" i="1" s="1"/>
  <c r="F192" i="1"/>
  <c r="M192" i="1" s="1"/>
  <c r="F204" i="1"/>
  <c r="M204" i="1" s="1"/>
  <c r="F216" i="1"/>
  <c r="M216" i="1" s="1"/>
  <c r="F228" i="1"/>
  <c r="M228" i="1" s="1"/>
  <c r="F240" i="1"/>
  <c r="F252" i="1"/>
  <c r="M252" i="1" s="1"/>
  <c r="F264" i="1"/>
  <c r="M264" i="1" s="1"/>
  <c r="F276" i="1"/>
  <c r="M276" i="1" s="1"/>
  <c r="F288" i="1"/>
  <c r="M288" i="1" s="1"/>
  <c r="F300" i="1"/>
  <c r="M300" i="1" s="1"/>
  <c r="F312" i="1"/>
  <c r="M312" i="1" s="1"/>
  <c r="F324" i="1"/>
  <c r="M324" i="1" s="1"/>
  <c r="F336" i="1"/>
  <c r="M336" i="1" s="1"/>
  <c r="F348" i="1"/>
  <c r="M348" i="1" s="1"/>
  <c r="F360" i="1"/>
  <c r="M360" i="1" s="1"/>
  <c r="F14" i="1"/>
  <c r="F26" i="1"/>
  <c r="F38" i="1"/>
  <c r="M38" i="1" s="1"/>
  <c r="F50" i="1"/>
  <c r="M50" i="1" s="1"/>
  <c r="F62" i="1"/>
  <c r="M62" i="1" s="1"/>
  <c r="F74" i="1"/>
  <c r="F86" i="1"/>
  <c r="M86" i="1" s="1"/>
  <c r="F98" i="1"/>
  <c r="M98" i="1" s="1"/>
  <c r="F110" i="1"/>
  <c r="M110" i="1" s="1"/>
  <c r="F122" i="1"/>
  <c r="M122" i="1" s="1"/>
  <c r="F134" i="1"/>
  <c r="M134" i="1" s="1"/>
  <c r="F146" i="1"/>
  <c r="M146" i="1" s="1"/>
  <c r="F158" i="1"/>
  <c r="M158" i="1" s="1"/>
  <c r="F170" i="1"/>
  <c r="F182" i="1"/>
  <c r="M182" i="1" s="1"/>
  <c r="F194" i="1"/>
  <c r="M194" i="1" s="1"/>
  <c r="F206" i="1"/>
  <c r="M206" i="1" s="1"/>
  <c r="F218" i="1"/>
  <c r="F230" i="1"/>
  <c r="M230" i="1" s="1"/>
  <c r="F242" i="1"/>
  <c r="F254" i="1"/>
  <c r="M254" i="1" s="1"/>
  <c r="F266" i="1"/>
  <c r="M266" i="1" s="1"/>
  <c r="F278" i="1"/>
  <c r="M278" i="1" s="1"/>
  <c r="F290" i="1"/>
  <c r="M290" i="1" s="1"/>
  <c r="F302" i="1"/>
  <c r="M302" i="1" s="1"/>
  <c r="F314" i="1"/>
  <c r="F326" i="1"/>
  <c r="M326" i="1" s="1"/>
  <c r="F338" i="1"/>
  <c r="M338" i="1" s="1"/>
  <c r="F350" i="1"/>
  <c r="F362" i="1"/>
  <c r="F5" i="1"/>
  <c r="F23" i="1"/>
  <c r="F41" i="1"/>
  <c r="M41" i="1" s="1"/>
  <c r="F59" i="1"/>
  <c r="M59" i="1" s="1"/>
  <c r="F77" i="1"/>
  <c r="M77" i="1" s="1"/>
  <c r="F95" i="1"/>
  <c r="M95" i="1" s="1"/>
  <c r="F113" i="1"/>
  <c r="F131" i="1"/>
  <c r="F149" i="1"/>
  <c r="M149" i="1" s="1"/>
  <c r="F167" i="1"/>
  <c r="M167" i="1" s="1"/>
  <c r="F185" i="1"/>
  <c r="M185" i="1" s="1"/>
  <c r="F203" i="1"/>
  <c r="F221" i="1"/>
  <c r="F239" i="1"/>
  <c r="M239" i="1" s="1"/>
  <c r="F257" i="1"/>
  <c r="M257" i="1" s="1"/>
  <c r="F275" i="1"/>
  <c r="M275" i="1" s="1"/>
  <c r="F293" i="1"/>
  <c r="F311" i="1"/>
  <c r="M311" i="1" s="1"/>
  <c r="F329" i="1"/>
  <c r="F347" i="1"/>
  <c r="F365" i="1"/>
  <c r="M365" i="1" s="1"/>
  <c r="F13" i="1"/>
  <c r="F30" i="1"/>
  <c r="F49" i="1"/>
  <c r="M49" i="1" s="1"/>
  <c r="F66" i="1"/>
  <c r="M66" i="1" s="1"/>
  <c r="F85" i="1"/>
  <c r="M85" i="1" s="1"/>
  <c r="F102" i="1"/>
  <c r="M102" i="1" s="1"/>
  <c r="F121" i="1"/>
  <c r="M121" i="1" s="1"/>
  <c r="F138" i="1"/>
  <c r="M138" i="1" s="1"/>
  <c r="F157" i="1"/>
  <c r="M157" i="1" s="1"/>
  <c r="F174" i="1"/>
  <c r="M174" i="1" s="1"/>
  <c r="F193" i="1"/>
  <c r="M193" i="1" s="1"/>
  <c r="F210" i="1"/>
  <c r="M210" i="1" s="1"/>
  <c r="F229" i="1"/>
  <c r="M229" i="1" s="1"/>
  <c r="F246" i="1"/>
  <c r="M246" i="1" s="1"/>
  <c r="F265" i="1"/>
  <c r="F282" i="1"/>
  <c r="M282" i="1" s="1"/>
  <c r="F301" i="1"/>
  <c r="M301" i="1" s="1"/>
  <c r="F318" i="1"/>
  <c r="M318" i="1" s="1"/>
  <c r="F15" i="1"/>
  <c r="F31" i="1"/>
  <c r="F51" i="1"/>
  <c r="M51" i="1" s="1"/>
  <c r="F67" i="1"/>
  <c r="M67" i="1" s="1"/>
  <c r="F87" i="1"/>
  <c r="M87" i="1" s="1"/>
  <c r="F103" i="1"/>
  <c r="M103" i="1" s="1"/>
  <c r="F123" i="1"/>
  <c r="M123" i="1" s="1"/>
  <c r="F139" i="1"/>
  <c r="M139" i="1" s="1"/>
  <c r="F159" i="1"/>
  <c r="M159" i="1" s="1"/>
  <c r="F175" i="1"/>
  <c r="M175" i="1" s="1"/>
  <c r="F11" i="1"/>
  <c r="F37" i="1"/>
  <c r="M37" i="1" s="1"/>
  <c r="F61" i="1"/>
  <c r="M61" i="1" s="1"/>
  <c r="F83" i="1"/>
  <c r="M83" i="1" s="1"/>
  <c r="F109" i="1"/>
  <c r="M109" i="1" s="1"/>
  <c r="F133" i="1"/>
  <c r="M133" i="1" s="1"/>
  <c r="F155" i="1"/>
  <c r="M155" i="1" s="1"/>
  <c r="F181" i="1"/>
  <c r="M181" i="1" s="1"/>
  <c r="F202" i="1"/>
  <c r="M202" i="1" s="1"/>
  <c r="F223" i="1"/>
  <c r="F245" i="1"/>
  <c r="F268" i="1"/>
  <c r="M268" i="1" s="1"/>
  <c r="F289" i="1"/>
  <c r="M289" i="1" s="1"/>
  <c r="F310" i="1"/>
  <c r="M310" i="1" s="1"/>
  <c r="F331" i="1"/>
  <c r="M331" i="1" s="1"/>
  <c r="F352" i="1"/>
  <c r="F18" i="1"/>
  <c r="F42" i="1"/>
  <c r="M42" i="1" s="1"/>
  <c r="F65" i="1"/>
  <c r="F90" i="1"/>
  <c r="F114" i="1"/>
  <c r="M114" i="1" s="1"/>
  <c r="F137" i="1"/>
  <c r="F162" i="1"/>
  <c r="F186" i="1"/>
  <c r="M186" i="1" s="1"/>
  <c r="F208" i="1"/>
  <c r="M208" i="1" s="1"/>
  <c r="F231" i="1"/>
  <c r="M231" i="1" s="1"/>
  <c r="F251" i="1"/>
  <c r="M251" i="1" s="1"/>
  <c r="F271" i="1"/>
  <c r="M271" i="1" s="1"/>
  <c r="F294" i="1"/>
  <c r="M294" i="1" s="1"/>
  <c r="F316" i="1"/>
  <c r="M316" i="1" s="1"/>
  <c r="F337" i="1"/>
  <c r="F355" i="1"/>
  <c r="M355" i="1" s="1"/>
  <c r="F25" i="1"/>
  <c r="F47" i="1"/>
  <c r="M47" i="1" s="1"/>
  <c r="F73" i="1"/>
  <c r="M73" i="1" s="1"/>
  <c r="F97" i="1"/>
  <c r="M97" i="1" s="1"/>
  <c r="F119" i="1"/>
  <c r="M119" i="1" s="1"/>
  <c r="F145" i="1"/>
  <c r="M145" i="1" s="1"/>
  <c r="F169" i="1"/>
  <c r="M169" i="1" s="1"/>
  <c r="F191" i="1"/>
  <c r="M191" i="1" s="1"/>
  <c r="F214" i="1"/>
  <c r="M214" i="1" s="1"/>
  <c r="F234" i="1"/>
  <c r="F256" i="1"/>
  <c r="M256" i="1" s="1"/>
  <c r="F279" i="1"/>
  <c r="M279" i="1" s="1"/>
  <c r="F299" i="1"/>
  <c r="M299" i="1" s="1"/>
  <c r="F322" i="1"/>
  <c r="M322" i="1" s="1"/>
  <c r="F341" i="1"/>
  <c r="F361" i="1"/>
  <c r="M361" i="1" s="1"/>
  <c r="F10" i="1"/>
  <c r="F43" i="1"/>
  <c r="M43" i="1" s="1"/>
  <c r="F76" i="1"/>
  <c r="M76" i="1" s="1"/>
  <c r="F107" i="1"/>
  <c r="M107" i="1" s="1"/>
  <c r="F142" i="1"/>
  <c r="M142" i="1" s="1"/>
  <c r="F172" i="1"/>
  <c r="M172" i="1" s="1"/>
  <c r="F199" i="1"/>
  <c r="M199" i="1" s="1"/>
  <c r="F232" i="1"/>
  <c r="M232" i="1" s="1"/>
  <c r="F259" i="1"/>
  <c r="M259" i="1" s="1"/>
  <c r="F287" i="1"/>
  <c r="M287" i="1" s="1"/>
  <c r="F317" i="1"/>
  <c r="F343" i="1"/>
  <c r="M343" i="1" s="1"/>
  <c r="F19" i="1"/>
  <c r="F53" i="1"/>
  <c r="M53" i="1" s="1"/>
  <c r="F82" i="1"/>
  <c r="M82" i="1" s="1"/>
  <c r="F115" i="1"/>
  <c r="M115" i="1" s="1"/>
  <c r="F148" i="1"/>
  <c r="F179" i="1"/>
  <c r="M179" i="1" s="1"/>
  <c r="F209" i="1"/>
  <c r="F238" i="1"/>
  <c r="M238" i="1" s="1"/>
  <c r="F267" i="1"/>
  <c r="M267" i="1" s="1"/>
  <c r="F295" i="1"/>
  <c r="F325" i="1"/>
  <c r="M325" i="1" s="1"/>
  <c r="F22" i="1"/>
  <c r="F54" i="1"/>
  <c r="F88" i="1"/>
  <c r="M88" i="1" s="1"/>
  <c r="F118" i="1"/>
  <c r="M118" i="1" s="1"/>
  <c r="F150" i="1"/>
  <c r="M150" i="1" s="1"/>
  <c r="F183" i="1"/>
  <c r="F211" i="1"/>
  <c r="M211" i="1" s="1"/>
  <c r="F241" i="1"/>
  <c r="M241" i="1" s="1"/>
  <c r="F269" i="1"/>
  <c r="M269" i="1" s="1"/>
  <c r="F298" i="1"/>
  <c r="M298" i="1" s="1"/>
  <c r="F327" i="1"/>
  <c r="M327" i="1" s="1"/>
  <c r="F353" i="1"/>
  <c r="F27" i="1"/>
  <c r="F55" i="1"/>
  <c r="M55" i="1" s="1"/>
  <c r="F89" i="1"/>
  <c r="M89" i="1" s="1"/>
  <c r="F124" i="1"/>
  <c r="M124" i="1" s="1"/>
  <c r="F151" i="1"/>
  <c r="F184" i="1"/>
  <c r="M184" i="1" s="1"/>
  <c r="F215" i="1"/>
  <c r="M215" i="1" s="1"/>
  <c r="F243" i="1"/>
  <c r="M243" i="1" s="1"/>
  <c r="F270" i="1"/>
  <c r="F303" i="1"/>
  <c r="M303" i="1" s="1"/>
  <c r="F328" i="1"/>
  <c r="M328" i="1" s="1"/>
  <c r="F28" i="1"/>
  <c r="F58" i="1"/>
  <c r="M58" i="1" s="1"/>
  <c r="F91" i="1"/>
  <c r="M91" i="1" s="1"/>
  <c r="F125" i="1"/>
  <c r="F154" i="1"/>
  <c r="M154" i="1" s="1"/>
  <c r="F187" i="1"/>
  <c r="M187" i="1" s="1"/>
  <c r="F217" i="1"/>
  <c r="M217" i="1" s="1"/>
  <c r="F244" i="1"/>
  <c r="F274" i="1"/>
  <c r="M274" i="1" s="1"/>
  <c r="F304" i="1"/>
  <c r="M304" i="1" s="1"/>
  <c r="F330" i="1"/>
  <c r="M330" i="1" s="1"/>
  <c r="F358" i="1"/>
  <c r="M358" i="1" s="1"/>
  <c r="F29" i="1"/>
  <c r="F63" i="1"/>
  <c r="M63" i="1" s="1"/>
  <c r="F94" i="1"/>
  <c r="M94" i="1" s="1"/>
  <c r="F126" i="1"/>
  <c r="F160" i="1"/>
  <c r="M160" i="1" s="1"/>
  <c r="F190" i="1"/>
  <c r="M190" i="1" s="1"/>
  <c r="F219" i="1"/>
  <c r="M219" i="1" s="1"/>
  <c r="F247" i="1"/>
  <c r="M247" i="1" s="1"/>
  <c r="F277" i="1"/>
  <c r="M277" i="1" s="1"/>
  <c r="F305" i="1"/>
  <c r="M305" i="1" s="1"/>
  <c r="F334" i="1"/>
  <c r="M334" i="1" s="1"/>
  <c r="F359" i="1"/>
  <c r="M359" i="1" s="1"/>
  <c r="F3" i="1"/>
  <c r="F34" i="1"/>
  <c r="F64" i="1"/>
  <c r="F99" i="1"/>
  <c r="M99" i="1" s="1"/>
  <c r="F127" i="1"/>
  <c r="M127" i="1" s="1"/>
  <c r="F161" i="1"/>
  <c r="M161" i="1" s="1"/>
  <c r="F195" i="1"/>
  <c r="M195" i="1" s="1"/>
  <c r="F220" i="1"/>
  <c r="F250" i="1"/>
  <c r="M250" i="1" s="1"/>
  <c r="F280" i="1"/>
  <c r="F306" i="1"/>
  <c r="F335" i="1"/>
  <c r="M335" i="1" s="1"/>
  <c r="F363" i="1"/>
  <c r="M363" i="1" s="1"/>
  <c r="F4" i="1"/>
  <c r="F35" i="1"/>
  <c r="M35" i="1" s="1"/>
  <c r="F70" i="1"/>
  <c r="M70" i="1" s="1"/>
  <c r="F100" i="1"/>
  <c r="F130" i="1"/>
  <c r="M130" i="1" s="1"/>
  <c r="F163" i="1"/>
  <c r="M163" i="1" s="1"/>
  <c r="F196" i="1"/>
  <c r="M196" i="1" s="1"/>
  <c r="F222" i="1"/>
  <c r="M222" i="1" s="1"/>
  <c r="F253" i="1"/>
  <c r="M253" i="1" s="1"/>
  <c r="F281" i="1"/>
  <c r="M281" i="1" s="1"/>
  <c r="F307" i="1"/>
  <c r="M307" i="1" s="1"/>
  <c r="F339" i="1"/>
  <c r="M339" i="1" s="1"/>
  <c r="F364" i="1"/>
  <c r="M364" i="1" s="1"/>
  <c r="F6" i="1"/>
  <c r="F101" i="1"/>
  <c r="M101" i="1" s="1"/>
  <c r="F197" i="1"/>
  <c r="M197" i="1" s="1"/>
  <c r="F283" i="1"/>
  <c r="M283" i="1" s="1"/>
  <c r="F7" i="1"/>
  <c r="F106" i="1"/>
  <c r="M106" i="1" s="1"/>
  <c r="F198" i="1"/>
  <c r="F286" i="1"/>
  <c r="M286" i="1" s="1"/>
  <c r="F354" i="1"/>
  <c r="M354" i="1" s="1"/>
  <c r="F16" i="1"/>
  <c r="F111" i="1"/>
  <c r="F205" i="1"/>
  <c r="M205" i="1" s="1"/>
  <c r="F291" i="1"/>
  <c r="M291" i="1" s="1"/>
  <c r="F46" i="1"/>
  <c r="M46" i="1" s="1"/>
  <c r="F143" i="1"/>
  <c r="M143" i="1" s="1"/>
  <c r="F233" i="1"/>
  <c r="M233" i="1" s="1"/>
  <c r="F319" i="1"/>
  <c r="M319" i="1" s="1"/>
  <c r="F52" i="1"/>
  <c r="M52" i="1" s="1"/>
  <c r="F147" i="1"/>
  <c r="M147" i="1" s="1"/>
  <c r="F235" i="1"/>
  <c r="M235" i="1" s="1"/>
  <c r="F323" i="1"/>
  <c r="M323" i="1" s="1"/>
  <c r="F166" i="1"/>
  <c r="M166" i="1" s="1"/>
  <c r="F313" i="1"/>
  <c r="M313" i="1" s="1"/>
  <c r="F17" i="1"/>
  <c r="F39" i="1"/>
  <c r="F178" i="1"/>
  <c r="M178" i="1" s="1"/>
  <c r="F342" i="1"/>
  <c r="M342" i="1" s="1"/>
  <c r="F40" i="1"/>
  <c r="M40" i="1" s="1"/>
  <c r="F207" i="1"/>
  <c r="M207" i="1" s="1"/>
  <c r="F346" i="1"/>
  <c r="M346" i="1" s="1"/>
  <c r="F71" i="1"/>
  <c r="M71" i="1" s="1"/>
  <c r="F226" i="1"/>
  <c r="M226" i="1" s="1"/>
  <c r="F349" i="1"/>
  <c r="M349" i="1" s="1"/>
  <c r="F75" i="1"/>
  <c r="M75" i="1" s="1"/>
  <c r="F227" i="1"/>
  <c r="F351" i="1"/>
  <c r="M351" i="1" s="1"/>
  <c r="F78" i="1"/>
  <c r="M78" i="1" s="1"/>
  <c r="F255" i="1"/>
  <c r="F366" i="1"/>
  <c r="M366" i="1" s="1"/>
  <c r="F135" i="1"/>
  <c r="M135" i="1" s="1"/>
  <c r="F263" i="1"/>
  <c r="M263" i="1" s="1"/>
  <c r="F340" i="1"/>
  <c r="M340" i="1" s="1"/>
  <c r="F367" i="1"/>
  <c r="F79" i="1"/>
  <c r="F112" i="1"/>
  <c r="M112" i="1" s="1"/>
  <c r="F136" i="1"/>
  <c r="F171" i="1"/>
  <c r="M171" i="1" s="1"/>
  <c r="F173" i="1"/>
  <c r="M173" i="1" s="1"/>
  <c r="F258" i="1"/>
  <c r="M258" i="1" s="1"/>
  <c r="F262" i="1"/>
  <c r="M262" i="1" s="1"/>
  <c r="F292" i="1"/>
  <c r="F315" i="1"/>
  <c r="M315" i="1" s="1"/>
  <c r="E14" i="1"/>
  <c r="E26" i="1"/>
  <c r="E38" i="1"/>
  <c r="E50" i="1"/>
  <c r="E62" i="1"/>
  <c r="E74" i="1"/>
  <c r="E86" i="1"/>
  <c r="E98" i="1"/>
  <c r="E110" i="1"/>
  <c r="E122" i="1"/>
  <c r="E134" i="1"/>
  <c r="E146" i="1"/>
  <c r="E158" i="1"/>
  <c r="E170" i="1"/>
  <c r="E182" i="1"/>
  <c r="E194" i="1"/>
  <c r="E206" i="1"/>
  <c r="E218" i="1"/>
  <c r="E230" i="1"/>
  <c r="E242" i="1"/>
  <c r="E254" i="1"/>
  <c r="E266" i="1"/>
  <c r="E278" i="1"/>
  <c r="E290" i="1"/>
  <c r="E3" i="1"/>
  <c r="E15" i="1"/>
  <c r="E27" i="1"/>
  <c r="E39" i="1"/>
  <c r="E51" i="1"/>
  <c r="E63" i="1"/>
  <c r="E75" i="1"/>
  <c r="E87" i="1"/>
  <c r="E99" i="1"/>
  <c r="E111" i="1"/>
  <c r="E123" i="1"/>
  <c r="E135" i="1"/>
  <c r="E147" i="1"/>
  <c r="E159" i="1"/>
  <c r="E171" i="1"/>
  <c r="E183" i="1"/>
  <c r="E195" i="1"/>
  <c r="E207" i="1"/>
  <c r="E219" i="1"/>
  <c r="E231" i="1"/>
  <c r="E243" i="1"/>
  <c r="E255" i="1"/>
  <c r="E267" i="1"/>
  <c r="E279" i="1"/>
  <c r="E6" i="1"/>
  <c r="E18" i="1"/>
  <c r="E30" i="1"/>
  <c r="E42" i="1"/>
  <c r="E54" i="1"/>
  <c r="E66" i="1"/>
  <c r="E78" i="1"/>
  <c r="E90" i="1"/>
  <c r="E102" i="1"/>
  <c r="E114" i="1"/>
  <c r="E126" i="1"/>
  <c r="E138" i="1"/>
  <c r="E150" i="1"/>
  <c r="E162" i="1"/>
  <c r="E174" i="1"/>
  <c r="E186" i="1"/>
  <c r="E198" i="1"/>
  <c r="E210" i="1"/>
  <c r="E222" i="1"/>
  <c r="E234" i="1"/>
  <c r="E246" i="1"/>
  <c r="E258" i="1"/>
  <c r="E270" i="1"/>
  <c r="E282" i="1"/>
  <c r="E8" i="1"/>
  <c r="E20" i="1"/>
  <c r="E32" i="1"/>
  <c r="E44" i="1"/>
  <c r="E56" i="1"/>
  <c r="E68" i="1"/>
  <c r="E80" i="1"/>
  <c r="E92" i="1"/>
  <c r="E104" i="1"/>
  <c r="E17" i="1"/>
  <c r="E35" i="1"/>
  <c r="E53" i="1"/>
  <c r="E71" i="1"/>
  <c r="E89" i="1"/>
  <c r="E107" i="1"/>
  <c r="E124" i="1"/>
  <c r="E140" i="1"/>
  <c r="E155" i="1"/>
  <c r="E172" i="1"/>
  <c r="E188" i="1"/>
  <c r="E203" i="1"/>
  <c r="E220" i="1"/>
  <c r="E236" i="1"/>
  <c r="E251" i="1"/>
  <c r="E268" i="1"/>
  <c r="E284" i="1"/>
  <c r="E297" i="1"/>
  <c r="E309" i="1"/>
  <c r="E321" i="1"/>
  <c r="E333" i="1"/>
  <c r="E345" i="1"/>
  <c r="E357" i="1"/>
  <c r="E5" i="1"/>
  <c r="E24" i="1"/>
  <c r="E45" i="1"/>
  <c r="E64" i="1"/>
  <c r="E83" i="1"/>
  <c r="E103" i="1"/>
  <c r="E120" i="1"/>
  <c r="E139" i="1"/>
  <c r="E156" i="1"/>
  <c r="E175" i="1"/>
  <c r="E191" i="1"/>
  <c r="E209" i="1"/>
  <c r="E226" i="1"/>
  <c r="E244" i="1"/>
  <c r="E261" i="1"/>
  <c r="E277" i="1"/>
  <c r="E294" i="1"/>
  <c r="E307" i="1"/>
  <c r="E320" i="1"/>
  <c r="E334" i="1"/>
  <c r="E347" i="1"/>
  <c r="E360" i="1"/>
  <c r="E10" i="1"/>
  <c r="E29" i="1"/>
  <c r="E48" i="1"/>
  <c r="E69" i="1"/>
  <c r="E88" i="1"/>
  <c r="E108" i="1"/>
  <c r="E127" i="1"/>
  <c r="E143" i="1"/>
  <c r="E161" i="1"/>
  <c r="E178" i="1"/>
  <c r="E196" i="1"/>
  <c r="E213" i="1"/>
  <c r="E229" i="1"/>
  <c r="E248" i="1"/>
  <c r="E264" i="1"/>
  <c r="E283" i="1"/>
  <c r="E298" i="1"/>
  <c r="E311" i="1"/>
  <c r="E324" i="1"/>
  <c r="E337" i="1"/>
  <c r="E350" i="1"/>
  <c r="E363" i="1"/>
  <c r="E13" i="1"/>
  <c r="E34" i="1"/>
  <c r="E55" i="1"/>
  <c r="E73" i="1"/>
  <c r="E94" i="1"/>
  <c r="E113" i="1"/>
  <c r="E130" i="1"/>
  <c r="E148" i="1"/>
  <c r="E165" i="1"/>
  <c r="E181" i="1"/>
  <c r="E200" i="1"/>
  <c r="E216" i="1"/>
  <c r="E235" i="1"/>
  <c r="E252" i="1"/>
  <c r="E271" i="1"/>
  <c r="E287" i="1"/>
  <c r="E301" i="1"/>
  <c r="E314" i="1"/>
  <c r="E327" i="1"/>
  <c r="E340" i="1"/>
  <c r="E353" i="1"/>
  <c r="E366" i="1"/>
  <c r="E4" i="1"/>
  <c r="E31" i="1"/>
  <c r="E58" i="1"/>
  <c r="E82" i="1"/>
  <c r="E109" i="1"/>
  <c r="E12" i="1"/>
  <c r="E40" i="1"/>
  <c r="E65" i="1"/>
  <c r="E93" i="1"/>
  <c r="E117" i="1"/>
  <c r="E141" i="1"/>
  <c r="E164" i="1"/>
  <c r="E187" i="1"/>
  <c r="E211" i="1"/>
  <c r="E233" i="1"/>
  <c r="E257" i="1"/>
  <c r="E280" i="1"/>
  <c r="E300" i="1"/>
  <c r="E317" i="1"/>
  <c r="E335" i="1"/>
  <c r="E352" i="1"/>
  <c r="E19" i="1"/>
  <c r="E43" i="1"/>
  <c r="E70" i="1"/>
  <c r="E96" i="1"/>
  <c r="E119" i="1"/>
  <c r="E21" i="1"/>
  <c r="E46" i="1"/>
  <c r="E72" i="1"/>
  <c r="E97" i="1"/>
  <c r="E121" i="1"/>
  <c r="E145" i="1"/>
  <c r="E168" i="1"/>
  <c r="E192" i="1"/>
  <c r="E215" i="1"/>
  <c r="E239" i="1"/>
  <c r="E262" i="1"/>
  <c r="E286" i="1"/>
  <c r="E304" i="1"/>
  <c r="E322" i="1"/>
  <c r="E339" i="1"/>
  <c r="E356" i="1"/>
  <c r="E22" i="1"/>
  <c r="E47" i="1"/>
  <c r="E76" i="1"/>
  <c r="E23" i="1"/>
  <c r="E49" i="1"/>
  <c r="E77" i="1"/>
  <c r="E101" i="1"/>
  <c r="E128" i="1"/>
  <c r="E151" i="1"/>
  <c r="E173" i="1"/>
  <c r="E197" i="1"/>
  <c r="E221" i="1"/>
  <c r="E241" i="1"/>
  <c r="E265" i="1"/>
  <c r="E289" i="1"/>
  <c r="E306" i="1"/>
  <c r="E325" i="1"/>
  <c r="E342" i="1"/>
  <c r="E359" i="1"/>
  <c r="E41" i="1"/>
  <c r="E95" i="1"/>
  <c r="E133" i="1"/>
  <c r="E166" i="1"/>
  <c r="E199" i="1"/>
  <c r="E227" i="1"/>
  <c r="E259" i="1"/>
  <c r="E291" i="1"/>
  <c r="E313" i="1"/>
  <c r="E336" i="1"/>
  <c r="E361" i="1"/>
  <c r="E11" i="1"/>
  <c r="E61" i="1"/>
  <c r="E115" i="1"/>
  <c r="E149" i="1"/>
  <c r="E179" i="1"/>
  <c r="E208" i="1"/>
  <c r="E240" i="1"/>
  <c r="E273" i="1"/>
  <c r="E299" i="1"/>
  <c r="E323" i="1"/>
  <c r="E346" i="1"/>
  <c r="E16" i="1"/>
  <c r="E67" i="1"/>
  <c r="E116" i="1"/>
  <c r="E152" i="1"/>
  <c r="E180" i="1"/>
  <c r="E212" i="1"/>
  <c r="E245" i="1"/>
  <c r="E274" i="1"/>
  <c r="E302" i="1"/>
  <c r="E326" i="1"/>
  <c r="E348" i="1"/>
  <c r="E28" i="1"/>
  <c r="E91" i="1"/>
  <c r="E142" i="1"/>
  <c r="E185" i="1"/>
  <c r="E225" i="1"/>
  <c r="E269" i="1"/>
  <c r="E305" i="1"/>
  <c r="E332" i="1"/>
  <c r="E365" i="1"/>
  <c r="E37" i="1"/>
  <c r="E106" i="1"/>
  <c r="E154" i="1"/>
  <c r="E52" i="1"/>
  <c r="E112" i="1"/>
  <c r="E157" i="1"/>
  <c r="E201" i="1"/>
  <c r="E238" i="1"/>
  <c r="E281" i="1"/>
  <c r="E315" i="1"/>
  <c r="E344" i="1"/>
  <c r="E57" i="1"/>
  <c r="E118" i="1"/>
  <c r="E160" i="1"/>
  <c r="E59" i="1"/>
  <c r="E125" i="1"/>
  <c r="E163" i="1"/>
  <c r="E204" i="1"/>
  <c r="E249" i="1"/>
  <c r="E288" i="1"/>
  <c r="E318" i="1"/>
  <c r="E351" i="1"/>
  <c r="E60" i="1"/>
  <c r="E129" i="1"/>
  <c r="E167" i="1"/>
  <c r="E205" i="1"/>
  <c r="E250" i="1"/>
  <c r="E292" i="1"/>
  <c r="E319" i="1"/>
  <c r="E354" i="1"/>
  <c r="E9" i="1"/>
  <c r="E84" i="1"/>
  <c r="E136" i="1"/>
  <c r="E177" i="1"/>
  <c r="E223" i="1"/>
  <c r="E260" i="1"/>
  <c r="E296" i="1"/>
  <c r="E330" i="1"/>
  <c r="E362" i="1"/>
  <c r="E132" i="1"/>
  <c r="E217" i="1"/>
  <c r="E285" i="1"/>
  <c r="E341" i="1"/>
  <c r="E137" i="1"/>
  <c r="E224" i="1"/>
  <c r="E293" i="1"/>
  <c r="E343" i="1"/>
  <c r="E7" i="1"/>
  <c r="E144" i="1"/>
  <c r="E228" i="1"/>
  <c r="E295" i="1"/>
  <c r="E349" i="1"/>
  <c r="E25" i="1"/>
  <c r="E153" i="1"/>
  <c r="E232" i="1"/>
  <c r="E303" i="1"/>
  <c r="E355" i="1"/>
  <c r="E33" i="1"/>
  <c r="E169" i="1"/>
  <c r="E237" i="1"/>
  <c r="E308" i="1"/>
  <c r="E358" i="1"/>
  <c r="E36" i="1"/>
  <c r="E176" i="1"/>
  <c r="E247" i="1"/>
  <c r="E310" i="1"/>
  <c r="E364" i="1"/>
  <c r="E79" i="1"/>
  <c r="E184" i="1"/>
  <c r="E253" i="1"/>
  <c r="E312" i="1"/>
  <c r="E367" i="1"/>
  <c r="E81" i="1"/>
  <c r="E189" i="1"/>
  <c r="E256" i="1"/>
  <c r="E316" i="1"/>
  <c r="E85" i="1"/>
  <c r="E190" i="1"/>
  <c r="E263" i="1"/>
  <c r="E328" i="1"/>
  <c r="E100" i="1"/>
  <c r="E193" i="1"/>
  <c r="E272" i="1"/>
  <c r="E329" i="1"/>
  <c r="E105" i="1"/>
  <c r="E202" i="1"/>
  <c r="E275" i="1"/>
  <c r="E331" i="1"/>
  <c r="E131" i="1"/>
  <c r="E214" i="1"/>
  <c r="E276" i="1"/>
  <c r="E338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54" i="1"/>
  <c r="G266" i="1"/>
  <c r="G278" i="1"/>
  <c r="G290" i="1"/>
  <c r="G302" i="1"/>
  <c r="G314" i="1"/>
  <c r="G326" i="1"/>
  <c r="G338" i="1"/>
  <c r="G350" i="1"/>
  <c r="G362" i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255" i="1"/>
  <c r="G267" i="1"/>
  <c r="G279" i="1"/>
  <c r="G291" i="1"/>
  <c r="G303" i="1"/>
  <c r="G315" i="1"/>
  <c r="G327" i="1"/>
  <c r="G339" i="1"/>
  <c r="G351" i="1"/>
  <c r="G363" i="1"/>
  <c r="G6" i="1"/>
  <c r="G18" i="1"/>
  <c r="G30" i="1"/>
  <c r="G42" i="1"/>
  <c r="G54" i="1"/>
  <c r="G66" i="1"/>
  <c r="G78" i="1"/>
  <c r="G90" i="1"/>
  <c r="G102" i="1"/>
  <c r="G114" i="1"/>
  <c r="G126" i="1"/>
  <c r="G138" i="1"/>
  <c r="G150" i="1"/>
  <c r="G162" i="1"/>
  <c r="G174" i="1"/>
  <c r="G186" i="1"/>
  <c r="G198" i="1"/>
  <c r="G210" i="1"/>
  <c r="G222" i="1"/>
  <c r="G234" i="1"/>
  <c r="G246" i="1"/>
  <c r="G258" i="1"/>
  <c r="G270" i="1"/>
  <c r="G282" i="1"/>
  <c r="G294" i="1"/>
  <c r="G306" i="1"/>
  <c r="G318" i="1"/>
  <c r="G330" i="1"/>
  <c r="G342" i="1"/>
  <c r="G354" i="1"/>
  <c r="G366" i="1"/>
  <c r="G8" i="1"/>
  <c r="G20" i="1"/>
  <c r="G32" i="1"/>
  <c r="G44" i="1"/>
  <c r="G56" i="1"/>
  <c r="G68" i="1"/>
  <c r="G80" i="1"/>
  <c r="G92" i="1"/>
  <c r="G104" i="1"/>
  <c r="G116" i="1"/>
  <c r="G128" i="1"/>
  <c r="G140" i="1"/>
  <c r="G152" i="1"/>
  <c r="G164" i="1"/>
  <c r="G176" i="1"/>
  <c r="G188" i="1"/>
  <c r="G200" i="1"/>
  <c r="G212" i="1"/>
  <c r="G224" i="1"/>
  <c r="G236" i="1"/>
  <c r="G248" i="1"/>
  <c r="G260" i="1"/>
  <c r="G272" i="1"/>
  <c r="G284" i="1"/>
  <c r="G296" i="1"/>
  <c r="G308" i="1"/>
  <c r="G320" i="1"/>
  <c r="G332" i="1"/>
  <c r="G344" i="1"/>
  <c r="G356" i="1"/>
  <c r="G10" i="1"/>
  <c r="G22" i="1"/>
  <c r="G34" i="1"/>
  <c r="G46" i="1"/>
  <c r="G58" i="1"/>
  <c r="G70" i="1"/>
  <c r="G82" i="1"/>
  <c r="G94" i="1"/>
  <c r="G106" i="1"/>
  <c r="G118" i="1"/>
  <c r="G130" i="1"/>
  <c r="G142" i="1"/>
  <c r="G154" i="1"/>
  <c r="G166" i="1"/>
  <c r="G178" i="1"/>
  <c r="G190" i="1"/>
  <c r="G202" i="1"/>
  <c r="G214" i="1"/>
  <c r="G226" i="1"/>
  <c r="G238" i="1"/>
  <c r="G250" i="1"/>
  <c r="G262" i="1"/>
  <c r="G274" i="1"/>
  <c r="G286" i="1"/>
  <c r="G298" i="1"/>
  <c r="G310" i="1"/>
  <c r="G322" i="1"/>
  <c r="G11" i="1"/>
  <c r="G23" i="1"/>
  <c r="G35" i="1"/>
  <c r="G47" i="1"/>
  <c r="G12" i="1"/>
  <c r="G24" i="1"/>
  <c r="G36" i="1"/>
  <c r="G48" i="1"/>
  <c r="G60" i="1"/>
  <c r="G72" i="1"/>
  <c r="G13" i="1"/>
  <c r="G41" i="1"/>
  <c r="G67" i="1"/>
  <c r="G89" i="1"/>
  <c r="G109" i="1"/>
  <c r="G131" i="1"/>
  <c r="G151" i="1"/>
  <c r="G172" i="1"/>
  <c r="G192" i="1"/>
  <c r="G213" i="1"/>
  <c r="G233" i="1"/>
  <c r="G253" i="1"/>
  <c r="G275" i="1"/>
  <c r="G295" i="1"/>
  <c r="G316" i="1"/>
  <c r="G335" i="1"/>
  <c r="G353" i="1"/>
  <c r="G25" i="1"/>
  <c r="G53" i="1"/>
  <c r="G77" i="1"/>
  <c r="G97" i="1"/>
  <c r="G119" i="1"/>
  <c r="G139" i="1"/>
  <c r="G160" i="1"/>
  <c r="G180" i="1"/>
  <c r="G201" i="1"/>
  <c r="G221" i="1"/>
  <c r="G241" i="1"/>
  <c r="G263" i="1"/>
  <c r="G283" i="1"/>
  <c r="G304" i="1"/>
  <c r="G324" i="1"/>
  <c r="G343" i="1"/>
  <c r="G360" i="1"/>
  <c r="G28" i="1"/>
  <c r="G55" i="1"/>
  <c r="G79" i="1"/>
  <c r="G100" i="1"/>
  <c r="G120" i="1"/>
  <c r="G141" i="1"/>
  <c r="G161" i="1"/>
  <c r="G181" i="1"/>
  <c r="G203" i="1"/>
  <c r="G223" i="1"/>
  <c r="G244" i="1"/>
  <c r="G264" i="1"/>
  <c r="G285" i="1"/>
  <c r="G305" i="1"/>
  <c r="G325" i="1"/>
  <c r="G345" i="1"/>
  <c r="G361" i="1"/>
  <c r="G16" i="1"/>
  <c r="G52" i="1"/>
  <c r="G84" i="1"/>
  <c r="G112" i="1"/>
  <c r="G137" i="1"/>
  <c r="G167" i="1"/>
  <c r="G193" i="1"/>
  <c r="G220" i="1"/>
  <c r="G249" i="1"/>
  <c r="G276" i="1"/>
  <c r="G301" i="1"/>
  <c r="G331" i="1"/>
  <c r="G355" i="1"/>
  <c r="G21" i="1"/>
  <c r="G61" i="1"/>
  <c r="G91" i="1"/>
  <c r="G117" i="1"/>
  <c r="G145" i="1"/>
  <c r="G173" i="1"/>
  <c r="G199" i="1"/>
  <c r="G228" i="1"/>
  <c r="G256" i="1"/>
  <c r="G281" i="1"/>
  <c r="G311" i="1"/>
  <c r="G336" i="1"/>
  <c r="G359" i="1"/>
  <c r="G33" i="1"/>
  <c r="G69" i="1"/>
  <c r="G96" i="1"/>
  <c r="G125" i="1"/>
  <c r="G153" i="1"/>
  <c r="G179" i="1"/>
  <c r="G208" i="1"/>
  <c r="G235" i="1"/>
  <c r="G261" i="1"/>
  <c r="G289" i="1"/>
  <c r="G317" i="1"/>
  <c r="G341" i="1"/>
  <c r="G367" i="1"/>
  <c r="G4" i="1"/>
  <c r="G49" i="1"/>
  <c r="G93" i="1"/>
  <c r="G129" i="1"/>
  <c r="G165" i="1"/>
  <c r="G204" i="1"/>
  <c r="G239" i="1"/>
  <c r="G273" i="1"/>
  <c r="G312" i="1"/>
  <c r="G347" i="1"/>
  <c r="G5" i="1"/>
  <c r="G57" i="1"/>
  <c r="G95" i="1"/>
  <c r="G132" i="1"/>
  <c r="G168" i="1"/>
  <c r="G205" i="1"/>
  <c r="G240" i="1"/>
  <c r="G277" i="1"/>
  <c r="G313" i="1"/>
  <c r="G348" i="1"/>
  <c r="G7" i="1"/>
  <c r="G9" i="1"/>
  <c r="G64" i="1"/>
  <c r="G103" i="1"/>
  <c r="G136" i="1"/>
  <c r="G175" i="1"/>
  <c r="G211" i="1"/>
  <c r="G247" i="1"/>
  <c r="G287" i="1"/>
  <c r="G321" i="1"/>
  <c r="G352" i="1"/>
  <c r="G17" i="1"/>
  <c r="G65" i="1"/>
  <c r="G105" i="1"/>
  <c r="G143" i="1"/>
  <c r="G177" i="1"/>
  <c r="G215" i="1"/>
  <c r="G251" i="1"/>
  <c r="G288" i="1"/>
  <c r="G323" i="1"/>
  <c r="G357" i="1"/>
  <c r="G19" i="1"/>
  <c r="G71" i="1"/>
  <c r="G107" i="1"/>
  <c r="G144" i="1"/>
  <c r="G184" i="1"/>
  <c r="G216" i="1"/>
  <c r="G252" i="1"/>
  <c r="G292" i="1"/>
  <c r="G328" i="1"/>
  <c r="G358" i="1"/>
  <c r="G29" i="1"/>
  <c r="G73" i="1"/>
  <c r="G108" i="1"/>
  <c r="G148" i="1"/>
  <c r="G185" i="1"/>
  <c r="G217" i="1"/>
  <c r="G257" i="1"/>
  <c r="G293" i="1"/>
  <c r="G329" i="1"/>
  <c r="G364" i="1"/>
  <c r="G31" i="1"/>
  <c r="G76" i="1"/>
  <c r="G113" i="1"/>
  <c r="G149" i="1"/>
  <c r="G187" i="1"/>
  <c r="G225" i="1"/>
  <c r="G259" i="1"/>
  <c r="G297" i="1"/>
  <c r="G333" i="1"/>
  <c r="G365" i="1"/>
  <c r="G37" i="1"/>
  <c r="G81" i="1"/>
  <c r="G115" i="1"/>
  <c r="G155" i="1"/>
  <c r="G189" i="1"/>
  <c r="G227" i="1"/>
  <c r="G265" i="1"/>
  <c r="G299" i="1"/>
  <c r="G334" i="1"/>
  <c r="G40" i="1"/>
  <c r="G83" i="1"/>
  <c r="G121" i="1"/>
  <c r="G156" i="1"/>
  <c r="G191" i="1"/>
  <c r="G229" i="1"/>
  <c r="G268" i="1"/>
  <c r="G300" i="1"/>
  <c r="G337" i="1"/>
  <c r="G43" i="1"/>
  <c r="G45" i="1"/>
  <c r="G85" i="1"/>
  <c r="G232" i="1"/>
  <c r="G88" i="1"/>
  <c r="G237" i="1"/>
  <c r="G101" i="1"/>
  <c r="G245" i="1"/>
  <c r="G127" i="1"/>
  <c r="G157" i="1"/>
  <c r="G307" i="1"/>
  <c r="G163" i="1"/>
  <c r="G309" i="1"/>
  <c r="G59" i="1"/>
  <c r="G346" i="1"/>
  <c r="G124" i="1"/>
  <c r="G133" i="1"/>
  <c r="G169" i="1"/>
  <c r="G196" i="1"/>
  <c r="G197" i="1"/>
  <c r="G209" i="1"/>
  <c r="G269" i="1"/>
  <c r="G280" i="1"/>
  <c r="G319" i="1"/>
  <c r="G271" i="1"/>
  <c r="G340" i="1"/>
  <c r="G349" i="1"/>
  <c r="J13" i="1"/>
  <c r="J25" i="1"/>
  <c r="J37" i="1"/>
  <c r="J49" i="1"/>
  <c r="J61" i="1"/>
  <c r="J73" i="1"/>
  <c r="J85" i="1"/>
  <c r="J97" i="1"/>
  <c r="J109" i="1"/>
  <c r="J121" i="1"/>
  <c r="J133" i="1"/>
  <c r="J145" i="1"/>
  <c r="J157" i="1"/>
  <c r="J169" i="1"/>
  <c r="J181" i="1"/>
  <c r="J193" i="1"/>
  <c r="J205" i="1"/>
  <c r="J217" i="1"/>
  <c r="J229" i="1"/>
  <c r="J241" i="1"/>
  <c r="J253" i="1"/>
  <c r="J265" i="1"/>
  <c r="J277" i="1"/>
  <c r="J289" i="1"/>
  <c r="J301" i="1"/>
  <c r="J313" i="1"/>
  <c r="J325" i="1"/>
  <c r="J337" i="1"/>
  <c r="J349" i="1"/>
  <c r="J361" i="1"/>
  <c r="J7" i="1"/>
  <c r="J19" i="1"/>
  <c r="J31" i="1"/>
  <c r="J43" i="1"/>
  <c r="J55" i="1"/>
  <c r="J67" i="1"/>
  <c r="J79" i="1"/>
  <c r="J91" i="1"/>
  <c r="J103" i="1"/>
  <c r="J115" i="1"/>
  <c r="J127" i="1"/>
  <c r="J139" i="1"/>
  <c r="J151" i="1"/>
  <c r="J163" i="1"/>
  <c r="J175" i="1"/>
  <c r="J187" i="1"/>
  <c r="J199" i="1"/>
  <c r="J211" i="1"/>
  <c r="J223" i="1"/>
  <c r="J235" i="1"/>
  <c r="J247" i="1"/>
  <c r="J259" i="1"/>
  <c r="J271" i="1"/>
  <c r="J283" i="1"/>
  <c r="J295" i="1"/>
  <c r="J307" i="1"/>
  <c r="J319" i="1"/>
  <c r="J331" i="1"/>
  <c r="J343" i="1"/>
  <c r="J355" i="1"/>
  <c r="J367" i="1"/>
  <c r="J14" i="1"/>
  <c r="J28" i="1"/>
  <c r="J42" i="1"/>
  <c r="J57" i="1"/>
  <c r="J71" i="1"/>
  <c r="J86" i="1"/>
  <c r="J100" i="1"/>
  <c r="J114" i="1"/>
  <c r="J129" i="1"/>
  <c r="J143" i="1"/>
  <c r="J158" i="1"/>
  <c r="J172" i="1"/>
  <c r="J186" i="1"/>
  <c r="J201" i="1"/>
  <c r="J215" i="1"/>
  <c r="J230" i="1"/>
  <c r="J244" i="1"/>
  <c r="J258" i="1"/>
  <c r="J273" i="1"/>
  <c r="J287" i="1"/>
  <c r="J302" i="1"/>
  <c r="J316" i="1"/>
  <c r="J330" i="1"/>
  <c r="J345" i="1"/>
  <c r="J359" i="1"/>
  <c r="J15" i="1"/>
  <c r="J29" i="1"/>
  <c r="J44" i="1"/>
  <c r="J58" i="1"/>
  <c r="J72" i="1"/>
  <c r="J87" i="1"/>
  <c r="J101" i="1"/>
  <c r="J116" i="1"/>
  <c r="J130" i="1"/>
  <c r="J144" i="1"/>
  <c r="J159" i="1"/>
  <c r="J173" i="1"/>
  <c r="J188" i="1"/>
  <c r="J202" i="1"/>
  <c r="J216" i="1"/>
  <c r="J231" i="1"/>
  <c r="J245" i="1"/>
  <c r="J260" i="1"/>
  <c r="J274" i="1"/>
  <c r="J288" i="1"/>
  <c r="J303" i="1"/>
  <c r="J317" i="1"/>
  <c r="J332" i="1"/>
  <c r="J346" i="1"/>
  <c r="J360" i="1"/>
  <c r="J3" i="1"/>
  <c r="J17" i="1"/>
  <c r="J32" i="1"/>
  <c r="J46" i="1"/>
  <c r="J60" i="1"/>
  <c r="J75" i="1"/>
  <c r="J89" i="1"/>
  <c r="J104" i="1"/>
  <c r="J118" i="1"/>
  <c r="J132" i="1"/>
  <c r="J147" i="1"/>
  <c r="J161" i="1"/>
  <c r="J176" i="1"/>
  <c r="J190" i="1"/>
  <c r="J204" i="1"/>
  <c r="J219" i="1"/>
  <c r="J233" i="1"/>
  <c r="J248" i="1"/>
  <c r="J262" i="1"/>
  <c r="J276" i="1"/>
  <c r="J291" i="1"/>
  <c r="J305" i="1"/>
  <c r="J320" i="1"/>
  <c r="J334" i="1"/>
  <c r="J348" i="1"/>
  <c r="J363" i="1"/>
  <c r="J6" i="1"/>
  <c r="J21" i="1"/>
  <c r="J35" i="1"/>
  <c r="J50" i="1"/>
  <c r="J64" i="1"/>
  <c r="J78" i="1"/>
  <c r="J93" i="1"/>
  <c r="J107" i="1"/>
  <c r="J122" i="1"/>
  <c r="J136" i="1"/>
  <c r="J150" i="1"/>
  <c r="J165" i="1"/>
  <c r="J179" i="1"/>
  <c r="J194" i="1"/>
  <c r="J208" i="1"/>
  <c r="J222" i="1"/>
  <c r="J237" i="1"/>
  <c r="J251" i="1"/>
  <c r="J266" i="1"/>
  <c r="J280" i="1"/>
  <c r="J294" i="1"/>
  <c r="J309" i="1"/>
  <c r="J323" i="1"/>
  <c r="J338" i="1"/>
  <c r="J352" i="1"/>
  <c r="J366" i="1"/>
  <c r="J8" i="1"/>
  <c r="J11" i="1"/>
  <c r="J34" i="1"/>
  <c r="J54" i="1"/>
  <c r="J77" i="1"/>
  <c r="J98" i="1"/>
  <c r="J120" i="1"/>
  <c r="J141" i="1"/>
  <c r="J164" i="1"/>
  <c r="J184" i="1"/>
  <c r="J207" i="1"/>
  <c r="J227" i="1"/>
  <c r="J250" i="1"/>
  <c r="J270" i="1"/>
  <c r="J293" i="1"/>
  <c r="J314" i="1"/>
  <c r="J336" i="1"/>
  <c r="J357" i="1"/>
  <c r="J16" i="1"/>
  <c r="J38" i="1"/>
  <c r="J59" i="1"/>
  <c r="J81" i="1"/>
  <c r="J102" i="1"/>
  <c r="J124" i="1"/>
  <c r="J146" i="1"/>
  <c r="J167" i="1"/>
  <c r="J189" i="1"/>
  <c r="J210" i="1"/>
  <c r="J232" i="1"/>
  <c r="J254" i="1"/>
  <c r="J275" i="1"/>
  <c r="J297" i="1"/>
  <c r="J318" i="1"/>
  <c r="J340" i="1"/>
  <c r="J362" i="1"/>
  <c r="J20" i="1"/>
  <c r="J40" i="1"/>
  <c r="J63" i="1"/>
  <c r="J83" i="1"/>
  <c r="J106" i="1"/>
  <c r="J126" i="1"/>
  <c r="J149" i="1"/>
  <c r="J170" i="1"/>
  <c r="J192" i="1"/>
  <c r="J213" i="1"/>
  <c r="J236" i="1"/>
  <c r="J256" i="1"/>
  <c r="J279" i="1"/>
  <c r="J299" i="1"/>
  <c r="J322" i="1"/>
  <c r="J342" i="1"/>
  <c r="J365" i="1"/>
  <c r="J22" i="1"/>
  <c r="J41" i="1"/>
  <c r="J65" i="1"/>
  <c r="J84" i="1"/>
  <c r="J108" i="1"/>
  <c r="J128" i="1"/>
  <c r="J152" i="1"/>
  <c r="J171" i="1"/>
  <c r="J195" i="1"/>
  <c r="J214" i="1"/>
  <c r="J238" i="1"/>
  <c r="J257" i="1"/>
  <c r="J281" i="1"/>
  <c r="J300" i="1"/>
  <c r="J324" i="1"/>
  <c r="J344" i="1"/>
  <c r="J23" i="1"/>
  <c r="J45" i="1"/>
  <c r="J66" i="1"/>
  <c r="J88" i="1"/>
  <c r="J110" i="1"/>
  <c r="J131" i="1"/>
  <c r="J153" i="1"/>
  <c r="J174" i="1"/>
  <c r="J196" i="1"/>
  <c r="J218" i="1"/>
  <c r="J239" i="1"/>
  <c r="J261" i="1"/>
  <c r="J282" i="1"/>
  <c r="J304" i="1"/>
  <c r="J326" i="1"/>
  <c r="J347" i="1"/>
  <c r="J24" i="1"/>
  <c r="J47" i="1"/>
  <c r="J68" i="1"/>
  <c r="J90" i="1"/>
  <c r="J111" i="1"/>
  <c r="J134" i="1"/>
  <c r="J154" i="1"/>
  <c r="J177" i="1"/>
  <c r="J197" i="1"/>
  <c r="J220" i="1"/>
  <c r="J240" i="1"/>
  <c r="J263" i="1"/>
  <c r="J284" i="1"/>
  <c r="J306" i="1"/>
  <c r="J327" i="1"/>
  <c r="J350" i="1"/>
  <c r="J4" i="1"/>
  <c r="J26" i="1"/>
  <c r="J48" i="1"/>
  <c r="J69" i="1"/>
  <c r="J92" i="1"/>
  <c r="J112" i="1"/>
  <c r="J135" i="1"/>
  <c r="J155" i="1"/>
  <c r="J178" i="1"/>
  <c r="J198" i="1"/>
  <c r="J221" i="1"/>
  <c r="J242" i="1"/>
  <c r="J264" i="1"/>
  <c r="J285" i="1"/>
  <c r="J308" i="1"/>
  <c r="J328" i="1"/>
  <c r="J351" i="1"/>
  <c r="J5" i="1"/>
  <c r="J27" i="1"/>
  <c r="J51" i="1"/>
  <c r="J70" i="1"/>
  <c r="J94" i="1"/>
  <c r="J113" i="1"/>
  <c r="J137" i="1"/>
  <c r="J156" i="1"/>
  <c r="J180" i="1"/>
  <c r="J200" i="1"/>
  <c r="J224" i="1"/>
  <c r="J243" i="1"/>
  <c r="J267" i="1"/>
  <c r="J286" i="1"/>
  <c r="J310" i="1"/>
  <c r="J329" i="1"/>
  <c r="J353" i="1"/>
  <c r="J9" i="1"/>
  <c r="J30" i="1"/>
  <c r="J52" i="1"/>
  <c r="J74" i="1"/>
  <c r="J95" i="1"/>
  <c r="J117" i="1"/>
  <c r="J138" i="1"/>
  <c r="J160" i="1"/>
  <c r="J182" i="1"/>
  <c r="J203" i="1"/>
  <c r="J225" i="1"/>
  <c r="J246" i="1"/>
  <c r="J268" i="1"/>
  <c r="J290" i="1"/>
  <c r="J311" i="1"/>
  <c r="J333" i="1"/>
  <c r="J354" i="1"/>
  <c r="J10" i="1"/>
  <c r="J96" i="1"/>
  <c r="J183" i="1"/>
  <c r="J269" i="1"/>
  <c r="J356" i="1"/>
  <c r="J12" i="1"/>
  <c r="J99" i="1"/>
  <c r="J185" i="1"/>
  <c r="J272" i="1"/>
  <c r="J358" i="1"/>
  <c r="J18" i="1"/>
  <c r="J105" i="1"/>
  <c r="J191" i="1"/>
  <c r="J278" i="1"/>
  <c r="J364" i="1"/>
  <c r="J119" i="1"/>
  <c r="J292" i="1"/>
  <c r="J36" i="1"/>
  <c r="J123" i="1"/>
  <c r="J209" i="1"/>
  <c r="J296" i="1"/>
  <c r="J39" i="1"/>
  <c r="J125" i="1"/>
  <c r="J212" i="1"/>
  <c r="J298" i="1"/>
  <c r="J162" i="1"/>
  <c r="J335" i="1"/>
  <c r="J53" i="1"/>
  <c r="J140" i="1"/>
  <c r="J226" i="1"/>
  <c r="J312" i="1"/>
  <c r="J62" i="1"/>
  <c r="J148" i="1"/>
  <c r="J234" i="1"/>
  <c r="J321" i="1"/>
  <c r="J76" i="1"/>
  <c r="J249" i="1"/>
  <c r="J56" i="1"/>
  <c r="J142" i="1"/>
  <c r="J228" i="1"/>
  <c r="J315" i="1"/>
  <c r="J80" i="1"/>
  <c r="J166" i="1"/>
  <c r="J252" i="1"/>
  <c r="J339" i="1"/>
  <c r="J82" i="1"/>
  <c r="J168" i="1"/>
  <c r="J255" i="1"/>
  <c r="J341" i="1"/>
  <c r="J33" i="1"/>
  <c r="J206" i="1"/>
  <c r="I7" i="1"/>
  <c r="I19" i="1"/>
  <c r="I31" i="1"/>
  <c r="I43" i="1"/>
  <c r="I55" i="1"/>
  <c r="I67" i="1"/>
  <c r="I79" i="1"/>
  <c r="I91" i="1"/>
  <c r="I103" i="1"/>
  <c r="I115" i="1"/>
  <c r="I127" i="1"/>
  <c r="I139" i="1"/>
  <c r="I151" i="1"/>
  <c r="I163" i="1"/>
  <c r="I175" i="1"/>
  <c r="I187" i="1"/>
  <c r="I199" i="1"/>
  <c r="I211" i="1"/>
  <c r="I223" i="1"/>
  <c r="I235" i="1"/>
  <c r="I247" i="1"/>
  <c r="I259" i="1"/>
  <c r="I271" i="1"/>
  <c r="I283" i="1"/>
  <c r="I13" i="1"/>
  <c r="I25" i="1"/>
  <c r="I37" i="1"/>
  <c r="I49" i="1"/>
  <c r="I61" i="1"/>
  <c r="I73" i="1"/>
  <c r="I85" i="1"/>
  <c r="I97" i="1"/>
  <c r="I109" i="1"/>
  <c r="I121" i="1"/>
  <c r="I133" i="1"/>
  <c r="I145" i="1"/>
  <c r="I157" i="1"/>
  <c r="I169" i="1"/>
  <c r="I181" i="1"/>
  <c r="I193" i="1"/>
  <c r="I205" i="1"/>
  <c r="I217" i="1"/>
  <c r="I229" i="1"/>
  <c r="I241" i="1"/>
  <c r="I253" i="1"/>
  <c r="I265" i="1"/>
  <c r="I277" i="1"/>
  <c r="I289" i="1"/>
  <c r="I8" i="1"/>
  <c r="I22" i="1"/>
  <c r="I36" i="1"/>
  <c r="I51" i="1"/>
  <c r="I65" i="1"/>
  <c r="I80" i="1"/>
  <c r="I94" i="1"/>
  <c r="I108" i="1"/>
  <c r="I123" i="1"/>
  <c r="I137" i="1"/>
  <c r="I152" i="1"/>
  <c r="I166" i="1"/>
  <c r="I180" i="1"/>
  <c r="I195" i="1"/>
  <c r="I209" i="1"/>
  <c r="I224" i="1"/>
  <c r="I238" i="1"/>
  <c r="I252" i="1"/>
  <c r="I267" i="1"/>
  <c r="I281" i="1"/>
  <c r="I295" i="1"/>
  <c r="I307" i="1"/>
  <c r="I319" i="1"/>
  <c r="I331" i="1"/>
  <c r="I343" i="1"/>
  <c r="I355" i="1"/>
  <c r="I367" i="1"/>
  <c r="I9" i="1"/>
  <c r="I23" i="1"/>
  <c r="I38" i="1"/>
  <c r="I52" i="1"/>
  <c r="I66" i="1"/>
  <c r="I81" i="1"/>
  <c r="I95" i="1"/>
  <c r="I110" i="1"/>
  <c r="I124" i="1"/>
  <c r="I138" i="1"/>
  <c r="I153" i="1"/>
  <c r="I167" i="1"/>
  <c r="I182" i="1"/>
  <c r="I196" i="1"/>
  <c r="I210" i="1"/>
  <c r="I225" i="1"/>
  <c r="I239" i="1"/>
  <c r="I254" i="1"/>
  <c r="I268" i="1"/>
  <c r="I282" i="1"/>
  <c r="I296" i="1"/>
  <c r="I308" i="1"/>
  <c r="I320" i="1"/>
  <c r="I332" i="1"/>
  <c r="I344" i="1"/>
  <c r="I356" i="1"/>
  <c r="I11" i="1"/>
  <c r="I26" i="1"/>
  <c r="I40" i="1"/>
  <c r="I54" i="1"/>
  <c r="I69" i="1"/>
  <c r="I83" i="1"/>
  <c r="I98" i="1"/>
  <c r="I112" i="1"/>
  <c r="I126" i="1"/>
  <c r="I141" i="1"/>
  <c r="I155" i="1"/>
  <c r="I170" i="1"/>
  <c r="I184" i="1"/>
  <c r="I198" i="1"/>
  <c r="I213" i="1"/>
  <c r="I227" i="1"/>
  <c r="I242" i="1"/>
  <c r="I256" i="1"/>
  <c r="I270" i="1"/>
  <c r="I15" i="1"/>
  <c r="I29" i="1"/>
  <c r="I14" i="1"/>
  <c r="I34" i="1"/>
  <c r="I56" i="1"/>
  <c r="I74" i="1"/>
  <c r="I92" i="1"/>
  <c r="I113" i="1"/>
  <c r="I131" i="1"/>
  <c r="I149" i="1"/>
  <c r="I171" i="1"/>
  <c r="I189" i="1"/>
  <c r="I207" i="1"/>
  <c r="I228" i="1"/>
  <c r="I246" i="1"/>
  <c r="I264" i="1"/>
  <c r="I285" i="1"/>
  <c r="I300" i="1"/>
  <c r="I314" i="1"/>
  <c r="I328" i="1"/>
  <c r="I342" i="1"/>
  <c r="I358" i="1"/>
  <c r="I17" i="1"/>
  <c r="I39" i="1"/>
  <c r="I58" i="1"/>
  <c r="I76" i="1"/>
  <c r="I96" i="1"/>
  <c r="I116" i="1"/>
  <c r="I134" i="1"/>
  <c r="I154" i="1"/>
  <c r="I173" i="1"/>
  <c r="I191" i="1"/>
  <c r="I212" i="1"/>
  <c r="I231" i="1"/>
  <c r="I249" i="1"/>
  <c r="I269" i="1"/>
  <c r="I287" i="1"/>
  <c r="I302" i="1"/>
  <c r="I316" i="1"/>
  <c r="I330" i="1"/>
  <c r="I346" i="1"/>
  <c r="I360" i="1"/>
  <c r="I20" i="1"/>
  <c r="I42" i="1"/>
  <c r="I60" i="1"/>
  <c r="I78" i="1"/>
  <c r="I100" i="1"/>
  <c r="I118" i="1"/>
  <c r="I136" i="1"/>
  <c r="I158" i="1"/>
  <c r="I176" i="1"/>
  <c r="I194" i="1"/>
  <c r="I215" i="1"/>
  <c r="I233" i="1"/>
  <c r="I251" i="1"/>
  <c r="I273" i="1"/>
  <c r="I290" i="1"/>
  <c r="I304" i="1"/>
  <c r="I318" i="1"/>
  <c r="I334" i="1"/>
  <c r="I348" i="1"/>
  <c r="I362" i="1"/>
  <c r="I21" i="1"/>
  <c r="I255" i="1"/>
  <c r="I335" i="1"/>
  <c r="I44" i="1"/>
  <c r="I62" i="1"/>
  <c r="I82" i="1"/>
  <c r="I101" i="1"/>
  <c r="I119" i="1"/>
  <c r="I140" i="1"/>
  <c r="I159" i="1"/>
  <c r="I177" i="1"/>
  <c r="I197" i="1"/>
  <c r="I216" i="1"/>
  <c r="I234" i="1"/>
  <c r="I274" i="1"/>
  <c r="I291" i="1"/>
  <c r="I305" i="1"/>
  <c r="I321" i="1"/>
  <c r="I349" i="1"/>
  <c r="I363" i="1"/>
  <c r="I3" i="1"/>
  <c r="I24" i="1"/>
  <c r="I45" i="1"/>
  <c r="I63" i="1"/>
  <c r="I84" i="1"/>
  <c r="I102" i="1"/>
  <c r="I120" i="1"/>
  <c r="I142" i="1"/>
  <c r="I160" i="1"/>
  <c r="I178" i="1"/>
  <c r="I200" i="1"/>
  <c r="I218" i="1"/>
  <c r="I236" i="1"/>
  <c r="I257" i="1"/>
  <c r="I275" i="1"/>
  <c r="I292" i="1"/>
  <c r="I306" i="1"/>
  <c r="I322" i="1"/>
  <c r="I336" i="1"/>
  <c r="I350" i="1"/>
  <c r="I364" i="1"/>
  <c r="I4" i="1"/>
  <c r="I27" i="1"/>
  <c r="I46" i="1"/>
  <c r="I64" i="1"/>
  <c r="I86" i="1"/>
  <c r="I104" i="1"/>
  <c r="I122" i="1"/>
  <c r="I143" i="1"/>
  <c r="I161" i="1"/>
  <c r="I179" i="1"/>
  <c r="I201" i="1"/>
  <c r="I219" i="1"/>
  <c r="I237" i="1"/>
  <c r="I258" i="1"/>
  <c r="I276" i="1"/>
  <c r="I293" i="1"/>
  <c r="I309" i="1"/>
  <c r="I323" i="1"/>
  <c r="I337" i="1"/>
  <c r="I351" i="1"/>
  <c r="I365" i="1"/>
  <c r="I5" i="1"/>
  <c r="I28" i="1"/>
  <c r="I47" i="1"/>
  <c r="I68" i="1"/>
  <c r="I87" i="1"/>
  <c r="I105" i="1"/>
  <c r="I125" i="1"/>
  <c r="I144" i="1"/>
  <c r="I162" i="1"/>
  <c r="I183" i="1"/>
  <c r="I202" i="1"/>
  <c r="I220" i="1"/>
  <c r="I240" i="1"/>
  <c r="I260" i="1"/>
  <c r="I278" i="1"/>
  <c r="I294" i="1"/>
  <c r="I310" i="1"/>
  <c r="I324" i="1"/>
  <c r="I338" i="1"/>
  <c r="I352" i="1"/>
  <c r="I366" i="1"/>
  <c r="I6" i="1"/>
  <c r="I30" i="1"/>
  <c r="I48" i="1"/>
  <c r="I70" i="1"/>
  <c r="I88" i="1"/>
  <c r="I106" i="1"/>
  <c r="I128" i="1"/>
  <c r="I146" i="1"/>
  <c r="I164" i="1"/>
  <c r="I185" i="1"/>
  <c r="I203" i="1"/>
  <c r="I221" i="1"/>
  <c r="I243" i="1"/>
  <c r="I261" i="1"/>
  <c r="I279" i="1"/>
  <c r="I297" i="1"/>
  <c r="I311" i="1"/>
  <c r="I325" i="1"/>
  <c r="I339" i="1"/>
  <c r="I353" i="1"/>
  <c r="I10" i="1"/>
  <c r="I32" i="1"/>
  <c r="I50" i="1"/>
  <c r="I71" i="1"/>
  <c r="I89" i="1"/>
  <c r="I107" i="1"/>
  <c r="I129" i="1"/>
  <c r="I147" i="1"/>
  <c r="I165" i="1"/>
  <c r="I186" i="1"/>
  <c r="I204" i="1"/>
  <c r="I222" i="1"/>
  <c r="I244" i="1"/>
  <c r="I262" i="1"/>
  <c r="I280" i="1"/>
  <c r="I298" i="1"/>
  <c r="I312" i="1"/>
  <c r="I326" i="1"/>
  <c r="I340" i="1"/>
  <c r="I354" i="1"/>
  <c r="I72" i="1"/>
  <c r="I148" i="1"/>
  <c r="I226" i="1"/>
  <c r="I299" i="1"/>
  <c r="I357" i="1"/>
  <c r="I75" i="1"/>
  <c r="I150" i="1"/>
  <c r="I230" i="1"/>
  <c r="I301" i="1"/>
  <c r="I359" i="1"/>
  <c r="I77" i="1"/>
  <c r="I156" i="1"/>
  <c r="I232" i="1"/>
  <c r="I303" i="1"/>
  <c r="I361" i="1"/>
  <c r="I90" i="1"/>
  <c r="I245" i="1"/>
  <c r="I16" i="1"/>
  <c r="I93" i="1"/>
  <c r="I172" i="1"/>
  <c r="I248" i="1"/>
  <c r="I315" i="1"/>
  <c r="I18" i="1"/>
  <c r="I99" i="1"/>
  <c r="I174" i="1"/>
  <c r="I250" i="1"/>
  <c r="I317" i="1"/>
  <c r="I130" i="1"/>
  <c r="I284" i="1"/>
  <c r="I33" i="1"/>
  <c r="I111" i="1"/>
  <c r="I188" i="1"/>
  <c r="I263" i="1"/>
  <c r="I327" i="1"/>
  <c r="I329" i="1"/>
  <c r="I41" i="1"/>
  <c r="I117" i="1"/>
  <c r="I192" i="1"/>
  <c r="I272" i="1"/>
  <c r="I333" i="1"/>
  <c r="I53" i="1"/>
  <c r="I206" i="1"/>
  <c r="I35" i="1"/>
  <c r="I114" i="1"/>
  <c r="I190" i="1"/>
  <c r="I266" i="1"/>
  <c r="I341" i="1"/>
  <c r="I57" i="1"/>
  <c r="I132" i="1"/>
  <c r="I208" i="1"/>
  <c r="I286" i="1"/>
  <c r="I345" i="1"/>
  <c r="I59" i="1"/>
  <c r="I135" i="1"/>
  <c r="I214" i="1"/>
  <c r="I288" i="1"/>
  <c r="I347" i="1"/>
  <c r="I12" i="1"/>
  <c r="I168" i="1"/>
  <c r="I313" i="1"/>
  <c r="K7" i="1"/>
  <c r="K19" i="1"/>
  <c r="K31" i="1"/>
  <c r="K43" i="1"/>
  <c r="K55" i="1"/>
  <c r="K67" i="1"/>
  <c r="K79" i="1"/>
  <c r="K91" i="1"/>
  <c r="K103" i="1"/>
  <c r="K115" i="1"/>
  <c r="K127" i="1"/>
  <c r="K139" i="1"/>
  <c r="K151" i="1"/>
  <c r="K163" i="1"/>
  <c r="K175" i="1"/>
  <c r="K187" i="1"/>
  <c r="K199" i="1"/>
  <c r="K211" i="1"/>
  <c r="K223" i="1"/>
  <c r="K235" i="1"/>
  <c r="K247" i="1"/>
  <c r="K259" i="1"/>
  <c r="K271" i="1"/>
  <c r="K283" i="1"/>
  <c r="K295" i="1"/>
  <c r="K307" i="1"/>
  <c r="K319" i="1"/>
  <c r="K331" i="1"/>
  <c r="K343" i="1"/>
  <c r="K355" i="1"/>
  <c r="K367" i="1"/>
  <c r="K13" i="1"/>
  <c r="K25" i="1"/>
  <c r="K37" i="1"/>
  <c r="K49" i="1"/>
  <c r="K61" i="1"/>
  <c r="K73" i="1"/>
  <c r="K85" i="1"/>
  <c r="K97" i="1"/>
  <c r="K109" i="1"/>
  <c r="K121" i="1"/>
  <c r="K133" i="1"/>
  <c r="K145" i="1"/>
  <c r="K157" i="1"/>
  <c r="K169" i="1"/>
  <c r="K181" i="1"/>
  <c r="K193" i="1"/>
  <c r="K205" i="1"/>
  <c r="K217" i="1"/>
  <c r="K229" i="1"/>
  <c r="K241" i="1"/>
  <c r="K253" i="1"/>
  <c r="K265" i="1"/>
  <c r="K277" i="1"/>
  <c r="K289" i="1"/>
  <c r="K301" i="1"/>
  <c r="K313" i="1"/>
  <c r="K325" i="1"/>
  <c r="K337" i="1"/>
  <c r="K349" i="1"/>
  <c r="K361" i="1"/>
  <c r="K5" i="1"/>
  <c r="K20" i="1"/>
  <c r="K34" i="1"/>
  <c r="K48" i="1"/>
  <c r="K63" i="1"/>
  <c r="K77" i="1"/>
  <c r="K92" i="1"/>
  <c r="K106" i="1"/>
  <c r="K120" i="1"/>
  <c r="K135" i="1"/>
  <c r="K149" i="1"/>
  <c r="K164" i="1"/>
  <c r="K178" i="1"/>
  <c r="K192" i="1"/>
  <c r="K207" i="1"/>
  <c r="K221" i="1"/>
  <c r="K236" i="1"/>
  <c r="K250" i="1"/>
  <c r="K264" i="1"/>
  <c r="K279" i="1"/>
  <c r="K293" i="1"/>
  <c r="K308" i="1"/>
  <c r="K322" i="1"/>
  <c r="K336" i="1"/>
  <c r="K351" i="1"/>
  <c r="K365" i="1"/>
  <c r="K6" i="1"/>
  <c r="K21" i="1"/>
  <c r="K35" i="1"/>
  <c r="K50" i="1"/>
  <c r="K64" i="1"/>
  <c r="K78" i="1"/>
  <c r="K93" i="1"/>
  <c r="K107" i="1"/>
  <c r="K122" i="1"/>
  <c r="K136" i="1"/>
  <c r="K150" i="1"/>
  <c r="K165" i="1"/>
  <c r="K179" i="1"/>
  <c r="K194" i="1"/>
  <c r="K208" i="1"/>
  <c r="K222" i="1"/>
  <c r="K237" i="1"/>
  <c r="K251" i="1"/>
  <c r="K266" i="1"/>
  <c r="K280" i="1"/>
  <c r="K294" i="1"/>
  <c r="K309" i="1"/>
  <c r="K323" i="1"/>
  <c r="K338" i="1"/>
  <c r="K352" i="1"/>
  <c r="K366" i="1"/>
  <c r="K9" i="1"/>
  <c r="K23" i="1"/>
  <c r="K38" i="1"/>
  <c r="K52" i="1"/>
  <c r="K66" i="1"/>
  <c r="K81" i="1"/>
  <c r="K95" i="1"/>
  <c r="K110" i="1"/>
  <c r="K124" i="1"/>
  <c r="K138" i="1"/>
  <c r="K153" i="1"/>
  <c r="K167" i="1"/>
  <c r="K182" i="1"/>
  <c r="K196" i="1"/>
  <c r="K210" i="1"/>
  <c r="K225" i="1"/>
  <c r="K239" i="1"/>
  <c r="K254" i="1"/>
  <c r="K268" i="1"/>
  <c r="K282" i="1"/>
  <c r="K297" i="1"/>
  <c r="K311" i="1"/>
  <c r="K326" i="1"/>
  <c r="K340" i="1"/>
  <c r="K354" i="1"/>
  <c r="K12" i="1"/>
  <c r="K27" i="1"/>
  <c r="K41" i="1"/>
  <c r="K56" i="1"/>
  <c r="K70" i="1"/>
  <c r="K84" i="1"/>
  <c r="K99" i="1"/>
  <c r="K113" i="1"/>
  <c r="K128" i="1"/>
  <c r="K142" i="1"/>
  <c r="K156" i="1"/>
  <c r="K171" i="1"/>
  <c r="K185" i="1"/>
  <c r="K200" i="1"/>
  <c r="K214" i="1"/>
  <c r="K228" i="1"/>
  <c r="K243" i="1"/>
  <c r="K257" i="1"/>
  <c r="K272" i="1"/>
  <c r="K286" i="1"/>
  <c r="K300" i="1"/>
  <c r="K315" i="1"/>
  <c r="K329" i="1"/>
  <c r="K344" i="1"/>
  <c r="K358" i="1"/>
  <c r="K14" i="1"/>
  <c r="K28" i="1"/>
  <c r="K42" i="1"/>
  <c r="K57" i="1"/>
  <c r="K71" i="1"/>
  <c r="K86" i="1"/>
  <c r="K100" i="1"/>
  <c r="K114" i="1"/>
  <c r="K129" i="1"/>
  <c r="K143" i="1"/>
  <c r="K158" i="1"/>
  <c r="K172" i="1"/>
  <c r="K186" i="1"/>
  <c r="K201" i="1"/>
  <c r="K215" i="1"/>
  <c r="K230" i="1"/>
  <c r="K244" i="1"/>
  <c r="K258" i="1"/>
  <c r="K273" i="1"/>
  <c r="K287" i="1"/>
  <c r="K302" i="1"/>
  <c r="K316" i="1"/>
  <c r="K330" i="1"/>
  <c r="K345" i="1"/>
  <c r="K359" i="1"/>
  <c r="K15" i="1"/>
  <c r="K29" i="1"/>
  <c r="K44" i="1"/>
  <c r="K58" i="1"/>
  <c r="K72" i="1"/>
  <c r="K87" i="1"/>
  <c r="K101" i="1"/>
  <c r="K116" i="1"/>
  <c r="K130" i="1"/>
  <c r="K144" i="1"/>
  <c r="K159" i="1"/>
  <c r="K173" i="1"/>
  <c r="K188" i="1"/>
  <c r="K202" i="1"/>
  <c r="K216" i="1"/>
  <c r="K30" i="1"/>
  <c r="K59" i="1"/>
  <c r="K88" i="1"/>
  <c r="K117" i="1"/>
  <c r="K146" i="1"/>
  <c r="K174" i="1"/>
  <c r="K203" i="1"/>
  <c r="K231" i="1"/>
  <c r="K255" i="1"/>
  <c r="K278" i="1"/>
  <c r="K304" i="1"/>
  <c r="K328" i="1"/>
  <c r="K353" i="1"/>
  <c r="K4" i="1"/>
  <c r="K33" i="1"/>
  <c r="K62" i="1"/>
  <c r="K90" i="1"/>
  <c r="K119" i="1"/>
  <c r="K148" i="1"/>
  <c r="K177" i="1"/>
  <c r="K206" i="1"/>
  <c r="K233" i="1"/>
  <c r="K260" i="1"/>
  <c r="K284" i="1"/>
  <c r="K306" i="1"/>
  <c r="K333" i="1"/>
  <c r="K357" i="1"/>
  <c r="K8" i="1"/>
  <c r="K10" i="1"/>
  <c r="K39" i="1"/>
  <c r="K68" i="1"/>
  <c r="K96" i="1"/>
  <c r="K125" i="1"/>
  <c r="K154" i="1"/>
  <c r="K183" i="1"/>
  <c r="K212" i="1"/>
  <c r="K238" i="1"/>
  <c r="K262" i="1"/>
  <c r="K288" i="1"/>
  <c r="K312" i="1"/>
  <c r="K335" i="1"/>
  <c r="K362" i="1"/>
  <c r="K11" i="1"/>
  <c r="K40" i="1"/>
  <c r="K69" i="1"/>
  <c r="K98" i="1"/>
  <c r="K126" i="1"/>
  <c r="K155" i="1"/>
  <c r="K184" i="1"/>
  <c r="K213" i="1"/>
  <c r="K240" i="1"/>
  <c r="K263" i="1"/>
  <c r="K290" i="1"/>
  <c r="K314" i="1"/>
  <c r="K339" i="1"/>
  <c r="K363" i="1"/>
  <c r="K16" i="1"/>
  <c r="K45" i="1"/>
  <c r="K74" i="1"/>
  <c r="K102" i="1"/>
  <c r="K131" i="1"/>
  <c r="K160" i="1"/>
  <c r="K189" i="1"/>
  <c r="K218" i="1"/>
  <c r="K242" i="1"/>
  <c r="K267" i="1"/>
  <c r="K291" i="1"/>
  <c r="K317" i="1"/>
  <c r="K341" i="1"/>
  <c r="K364" i="1"/>
  <c r="K141" i="1"/>
  <c r="K17" i="1"/>
  <c r="K46" i="1"/>
  <c r="K75" i="1"/>
  <c r="K104" i="1"/>
  <c r="K132" i="1"/>
  <c r="K161" i="1"/>
  <c r="K190" i="1"/>
  <c r="K219" i="1"/>
  <c r="K245" i="1"/>
  <c r="K269" i="1"/>
  <c r="K292" i="1"/>
  <c r="K318" i="1"/>
  <c r="K342" i="1"/>
  <c r="K18" i="1"/>
  <c r="K47" i="1"/>
  <c r="K76" i="1"/>
  <c r="K105" i="1"/>
  <c r="K134" i="1"/>
  <c r="K162" i="1"/>
  <c r="K191" i="1"/>
  <c r="K220" i="1"/>
  <c r="K246" i="1"/>
  <c r="K270" i="1"/>
  <c r="K296" i="1"/>
  <c r="K320" i="1"/>
  <c r="K346" i="1"/>
  <c r="K83" i="1"/>
  <c r="K22" i="1"/>
  <c r="K51" i="1"/>
  <c r="K80" i="1"/>
  <c r="K108" i="1"/>
  <c r="K137" i="1"/>
  <c r="K166" i="1"/>
  <c r="K195" i="1"/>
  <c r="K224" i="1"/>
  <c r="K248" i="1"/>
  <c r="K274" i="1"/>
  <c r="K298" i="1"/>
  <c r="K321" i="1"/>
  <c r="K347" i="1"/>
  <c r="K54" i="1"/>
  <c r="K24" i="1"/>
  <c r="K53" i="1"/>
  <c r="K82" i="1"/>
  <c r="K111" i="1"/>
  <c r="K140" i="1"/>
  <c r="K168" i="1"/>
  <c r="K197" i="1"/>
  <c r="K226" i="1"/>
  <c r="K249" i="1"/>
  <c r="K275" i="1"/>
  <c r="K299" i="1"/>
  <c r="K324" i="1"/>
  <c r="K348" i="1"/>
  <c r="K26" i="1"/>
  <c r="K3" i="1"/>
  <c r="K170" i="1"/>
  <c r="K276" i="1"/>
  <c r="K32" i="1"/>
  <c r="K176" i="1"/>
  <c r="K281" i="1"/>
  <c r="K36" i="1"/>
  <c r="K180" i="1"/>
  <c r="K285" i="1"/>
  <c r="K60" i="1"/>
  <c r="K303" i="1"/>
  <c r="K65" i="1"/>
  <c r="K204" i="1"/>
  <c r="K305" i="1"/>
  <c r="K89" i="1"/>
  <c r="K209" i="1"/>
  <c r="K310" i="1"/>
  <c r="K252" i="1"/>
  <c r="K94" i="1"/>
  <c r="K227" i="1"/>
  <c r="K327" i="1"/>
  <c r="K118" i="1"/>
  <c r="K334" i="1"/>
  <c r="K123" i="1"/>
  <c r="K112" i="1"/>
  <c r="K232" i="1"/>
  <c r="K332" i="1"/>
  <c r="K234" i="1"/>
  <c r="K350" i="1"/>
  <c r="K147" i="1"/>
  <c r="K256" i="1"/>
  <c r="K356" i="1"/>
  <c r="K152" i="1"/>
  <c r="K261" i="1"/>
  <c r="K360" i="1"/>
  <c r="K198" i="1"/>
  <c r="H13" i="1"/>
  <c r="H25" i="1"/>
  <c r="H37" i="1"/>
  <c r="H49" i="1"/>
  <c r="H61" i="1"/>
  <c r="H73" i="1"/>
  <c r="H85" i="1"/>
  <c r="H6" i="1"/>
  <c r="H19" i="1"/>
  <c r="H32" i="1"/>
  <c r="H8" i="1"/>
  <c r="H21" i="1"/>
  <c r="H34" i="1"/>
  <c r="H47" i="1"/>
  <c r="H60" i="1"/>
  <c r="H74" i="1"/>
  <c r="M74" i="1" s="1"/>
  <c r="H87" i="1"/>
  <c r="H99" i="1"/>
  <c r="H111" i="1"/>
  <c r="H123" i="1"/>
  <c r="H135" i="1"/>
  <c r="H147" i="1"/>
  <c r="H159" i="1"/>
  <c r="H171" i="1"/>
  <c r="H183" i="1"/>
  <c r="H195" i="1"/>
  <c r="H207" i="1"/>
  <c r="H219" i="1"/>
  <c r="H231" i="1"/>
  <c r="H243" i="1"/>
  <c r="H255" i="1"/>
  <c r="H267" i="1"/>
  <c r="H279" i="1"/>
  <c r="H291" i="1"/>
  <c r="H303" i="1"/>
  <c r="H315" i="1"/>
  <c r="H327" i="1"/>
  <c r="H339" i="1"/>
  <c r="H351" i="1"/>
  <c r="H363" i="1"/>
  <c r="H10" i="1"/>
  <c r="H23" i="1"/>
  <c r="H36" i="1"/>
  <c r="H50" i="1"/>
  <c r="H63" i="1"/>
  <c r="H76" i="1"/>
  <c r="H89" i="1"/>
  <c r="H101" i="1"/>
  <c r="H113" i="1"/>
  <c r="M113" i="1" s="1"/>
  <c r="H125" i="1"/>
  <c r="H137" i="1"/>
  <c r="H149" i="1"/>
  <c r="H161" i="1"/>
  <c r="H173" i="1"/>
  <c r="H185" i="1"/>
  <c r="H197" i="1"/>
  <c r="H209" i="1"/>
  <c r="M209" i="1" s="1"/>
  <c r="H221" i="1"/>
  <c r="M221" i="1" s="1"/>
  <c r="H233" i="1"/>
  <c r="H245" i="1"/>
  <c r="H257" i="1"/>
  <c r="H269" i="1"/>
  <c r="H281" i="1"/>
  <c r="H293" i="1"/>
  <c r="H305" i="1"/>
  <c r="H317" i="1"/>
  <c r="M317" i="1" s="1"/>
  <c r="H329" i="1"/>
  <c r="M329" i="1" s="1"/>
  <c r="H341" i="1"/>
  <c r="H353" i="1"/>
  <c r="M353" i="1" s="1"/>
  <c r="H365" i="1"/>
  <c r="H11" i="1"/>
  <c r="H24" i="1"/>
  <c r="H12" i="1"/>
  <c r="H26" i="1"/>
  <c r="H39" i="1"/>
  <c r="H52" i="1"/>
  <c r="H65" i="1"/>
  <c r="M65" i="1" s="1"/>
  <c r="H78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55" i="1"/>
  <c r="H367" i="1"/>
  <c r="H14" i="1"/>
  <c r="H27" i="1"/>
  <c r="H40" i="1"/>
  <c r="H53" i="1"/>
  <c r="H66" i="1"/>
  <c r="H79" i="1"/>
  <c r="H92" i="1"/>
  <c r="M92" i="1" s="1"/>
  <c r="H104" i="1"/>
  <c r="H116" i="1"/>
  <c r="H128" i="1"/>
  <c r="H140" i="1"/>
  <c r="M140" i="1" s="1"/>
  <c r="H152" i="1"/>
  <c r="H164" i="1"/>
  <c r="H176" i="1"/>
  <c r="H188" i="1"/>
  <c r="H200" i="1"/>
  <c r="H212" i="1"/>
  <c r="H224" i="1"/>
  <c r="H236" i="1"/>
  <c r="H248" i="1"/>
  <c r="H260" i="1"/>
  <c r="H272" i="1"/>
  <c r="H284" i="1"/>
  <c r="M284" i="1" s="1"/>
  <c r="H296" i="1"/>
  <c r="M296" i="1" s="1"/>
  <c r="H308" i="1"/>
  <c r="H320" i="1"/>
  <c r="H332" i="1"/>
  <c r="H344" i="1"/>
  <c r="H356" i="1"/>
  <c r="H15" i="1"/>
  <c r="H28" i="1"/>
  <c r="H41" i="1"/>
  <c r="H54" i="1"/>
  <c r="H67" i="1"/>
  <c r="H80" i="1"/>
  <c r="H93" i="1"/>
  <c r="H105" i="1"/>
  <c r="H117" i="1"/>
  <c r="H129" i="1"/>
  <c r="H141" i="1"/>
  <c r="H153" i="1"/>
  <c r="H165" i="1"/>
  <c r="H177" i="1"/>
  <c r="H189" i="1"/>
  <c r="H201" i="1"/>
  <c r="H213" i="1"/>
  <c r="H225" i="1"/>
  <c r="H237" i="1"/>
  <c r="H249" i="1"/>
  <c r="H261" i="1"/>
  <c r="H273" i="1"/>
  <c r="H285" i="1"/>
  <c r="H297" i="1"/>
  <c r="H309" i="1"/>
  <c r="H321" i="1"/>
  <c r="H333" i="1"/>
  <c r="H345" i="1"/>
  <c r="H357" i="1"/>
  <c r="H3" i="1"/>
  <c r="H16" i="1"/>
  <c r="H29" i="1"/>
  <c r="H42" i="1"/>
  <c r="H55" i="1"/>
  <c r="H68" i="1"/>
  <c r="H81" i="1"/>
  <c r="H94" i="1"/>
  <c r="H106" i="1"/>
  <c r="H118" i="1"/>
  <c r="H130" i="1"/>
  <c r="H142" i="1"/>
  <c r="H154" i="1"/>
  <c r="H166" i="1"/>
  <c r="H178" i="1"/>
  <c r="H190" i="1"/>
  <c r="H202" i="1"/>
  <c r="H214" i="1"/>
  <c r="H226" i="1"/>
  <c r="H238" i="1"/>
  <c r="H250" i="1"/>
  <c r="H262" i="1"/>
  <c r="H274" i="1"/>
  <c r="H286" i="1"/>
  <c r="H298" i="1"/>
  <c r="H310" i="1"/>
  <c r="H322" i="1"/>
  <c r="H334" i="1"/>
  <c r="H346" i="1"/>
  <c r="H358" i="1"/>
  <c r="H4" i="1"/>
  <c r="H17" i="1"/>
  <c r="H30" i="1"/>
  <c r="H43" i="1"/>
  <c r="H56" i="1"/>
  <c r="H69" i="1"/>
  <c r="H82" i="1"/>
  <c r="H95" i="1"/>
  <c r="H107" i="1"/>
  <c r="H119" i="1"/>
  <c r="H131" i="1"/>
  <c r="M131" i="1" s="1"/>
  <c r="H143" i="1"/>
  <c r="H155" i="1"/>
  <c r="H167" i="1"/>
  <c r="H179" i="1"/>
  <c r="H191" i="1"/>
  <c r="H203" i="1"/>
  <c r="M203" i="1" s="1"/>
  <c r="H215" i="1"/>
  <c r="H227" i="1"/>
  <c r="M227" i="1" s="1"/>
  <c r="H239" i="1"/>
  <c r="H251" i="1"/>
  <c r="H263" i="1"/>
  <c r="H275" i="1"/>
  <c r="H287" i="1"/>
  <c r="H299" i="1"/>
  <c r="H311" i="1"/>
  <c r="H323" i="1"/>
  <c r="H335" i="1"/>
  <c r="H347" i="1"/>
  <c r="M347" i="1" s="1"/>
  <c r="H359" i="1"/>
  <c r="H38" i="1"/>
  <c r="H71" i="1"/>
  <c r="H100" i="1"/>
  <c r="H132" i="1"/>
  <c r="H158" i="1"/>
  <c r="H186" i="1"/>
  <c r="H217" i="1"/>
  <c r="H244" i="1"/>
  <c r="H276" i="1"/>
  <c r="H302" i="1"/>
  <c r="H330" i="1"/>
  <c r="H361" i="1"/>
  <c r="H44" i="1"/>
  <c r="H72" i="1"/>
  <c r="H102" i="1"/>
  <c r="H133" i="1"/>
  <c r="H160" i="1"/>
  <c r="H192" i="1"/>
  <c r="H218" i="1"/>
  <c r="M218" i="1" s="1"/>
  <c r="H246" i="1"/>
  <c r="H277" i="1"/>
  <c r="H304" i="1"/>
  <c r="H336" i="1"/>
  <c r="H362" i="1"/>
  <c r="M362" i="1" s="1"/>
  <c r="H45" i="1"/>
  <c r="H75" i="1"/>
  <c r="H108" i="1"/>
  <c r="H134" i="1"/>
  <c r="H162" i="1"/>
  <c r="H193" i="1"/>
  <c r="H220" i="1"/>
  <c r="H252" i="1"/>
  <c r="H278" i="1"/>
  <c r="H306" i="1"/>
  <c r="H337" i="1"/>
  <c r="M337" i="1" s="1"/>
  <c r="H364" i="1"/>
  <c r="H5" i="1"/>
  <c r="H77" i="1"/>
  <c r="H136" i="1"/>
  <c r="H194" i="1"/>
  <c r="H7" i="1"/>
  <c r="H48" i="1"/>
  <c r="H83" i="1"/>
  <c r="H110" i="1"/>
  <c r="H138" i="1"/>
  <c r="H169" i="1"/>
  <c r="H196" i="1"/>
  <c r="H228" i="1"/>
  <c r="H254" i="1"/>
  <c r="H282" i="1"/>
  <c r="H313" i="1"/>
  <c r="H340" i="1"/>
  <c r="H9" i="1"/>
  <c r="H51" i="1"/>
  <c r="H84" i="1"/>
  <c r="H112" i="1"/>
  <c r="H144" i="1"/>
  <c r="H170" i="1"/>
  <c r="M170" i="1" s="1"/>
  <c r="H198" i="1"/>
  <c r="H229" i="1"/>
  <c r="H256" i="1"/>
  <c r="H288" i="1"/>
  <c r="H314" i="1"/>
  <c r="M314" i="1" s="1"/>
  <c r="H342" i="1"/>
  <c r="H62" i="1"/>
  <c r="H150" i="1"/>
  <c r="H240" i="1"/>
  <c r="M240" i="1" s="1"/>
  <c r="H325" i="1"/>
  <c r="H18" i="1"/>
  <c r="H57" i="1"/>
  <c r="H86" i="1"/>
  <c r="H114" i="1"/>
  <c r="H145" i="1"/>
  <c r="H172" i="1"/>
  <c r="H204" i="1"/>
  <c r="H230" i="1"/>
  <c r="H258" i="1"/>
  <c r="H289" i="1"/>
  <c r="H316" i="1"/>
  <c r="H348" i="1"/>
  <c r="H22" i="1"/>
  <c r="H59" i="1"/>
  <c r="H90" i="1"/>
  <c r="H121" i="1"/>
  <c r="H148" i="1"/>
  <c r="H180" i="1"/>
  <c r="H206" i="1"/>
  <c r="H234" i="1"/>
  <c r="H265" i="1"/>
  <c r="M265" i="1" s="1"/>
  <c r="H324" i="1"/>
  <c r="H350" i="1"/>
  <c r="H31" i="1"/>
  <c r="H96" i="1"/>
  <c r="H181" i="1"/>
  <c r="H266" i="1"/>
  <c r="H352" i="1"/>
  <c r="H20" i="1"/>
  <c r="H58" i="1"/>
  <c r="H88" i="1"/>
  <c r="H120" i="1"/>
  <c r="H146" i="1"/>
  <c r="H174" i="1"/>
  <c r="H205" i="1"/>
  <c r="H232" i="1"/>
  <c r="H264" i="1"/>
  <c r="H290" i="1"/>
  <c r="H318" i="1"/>
  <c r="H349" i="1"/>
  <c r="H292" i="1"/>
  <c r="H122" i="1"/>
  <c r="H208" i="1"/>
  <c r="H294" i="1"/>
  <c r="H33" i="1"/>
  <c r="H64" i="1"/>
  <c r="H97" i="1"/>
  <c r="H124" i="1"/>
  <c r="H156" i="1"/>
  <c r="H182" i="1"/>
  <c r="H210" i="1"/>
  <c r="H241" i="1"/>
  <c r="H268" i="1"/>
  <c r="H300" i="1"/>
  <c r="H326" i="1"/>
  <c r="H354" i="1"/>
  <c r="H35" i="1"/>
  <c r="H70" i="1"/>
  <c r="H98" i="1"/>
  <c r="H126" i="1"/>
  <c r="H157" i="1"/>
  <c r="H184" i="1"/>
  <c r="H216" i="1"/>
  <c r="H242" i="1"/>
  <c r="H270" i="1"/>
  <c r="H301" i="1"/>
  <c r="H328" i="1"/>
  <c r="H360" i="1"/>
  <c r="H46" i="1"/>
  <c r="H109" i="1"/>
  <c r="H168" i="1"/>
  <c r="H222" i="1"/>
  <c r="H253" i="1"/>
  <c r="H280" i="1"/>
  <c r="H312" i="1"/>
  <c r="H338" i="1"/>
  <c r="H366" i="1"/>
  <c r="D358" i="9"/>
  <c r="D346" i="9"/>
  <c r="D334" i="9"/>
  <c r="D322" i="9"/>
  <c r="D310" i="9"/>
  <c r="D298" i="9"/>
  <c r="D286" i="9"/>
  <c r="D274" i="9"/>
  <c r="D262" i="9"/>
  <c r="D250" i="9"/>
  <c r="D238" i="9"/>
  <c r="D226" i="9"/>
  <c r="D214" i="9"/>
  <c r="D202" i="9"/>
  <c r="D190" i="9"/>
  <c r="D178" i="9"/>
  <c r="D166" i="9"/>
  <c r="D154" i="9"/>
  <c r="D142" i="9"/>
  <c r="D130" i="9"/>
  <c r="D118" i="9"/>
  <c r="D106" i="9"/>
  <c r="D94" i="9"/>
  <c r="D82" i="9"/>
  <c r="D70" i="9"/>
  <c r="D58" i="9"/>
  <c r="D46" i="9"/>
  <c r="D34" i="9"/>
  <c r="D22" i="9"/>
  <c r="D10" i="9"/>
  <c r="D366" i="9"/>
  <c r="D354" i="9"/>
  <c r="D342" i="9"/>
  <c r="D330" i="9"/>
  <c r="D318" i="9"/>
  <c r="D306" i="9"/>
  <c r="D294" i="9"/>
  <c r="D282" i="9"/>
  <c r="D270" i="9"/>
  <c r="D258" i="9"/>
  <c r="D246" i="9"/>
  <c r="D234" i="9"/>
  <c r="D222" i="9"/>
  <c r="D210" i="9"/>
  <c r="D198" i="9"/>
  <c r="D186" i="9"/>
  <c r="D174" i="9"/>
  <c r="D162" i="9"/>
  <c r="D150" i="9"/>
  <c r="D138" i="9"/>
  <c r="D126" i="9"/>
  <c r="D114" i="9"/>
  <c r="D102" i="9"/>
  <c r="D90" i="9"/>
  <c r="D78" i="9"/>
  <c r="D66" i="9"/>
  <c r="D54" i="9"/>
  <c r="D42" i="9"/>
  <c r="D30" i="9"/>
  <c r="D18" i="9"/>
  <c r="D6" i="9"/>
  <c r="D360" i="9"/>
  <c r="D345" i="9"/>
  <c r="D331" i="9"/>
  <c r="D316" i="9"/>
  <c r="D302" i="9"/>
  <c r="D288" i="9"/>
  <c r="D273" i="9"/>
  <c r="D259" i="9"/>
  <c r="D244" i="9"/>
  <c r="D230" i="9"/>
  <c r="D216" i="9"/>
  <c r="D201" i="9"/>
  <c r="D187" i="9"/>
  <c r="D172" i="9"/>
  <c r="D158" i="9"/>
  <c r="D144" i="9"/>
  <c r="D129" i="9"/>
  <c r="D115" i="9"/>
  <c r="D100" i="9"/>
  <c r="D86" i="9"/>
  <c r="D72" i="9"/>
  <c r="D57" i="9"/>
  <c r="D43" i="9"/>
  <c r="D28" i="9"/>
  <c r="D14" i="9"/>
  <c r="D355" i="9"/>
  <c r="D340" i="9"/>
  <c r="D326" i="9"/>
  <c r="D312" i="9"/>
  <c r="D297" i="9"/>
  <c r="D283" i="9"/>
  <c r="D268" i="9"/>
  <c r="D254" i="9"/>
  <c r="D240" i="9"/>
  <c r="D225" i="9"/>
  <c r="D211" i="9"/>
  <c r="D196" i="9"/>
  <c r="D182" i="9"/>
  <c r="D168" i="9"/>
  <c r="D153" i="9"/>
  <c r="D139" i="9"/>
  <c r="D124" i="9"/>
  <c r="D110" i="9"/>
  <c r="D96" i="9"/>
  <c r="D81" i="9"/>
  <c r="D67" i="9"/>
  <c r="D52" i="9"/>
  <c r="D38" i="9"/>
  <c r="D24" i="9"/>
  <c r="D9" i="9"/>
  <c r="D356" i="9"/>
  <c r="D338" i="9"/>
  <c r="D321" i="9"/>
  <c r="D304" i="9"/>
  <c r="D287" i="9"/>
  <c r="D269" i="9"/>
  <c r="D252" i="9"/>
  <c r="D235" i="9"/>
  <c r="D218" i="9"/>
  <c r="D200" i="9"/>
  <c r="D183" i="9"/>
  <c r="D165" i="9"/>
  <c r="D148" i="9"/>
  <c r="D132" i="9"/>
  <c r="D113" i="9"/>
  <c r="D97" i="9"/>
  <c r="D79" i="9"/>
  <c r="D62" i="9"/>
  <c r="D45" i="9"/>
  <c r="D27" i="9"/>
  <c r="D11" i="9"/>
  <c r="D367" i="9"/>
  <c r="D350" i="9"/>
  <c r="D333" i="9"/>
  <c r="D315" i="9"/>
  <c r="D299" i="9"/>
  <c r="D280" i="9"/>
  <c r="D264" i="9"/>
  <c r="D247" i="9"/>
  <c r="D229" i="9"/>
  <c r="D212" i="9"/>
  <c r="D194" i="9"/>
  <c r="D177" i="9"/>
  <c r="D160" i="9"/>
  <c r="D143" i="9"/>
  <c r="D125" i="9"/>
  <c r="D108" i="9"/>
  <c r="D91" i="9"/>
  <c r="D74" i="9"/>
  <c r="D56" i="9"/>
  <c r="D39" i="9"/>
  <c r="D21" i="9"/>
  <c r="D4" i="9"/>
  <c r="D236" i="9"/>
  <c r="D111" i="9"/>
  <c r="D29" i="9"/>
  <c r="D337" i="9"/>
  <c r="D351" i="9"/>
  <c r="D329" i="9"/>
  <c r="D309" i="9"/>
  <c r="D290" i="9"/>
  <c r="D267" i="9"/>
  <c r="D248" i="9"/>
  <c r="D227" i="9"/>
  <c r="D206" i="9"/>
  <c r="D185" i="9"/>
  <c r="D164" i="9"/>
  <c r="D145" i="9"/>
  <c r="D122" i="9"/>
  <c r="D103" i="9"/>
  <c r="D83" i="9"/>
  <c r="D61" i="9"/>
  <c r="D40" i="9"/>
  <c r="D19" i="9"/>
  <c r="D348" i="9"/>
  <c r="D327" i="9"/>
  <c r="D307" i="9"/>
  <c r="D285" i="9"/>
  <c r="D265" i="9"/>
  <c r="D243" i="9"/>
  <c r="D223" i="9"/>
  <c r="D204" i="9"/>
  <c r="D181" i="9"/>
  <c r="D161" i="9"/>
  <c r="D140" i="9"/>
  <c r="D120" i="9"/>
  <c r="D99" i="9"/>
  <c r="D77" i="9"/>
  <c r="D59" i="9"/>
  <c r="D36" i="9"/>
  <c r="D16" i="9"/>
  <c r="D365" i="9"/>
  <c r="D347" i="9"/>
  <c r="D325" i="9"/>
  <c r="D305" i="9"/>
  <c r="D284" i="9"/>
  <c r="D263" i="9"/>
  <c r="D242" i="9"/>
  <c r="D221" i="9"/>
  <c r="D203" i="9"/>
  <c r="D180" i="9"/>
  <c r="D159" i="9"/>
  <c r="D137" i="9"/>
  <c r="D119" i="9"/>
  <c r="D98" i="9"/>
  <c r="D76" i="9"/>
  <c r="D55" i="9"/>
  <c r="D35" i="9"/>
  <c r="D15" i="9"/>
  <c r="D362" i="9"/>
  <c r="D341" i="9"/>
  <c r="D320" i="9"/>
  <c r="D300" i="9"/>
  <c r="D278" i="9"/>
  <c r="D257" i="9"/>
  <c r="D237" i="9"/>
  <c r="D217" i="9"/>
  <c r="D195" i="9"/>
  <c r="D175" i="9"/>
  <c r="D155" i="9"/>
  <c r="D134" i="9"/>
  <c r="D112" i="9"/>
  <c r="D92" i="9"/>
  <c r="D71" i="9"/>
  <c r="D50" i="9"/>
  <c r="D31" i="9"/>
  <c r="D8" i="9"/>
  <c r="D361" i="9"/>
  <c r="D339" i="9"/>
  <c r="D319" i="9"/>
  <c r="D296" i="9"/>
  <c r="D277" i="9"/>
  <c r="D256" i="9"/>
  <c r="D215" i="9"/>
  <c r="D193" i="9"/>
  <c r="D173" i="9"/>
  <c r="D152" i="9"/>
  <c r="D133" i="9"/>
  <c r="D89" i="9"/>
  <c r="D69" i="9"/>
  <c r="D49" i="9"/>
  <c r="D7" i="9"/>
  <c r="D359" i="9"/>
  <c r="D20" i="9"/>
  <c r="D336" i="9"/>
  <c r="D231" i="9"/>
  <c r="D87" i="9"/>
  <c r="D17" i="9"/>
  <c r="D228" i="9"/>
  <c r="D85" i="9"/>
  <c r="D335" i="9"/>
  <c r="D191" i="9"/>
  <c r="D48" i="9"/>
  <c r="D332" i="9"/>
  <c r="D293" i="9"/>
  <c r="D260" i="9"/>
  <c r="D224" i="9"/>
  <c r="D189" i="9"/>
  <c r="D151" i="9"/>
  <c r="D117" i="9"/>
  <c r="D84" i="9"/>
  <c r="D47" i="9"/>
  <c r="D328" i="9"/>
  <c r="D292" i="9"/>
  <c r="D255" i="9"/>
  <c r="D220" i="9"/>
  <c r="D188" i="9"/>
  <c r="D149" i="9"/>
  <c r="D116" i="9"/>
  <c r="D80" i="9"/>
  <c r="D44" i="9"/>
  <c r="D5" i="9"/>
  <c r="D364" i="9"/>
  <c r="D324" i="9"/>
  <c r="D291" i="9"/>
  <c r="D253" i="9"/>
  <c r="D219" i="9"/>
  <c r="D184" i="9"/>
  <c r="D147" i="9"/>
  <c r="D109" i="9"/>
  <c r="D75" i="9"/>
  <c r="D41" i="9"/>
  <c r="D3" i="9"/>
  <c r="D363" i="9"/>
  <c r="D323" i="9"/>
  <c r="D289" i="9"/>
  <c r="D251" i="9"/>
  <c r="D213" i="9"/>
  <c r="D179" i="9"/>
  <c r="D146" i="9"/>
  <c r="D107" i="9"/>
  <c r="D73" i="9"/>
  <c r="D37" i="9"/>
  <c r="D357" i="9"/>
  <c r="D281" i="9"/>
  <c r="D249" i="9"/>
  <c r="D209" i="9"/>
  <c r="D176" i="9"/>
  <c r="D141" i="9"/>
  <c r="D105" i="9"/>
  <c r="D68" i="9"/>
  <c r="D33" i="9"/>
  <c r="D171" i="9"/>
  <c r="D317" i="9"/>
  <c r="D279" i="9"/>
  <c r="D353" i="9"/>
  <c r="D314" i="9"/>
  <c r="D245" i="9"/>
  <c r="D208" i="9"/>
  <c r="D136" i="9"/>
  <c r="D104" i="9"/>
  <c r="D65" i="9"/>
  <c r="D32" i="9"/>
  <c r="D352" i="9"/>
  <c r="D313" i="9"/>
  <c r="D276" i="9"/>
  <c r="D241" i="9"/>
  <c r="D207" i="9"/>
  <c r="D170" i="9"/>
  <c r="D135" i="9"/>
  <c r="D101" i="9"/>
  <c r="D64" i="9"/>
  <c r="D26" i="9"/>
  <c r="D301" i="9"/>
  <c r="D192" i="9"/>
  <c r="D123" i="9"/>
  <c r="D51" i="9"/>
  <c r="D295" i="9"/>
  <c r="D156" i="9"/>
  <c r="D13" i="9"/>
  <c r="D12" i="9"/>
  <c r="D349" i="9"/>
  <c r="D311" i="9"/>
  <c r="D275" i="9"/>
  <c r="D239" i="9"/>
  <c r="D205" i="9"/>
  <c r="D169" i="9"/>
  <c r="D131" i="9"/>
  <c r="D95" i="9"/>
  <c r="D63" i="9"/>
  <c r="D25" i="9"/>
  <c r="D344" i="9"/>
  <c r="D308" i="9"/>
  <c r="D272" i="9"/>
  <c r="D233" i="9"/>
  <c r="D199" i="9"/>
  <c r="D167" i="9"/>
  <c r="D128" i="9"/>
  <c r="D93" i="9"/>
  <c r="D60" i="9"/>
  <c r="D23" i="9"/>
  <c r="D343" i="9"/>
  <c r="D303" i="9"/>
  <c r="D271" i="9"/>
  <c r="D232" i="9"/>
  <c r="D197" i="9"/>
  <c r="D163" i="9"/>
  <c r="D127" i="9"/>
  <c r="D88" i="9"/>
  <c r="D53" i="9"/>
  <c r="D266" i="9"/>
  <c r="D157" i="9"/>
  <c r="D261" i="9"/>
  <c r="D121" i="9"/>
  <c r="C364" i="9"/>
  <c r="C352" i="9"/>
  <c r="C340" i="9"/>
  <c r="C328" i="9"/>
  <c r="C316" i="9"/>
  <c r="C304" i="9"/>
  <c r="C292" i="9"/>
  <c r="C280" i="9"/>
  <c r="C268" i="9"/>
  <c r="C256" i="9"/>
  <c r="C244" i="9"/>
  <c r="C232" i="9"/>
  <c r="C220" i="9"/>
  <c r="C208" i="9"/>
  <c r="C196" i="9"/>
  <c r="C184" i="9"/>
  <c r="C360" i="9"/>
  <c r="C348" i="9"/>
  <c r="C336" i="9"/>
  <c r="C324" i="9"/>
  <c r="C312" i="9"/>
  <c r="C300" i="9"/>
  <c r="C288" i="9"/>
  <c r="C276" i="9"/>
  <c r="C264" i="9"/>
  <c r="C252" i="9"/>
  <c r="C240" i="9"/>
  <c r="C228" i="9"/>
  <c r="C216" i="9"/>
  <c r="C204" i="9"/>
  <c r="C192" i="9"/>
  <c r="C180" i="9"/>
  <c r="C366" i="9"/>
  <c r="C351" i="9"/>
  <c r="C337" i="9"/>
  <c r="C322" i="9"/>
  <c r="C308" i="9"/>
  <c r="C294" i="9"/>
  <c r="C279" i="9"/>
  <c r="C265" i="9"/>
  <c r="C250" i="9"/>
  <c r="C236" i="9"/>
  <c r="C222" i="9"/>
  <c r="C207" i="9"/>
  <c r="C193" i="9"/>
  <c r="C178" i="9"/>
  <c r="C166" i="9"/>
  <c r="C154" i="9"/>
  <c r="C142" i="9"/>
  <c r="C130" i="9"/>
  <c r="C118" i="9"/>
  <c r="C106" i="9"/>
  <c r="C94" i="9"/>
  <c r="C82" i="9"/>
  <c r="C70" i="9"/>
  <c r="C58" i="9"/>
  <c r="C46" i="9"/>
  <c r="C34" i="9"/>
  <c r="C22" i="9"/>
  <c r="C10" i="9"/>
  <c r="C361" i="9"/>
  <c r="C346" i="9"/>
  <c r="C332" i="9"/>
  <c r="C318" i="9"/>
  <c r="C303" i="9"/>
  <c r="C289" i="9"/>
  <c r="C274" i="9"/>
  <c r="C260" i="9"/>
  <c r="C246" i="9"/>
  <c r="C231" i="9"/>
  <c r="C217" i="9"/>
  <c r="C202" i="9"/>
  <c r="C188" i="9"/>
  <c r="C174" i="9"/>
  <c r="C162" i="9"/>
  <c r="C150" i="9"/>
  <c r="C138" i="9"/>
  <c r="C126" i="9"/>
  <c r="C114" i="9"/>
  <c r="C102" i="9"/>
  <c r="C90" i="9"/>
  <c r="C78" i="9"/>
  <c r="C66" i="9"/>
  <c r="C54" i="9"/>
  <c r="C42" i="9"/>
  <c r="C30" i="9"/>
  <c r="C18" i="9"/>
  <c r="C6" i="9"/>
  <c r="C358" i="9"/>
  <c r="C342" i="9"/>
  <c r="C325" i="9"/>
  <c r="C307" i="9"/>
  <c r="C290" i="9"/>
  <c r="C272" i="9"/>
  <c r="C255" i="9"/>
  <c r="C238" i="9"/>
  <c r="C221" i="9"/>
  <c r="C203" i="9"/>
  <c r="C186" i="9"/>
  <c r="C170" i="9"/>
  <c r="C156" i="9"/>
  <c r="C141" i="9"/>
  <c r="C127" i="9"/>
  <c r="C112" i="9"/>
  <c r="C98" i="9"/>
  <c r="C84" i="9"/>
  <c r="C69" i="9"/>
  <c r="C55" i="9"/>
  <c r="C40" i="9"/>
  <c r="C26" i="9"/>
  <c r="C12" i="9"/>
  <c r="C354" i="9"/>
  <c r="C335" i="9"/>
  <c r="C319" i="9"/>
  <c r="C301" i="9"/>
  <c r="C284" i="9"/>
  <c r="C267" i="9"/>
  <c r="C249" i="9"/>
  <c r="C233" i="9"/>
  <c r="C214" i="9"/>
  <c r="C198" i="9"/>
  <c r="C181" i="9"/>
  <c r="C165" i="9"/>
  <c r="C151" i="9"/>
  <c r="C136" i="9"/>
  <c r="C122" i="9"/>
  <c r="C108" i="9"/>
  <c r="C93" i="9"/>
  <c r="C79" i="9"/>
  <c r="C64" i="9"/>
  <c r="C50" i="9"/>
  <c r="C36" i="9"/>
  <c r="C21" i="9"/>
  <c r="C7" i="9"/>
  <c r="C291" i="9"/>
  <c r="C187" i="9"/>
  <c r="C99" i="9"/>
  <c r="C29" i="9"/>
  <c r="C365" i="9"/>
  <c r="C344" i="9"/>
  <c r="C323" i="9"/>
  <c r="C302" i="9"/>
  <c r="C282" i="9"/>
  <c r="C261" i="9"/>
  <c r="C241" i="9"/>
  <c r="C219" i="9"/>
  <c r="C199" i="9"/>
  <c r="C177" i="9"/>
  <c r="C160" i="9"/>
  <c r="C144" i="9"/>
  <c r="C125" i="9"/>
  <c r="C109" i="9"/>
  <c r="C91" i="9"/>
  <c r="C74" i="9"/>
  <c r="C57" i="9"/>
  <c r="C39" i="9"/>
  <c r="C23" i="9"/>
  <c r="C4" i="9"/>
  <c r="C362" i="9"/>
  <c r="C341" i="9"/>
  <c r="C320" i="9"/>
  <c r="C298" i="9"/>
  <c r="C278" i="9"/>
  <c r="C258" i="9"/>
  <c r="C237" i="9"/>
  <c r="C215" i="9"/>
  <c r="C195" i="9"/>
  <c r="C175" i="9"/>
  <c r="C158" i="9"/>
  <c r="C140" i="9"/>
  <c r="C123" i="9"/>
  <c r="C105" i="9"/>
  <c r="C88" i="9"/>
  <c r="C72" i="9"/>
  <c r="C53" i="9"/>
  <c r="C37" i="9"/>
  <c r="C19" i="9"/>
  <c r="C359" i="9"/>
  <c r="C339" i="9"/>
  <c r="C317" i="9"/>
  <c r="C297" i="9"/>
  <c r="C277" i="9"/>
  <c r="C257" i="9"/>
  <c r="C235" i="9"/>
  <c r="C213" i="9"/>
  <c r="C194" i="9"/>
  <c r="C173" i="9"/>
  <c r="C157" i="9"/>
  <c r="C139" i="9"/>
  <c r="C121" i="9"/>
  <c r="C104" i="9"/>
  <c r="C87" i="9"/>
  <c r="C71" i="9"/>
  <c r="C52" i="9"/>
  <c r="C35" i="9"/>
  <c r="C17" i="9"/>
  <c r="C355" i="9"/>
  <c r="C333" i="9"/>
  <c r="C313" i="9"/>
  <c r="C293" i="9"/>
  <c r="C271" i="9"/>
  <c r="C251" i="9"/>
  <c r="C229" i="9"/>
  <c r="C210" i="9"/>
  <c r="C189" i="9"/>
  <c r="C169" i="9"/>
  <c r="C152" i="9"/>
  <c r="C134" i="9"/>
  <c r="C117" i="9"/>
  <c r="C100" i="9"/>
  <c r="C83" i="9"/>
  <c r="C65" i="9"/>
  <c r="C48" i="9"/>
  <c r="C31" i="9"/>
  <c r="C14" i="9"/>
  <c r="C353" i="9"/>
  <c r="C331" i="9"/>
  <c r="C311" i="9"/>
  <c r="C270" i="9"/>
  <c r="C248" i="9"/>
  <c r="C227" i="9"/>
  <c r="C209" i="9"/>
  <c r="C168" i="9"/>
  <c r="C149" i="9"/>
  <c r="C133" i="9"/>
  <c r="C116" i="9"/>
  <c r="C81" i="9"/>
  <c r="C63" i="9"/>
  <c r="C47" i="9"/>
  <c r="C13" i="9"/>
  <c r="C275" i="9"/>
  <c r="C205" i="9"/>
  <c r="C111" i="9"/>
  <c r="C51" i="9"/>
  <c r="C309" i="9"/>
  <c r="C201" i="9"/>
  <c r="C110" i="9"/>
  <c r="C269" i="9"/>
  <c r="C135" i="9"/>
  <c r="C107" i="9"/>
  <c r="C239" i="9"/>
  <c r="C77" i="9"/>
  <c r="C306" i="9"/>
  <c r="C234" i="9"/>
  <c r="C200" i="9"/>
  <c r="C164" i="9"/>
  <c r="C76" i="9"/>
  <c r="C45" i="9"/>
  <c r="C16" i="9"/>
  <c r="C338" i="9"/>
  <c r="C305" i="9"/>
  <c r="C266" i="9"/>
  <c r="C230" i="9"/>
  <c r="C197" i="9"/>
  <c r="C163" i="9"/>
  <c r="C132" i="9"/>
  <c r="C103" i="9"/>
  <c r="C75" i="9"/>
  <c r="C44" i="9"/>
  <c r="C15" i="9"/>
  <c r="C334" i="9"/>
  <c r="C299" i="9"/>
  <c r="C263" i="9"/>
  <c r="C226" i="9"/>
  <c r="C191" i="9"/>
  <c r="C161" i="9"/>
  <c r="C131" i="9"/>
  <c r="C101" i="9"/>
  <c r="C73" i="9"/>
  <c r="C43" i="9"/>
  <c r="C11" i="9"/>
  <c r="C330" i="9"/>
  <c r="C296" i="9"/>
  <c r="C262" i="9"/>
  <c r="C225" i="9"/>
  <c r="C190" i="9"/>
  <c r="C159" i="9"/>
  <c r="C129" i="9"/>
  <c r="C97" i="9"/>
  <c r="C68" i="9"/>
  <c r="C41" i="9"/>
  <c r="C9" i="9"/>
  <c r="C367" i="9"/>
  <c r="C329" i="9"/>
  <c r="C295" i="9"/>
  <c r="C259" i="9"/>
  <c r="C224" i="9"/>
  <c r="C185" i="9"/>
  <c r="C155" i="9"/>
  <c r="C128" i="9"/>
  <c r="C96" i="9"/>
  <c r="C67" i="9"/>
  <c r="C38" i="9"/>
  <c r="C8" i="9"/>
  <c r="C183" i="9"/>
  <c r="C33" i="9"/>
  <c r="C124" i="9"/>
  <c r="C363" i="9"/>
  <c r="C327" i="9"/>
  <c r="C287" i="9"/>
  <c r="C254" i="9"/>
  <c r="C223" i="9"/>
  <c r="C153" i="9"/>
  <c r="C95" i="9"/>
  <c r="C62" i="9"/>
  <c r="C5" i="9"/>
  <c r="C357" i="9"/>
  <c r="C326" i="9"/>
  <c r="C286" i="9"/>
  <c r="C253" i="9"/>
  <c r="C218" i="9"/>
  <c r="C182" i="9"/>
  <c r="C148" i="9"/>
  <c r="C120" i="9"/>
  <c r="C92" i="9"/>
  <c r="C61" i="9"/>
  <c r="C32" i="9"/>
  <c r="C3" i="9"/>
  <c r="C25" i="9"/>
  <c r="C310" i="9"/>
  <c r="C242" i="9"/>
  <c r="C143" i="9"/>
  <c r="C80" i="9"/>
  <c r="C273" i="9"/>
  <c r="C137" i="9"/>
  <c r="C49" i="9"/>
  <c r="C356" i="9"/>
  <c r="C321" i="9"/>
  <c r="C285" i="9"/>
  <c r="C247" i="9"/>
  <c r="C212" i="9"/>
  <c r="C179" i="9"/>
  <c r="C147" i="9"/>
  <c r="C119" i="9"/>
  <c r="C89" i="9"/>
  <c r="C60" i="9"/>
  <c r="C28" i="9"/>
  <c r="C350" i="9"/>
  <c r="C315" i="9"/>
  <c r="C283" i="9"/>
  <c r="C245" i="9"/>
  <c r="C211" i="9"/>
  <c r="C176" i="9"/>
  <c r="C146" i="9"/>
  <c r="C115" i="9"/>
  <c r="C86" i="9"/>
  <c r="C59" i="9"/>
  <c r="C27" i="9"/>
  <c r="C349" i="9"/>
  <c r="C314" i="9"/>
  <c r="C281" i="9"/>
  <c r="C243" i="9"/>
  <c r="C206" i="9"/>
  <c r="C172" i="9"/>
  <c r="C145" i="9"/>
  <c r="C113" i="9"/>
  <c r="C85" i="9"/>
  <c r="C56" i="9"/>
  <c r="C347" i="9"/>
  <c r="C171" i="9"/>
  <c r="C24" i="9"/>
  <c r="C345" i="9"/>
  <c r="C167" i="9"/>
  <c r="C20" i="9"/>
  <c r="C343" i="9"/>
  <c r="E364" i="9"/>
  <c r="E352" i="9"/>
  <c r="E340" i="9"/>
  <c r="E328" i="9"/>
  <c r="E316" i="9"/>
  <c r="E304" i="9"/>
  <c r="E292" i="9"/>
  <c r="E280" i="9"/>
  <c r="E268" i="9"/>
  <c r="E256" i="9"/>
  <c r="E244" i="9"/>
  <c r="E232" i="9"/>
  <c r="E220" i="9"/>
  <c r="E208" i="9"/>
  <c r="E196" i="9"/>
  <c r="E184" i="9"/>
  <c r="E172" i="9"/>
  <c r="E160" i="9"/>
  <c r="E148" i="9"/>
  <c r="E136" i="9"/>
  <c r="E124" i="9"/>
  <c r="E112" i="9"/>
  <c r="E100" i="9"/>
  <c r="E88" i="9"/>
  <c r="E76" i="9"/>
  <c r="E64" i="9"/>
  <c r="E52" i="9"/>
  <c r="E40" i="9"/>
  <c r="E28" i="9"/>
  <c r="E16" i="9"/>
  <c r="E4" i="9"/>
  <c r="E360" i="9"/>
  <c r="E348" i="9"/>
  <c r="E336" i="9"/>
  <c r="E324" i="9"/>
  <c r="E312" i="9"/>
  <c r="E300" i="9"/>
  <c r="E288" i="9"/>
  <c r="E276" i="9"/>
  <c r="E264" i="9"/>
  <c r="E252" i="9"/>
  <c r="E240" i="9"/>
  <c r="E228" i="9"/>
  <c r="E216" i="9"/>
  <c r="E204" i="9"/>
  <c r="E192" i="9"/>
  <c r="E180" i="9"/>
  <c r="E168" i="9"/>
  <c r="E156" i="9"/>
  <c r="E144" i="9"/>
  <c r="E132" i="9"/>
  <c r="E120" i="9"/>
  <c r="E108" i="9"/>
  <c r="E96" i="9"/>
  <c r="E84" i="9"/>
  <c r="E72" i="9"/>
  <c r="E60" i="9"/>
  <c r="E48" i="9"/>
  <c r="E36" i="9"/>
  <c r="E24" i="9"/>
  <c r="E12" i="9"/>
  <c r="E354" i="9"/>
  <c r="E339" i="9"/>
  <c r="E325" i="9"/>
  <c r="E310" i="9"/>
  <c r="E296" i="9"/>
  <c r="E282" i="9"/>
  <c r="E267" i="9"/>
  <c r="E253" i="9"/>
  <c r="E238" i="9"/>
  <c r="E224" i="9"/>
  <c r="E210" i="9"/>
  <c r="E195" i="9"/>
  <c r="E181" i="9"/>
  <c r="E166" i="9"/>
  <c r="E152" i="9"/>
  <c r="E138" i="9"/>
  <c r="E123" i="9"/>
  <c r="E109" i="9"/>
  <c r="E94" i="9"/>
  <c r="E80" i="9"/>
  <c r="E66" i="9"/>
  <c r="E51" i="9"/>
  <c r="E37" i="9"/>
  <c r="E22" i="9"/>
  <c r="E8" i="9"/>
  <c r="E363" i="9"/>
  <c r="E349" i="9"/>
  <c r="E334" i="9"/>
  <c r="E320" i="9"/>
  <c r="E306" i="9"/>
  <c r="E291" i="9"/>
  <c r="E277" i="9"/>
  <c r="E262" i="9"/>
  <c r="E248" i="9"/>
  <c r="E234" i="9"/>
  <c r="E219" i="9"/>
  <c r="E205" i="9"/>
  <c r="E190" i="9"/>
  <c r="E176" i="9"/>
  <c r="E162" i="9"/>
  <c r="E147" i="9"/>
  <c r="E133" i="9"/>
  <c r="E118" i="9"/>
  <c r="E104" i="9"/>
  <c r="E90" i="9"/>
  <c r="E75" i="9"/>
  <c r="E61" i="9"/>
  <c r="E46" i="9"/>
  <c r="E32" i="9"/>
  <c r="E18" i="9"/>
  <c r="E3" i="9"/>
  <c r="E311" i="9"/>
  <c r="E242" i="9"/>
  <c r="E173" i="9"/>
  <c r="E121" i="9"/>
  <c r="E69" i="9"/>
  <c r="E356" i="9"/>
  <c r="E338" i="9"/>
  <c r="E321" i="9"/>
  <c r="E303" i="9"/>
  <c r="E286" i="9"/>
  <c r="E270" i="9"/>
  <c r="E251" i="9"/>
  <c r="E235" i="9"/>
  <c r="E217" i="9"/>
  <c r="E200" i="9"/>
  <c r="E183" i="9"/>
  <c r="E165" i="9"/>
  <c r="E149" i="9"/>
  <c r="E130" i="9"/>
  <c r="E114" i="9"/>
  <c r="E97" i="9"/>
  <c r="E353" i="9"/>
  <c r="E335" i="9"/>
  <c r="E318" i="9"/>
  <c r="E301" i="9"/>
  <c r="E284" i="9"/>
  <c r="E266" i="9"/>
  <c r="E249" i="9"/>
  <c r="E231" i="9"/>
  <c r="E214" i="9"/>
  <c r="E198" i="9"/>
  <c r="E179" i="9"/>
  <c r="E163" i="9"/>
  <c r="E145" i="9"/>
  <c r="E128" i="9"/>
  <c r="E111" i="9"/>
  <c r="E93" i="9"/>
  <c r="E77" i="9"/>
  <c r="E58" i="9"/>
  <c r="E42" i="9"/>
  <c r="E25" i="9"/>
  <c r="E7" i="9"/>
  <c r="E365" i="9"/>
  <c r="E346" i="9"/>
  <c r="E330" i="9"/>
  <c r="E313" i="9"/>
  <c r="E295" i="9"/>
  <c r="E278" i="9"/>
  <c r="E260" i="9"/>
  <c r="E243" i="9"/>
  <c r="E226" i="9"/>
  <c r="E209" i="9"/>
  <c r="E191" i="9"/>
  <c r="E174" i="9"/>
  <c r="E157" i="9"/>
  <c r="E140" i="9"/>
  <c r="E122" i="9"/>
  <c r="E105" i="9"/>
  <c r="E87" i="9"/>
  <c r="E70" i="9"/>
  <c r="E54" i="9"/>
  <c r="E35" i="9"/>
  <c r="E19" i="9"/>
  <c r="E362" i="9"/>
  <c r="E345" i="9"/>
  <c r="E329" i="9"/>
  <c r="E294" i="9"/>
  <c r="E275" i="9"/>
  <c r="E259" i="9"/>
  <c r="E225" i="9"/>
  <c r="E207" i="9"/>
  <c r="E189" i="9"/>
  <c r="E155" i="9"/>
  <c r="E139" i="9"/>
  <c r="E103" i="9"/>
  <c r="E86" i="9"/>
  <c r="E53" i="9"/>
  <c r="E314" i="9"/>
  <c r="E158" i="9"/>
  <c r="E14" i="9"/>
  <c r="E361" i="9"/>
  <c r="E285" i="9"/>
  <c r="E233" i="9"/>
  <c r="E182" i="9"/>
  <c r="E129" i="9"/>
  <c r="E56" i="9"/>
  <c r="E13" i="9"/>
  <c r="E337" i="9"/>
  <c r="E355" i="9"/>
  <c r="E327" i="9"/>
  <c r="E302" i="9"/>
  <c r="E274" i="9"/>
  <c r="E250" i="9"/>
  <c r="E223" i="9"/>
  <c r="E199" i="9"/>
  <c r="E171" i="9"/>
  <c r="E146" i="9"/>
  <c r="E119" i="9"/>
  <c r="E95" i="9"/>
  <c r="E71" i="9"/>
  <c r="E47" i="9"/>
  <c r="E27" i="9"/>
  <c r="E6" i="9"/>
  <c r="E350" i="9"/>
  <c r="E323" i="9"/>
  <c r="E298" i="9"/>
  <c r="E272" i="9"/>
  <c r="E246" i="9"/>
  <c r="E221" i="9"/>
  <c r="E194" i="9"/>
  <c r="E169" i="9"/>
  <c r="E142" i="9"/>
  <c r="E116" i="9"/>
  <c r="E91" i="9"/>
  <c r="E67" i="9"/>
  <c r="E44" i="9"/>
  <c r="E23" i="9"/>
  <c r="E347" i="9"/>
  <c r="E322" i="9"/>
  <c r="E297" i="9"/>
  <c r="E271" i="9"/>
  <c r="E245" i="9"/>
  <c r="E218" i="9"/>
  <c r="E193" i="9"/>
  <c r="E167" i="9"/>
  <c r="E141" i="9"/>
  <c r="E115" i="9"/>
  <c r="E89" i="9"/>
  <c r="E65" i="9"/>
  <c r="E43" i="9"/>
  <c r="E21" i="9"/>
  <c r="E367" i="9"/>
  <c r="E342" i="9"/>
  <c r="E315" i="9"/>
  <c r="E289" i="9"/>
  <c r="E263" i="9"/>
  <c r="E237" i="9"/>
  <c r="E212" i="9"/>
  <c r="E186" i="9"/>
  <c r="E159" i="9"/>
  <c r="E134" i="9"/>
  <c r="E107" i="9"/>
  <c r="E82" i="9"/>
  <c r="E59" i="9"/>
  <c r="E38" i="9"/>
  <c r="E15" i="9"/>
  <c r="E366" i="9"/>
  <c r="E341" i="9"/>
  <c r="E287" i="9"/>
  <c r="E261" i="9"/>
  <c r="E236" i="9"/>
  <c r="E211" i="9"/>
  <c r="E185" i="9"/>
  <c r="E131" i="9"/>
  <c r="E106" i="9"/>
  <c r="E81" i="9"/>
  <c r="E57" i="9"/>
  <c r="E34" i="9"/>
  <c r="E309" i="9"/>
  <c r="E258" i="9"/>
  <c r="E206" i="9"/>
  <c r="E154" i="9"/>
  <c r="E102" i="9"/>
  <c r="E33" i="9"/>
  <c r="E307" i="9"/>
  <c r="E202" i="9"/>
  <c r="E55" i="9"/>
  <c r="E254" i="9"/>
  <c r="E10" i="9"/>
  <c r="E150" i="9"/>
  <c r="E351" i="9"/>
  <c r="E299" i="9"/>
  <c r="E247" i="9"/>
  <c r="E197" i="9"/>
  <c r="E143" i="9"/>
  <c r="E92" i="9"/>
  <c r="E49" i="9"/>
  <c r="E9" i="9"/>
  <c r="E344" i="9"/>
  <c r="E293" i="9"/>
  <c r="E241" i="9"/>
  <c r="E188" i="9"/>
  <c r="E137" i="9"/>
  <c r="E85" i="9"/>
  <c r="E45" i="9"/>
  <c r="E5" i="9"/>
  <c r="E343" i="9"/>
  <c r="E290" i="9"/>
  <c r="E239" i="9"/>
  <c r="E187" i="9"/>
  <c r="E135" i="9"/>
  <c r="E83" i="9"/>
  <c r="E41" i="9"/>
  <c r="E333" i="9"/>
  <c r="E283" i="9"/>
  <c r="E230" i="9"/>
  <c r="E178" i="9"/>
  <c r="E127" i="9"/>
  <c r="E79" i="9"/>
  <c r="E39" i="9"/>
  <c r="E332" i="9"/>
  <c r="E281" i="9"/>
  <c r="E229" i="9"/>
  <c r="E177" i="9"/>
  <c r="E126" i="9"/>
  <c r="E78" i="9"/>
  <c r="E31" i="9"/>
  <c r="E331" i="9"/>
  <c r="E279" i="9"/>
  <c r="E227" i="9"/>
  <c r="E175" i="9"/>
  <c r="E125" i="9"/>
  <c r="E74" i="9"/>
  <c r="E30" i="9"/>
  <c r="E326" i="9"/>
  <c r="E273" i="9"/>
  <c r="E222" i="9"/>
  <c r="E170" i="9"/>
  <c r="E117" i="9"/>
  <c r="E73" i="9"/>
  <c r="E29" i="9"/>
  <c r="E255" i="9"/>
  <c r="E151" i="9"/>
  <c r="E11" i="9"/>
  <c r="E305" i="9"/>
  <c r="E98" i="9"/>
  <c r="E319" i="9"/>
  <c r="E269" i="9"/>
  <c r="E215" i="9"/>
  <c r="E164" i="9"/>
  <c r="E113" i="9"/>
  <c r="E68" i="9"/>
  <c r="E26" i="9"/>
  <c r="E317" i="9"/>
  <c r="E265" i="9"/>
  <c r="E213" i="9"/>
  <c r="E161" i="9"/>
  <c r="E110" i="9"/>
  <c r="E63" i="9"/>
  <c r="E20" i="9"/>
  <c r="E359" i="9"/>
  <c r="E308" i="9"/>
  <c r="E257" i="9"/>
  <c r="E203" i="9"/>
  <c r="E153" i="9"/>
  <c r="E101" i="9"/>
  <c r="E62" i="9"/>
  <c r="E17" i="9"/>
  <c r="E358" i="9"/>
  <c r="E99" i="9"/>
  <c r="E357" i="9"/>
  <c r="E201" i="9"/>
  <c r="E50" i="9"/>
  <c r="A366" i="9"/>
  <c r="A360" i="9"/>
  <c r="A354" i="9"/>
  <c r="A348" i="9"/>
  <c r="A342" i="9"/>
  <c r="A336" i="9"/>
  <c r="A330" i="9"/>
  <c r="A324" i="9"/>
  <c r="A318" i="9"/>
  <c r="A312" i="9"/>
  <c r="A306" i="9"/>
  <c r="A300" i="9"/>
  <c r="A294" i="9"/>
  <c r="A288" i="9"/>
  <c r="A282" i="9"/>
  <c r="A276" i="9"/>
  <c r="A270" i="9"/>
  <c r="A264" i="9"/>
  <c r="A258" i="9"/>
  <c r="A252" i="9"/>
  <c r="A246" i="9"/>
  <c r="A240" i="9"/>
  <c r="A364" i="9"/>
  <c r="A358" i="9"/>
  <c r="A352" i="9"/>
  <c r="A346" i="9"/>
  <c r="A340" i="9"/>
  <c r="A334" i="9"/>
  <c r="A328" i="9"/>
  <c r="A322" i="9"/>
  <c r="A316" i="9"/>
  <c r="A310" i="9"/>
  <c r="A304" i="9"/>
  <c r="A298" i="9"/>
  <c r="A292" i="9"/>
  <c r="A286" i="9"/>
  <c r="A280" i="9"/>
  <c r="A274" i="9"/>
  <c r="A268" i="9"/>
  <c r="A262" i="9"/>
  <c r="A256" i="9"/>
  <c r="A250" i="9"/>
  <c r="A244" i="9"/>
  <c r="B365" i="9"/>
  <c r="B358" i="9"/>
  <c r="A351" i="9"/>
  <c r="A344" i="9"/>
  <c r="A337" i="9"/>
  <c r="B329" i="9"/>
  <c r="F329" i="9" s="1"/>
  <c r="G329" i="9" s="1"/>
  <c r="B322" i="9"/>
  <c r="F322" i="9" s="1"/>
  <c r="G322" i="9" s="1"/>
  <c r="A315" i="9"/>
  <c r="A308" i="9"/>
  <c r="A301" i="9"/>
  <c r="B293" i="9"/>
  <c r="F293" i="9" s="1"/>
  <c r="G293" i="9" s="1"/>
  <c r="B286" i="9"/>
  <c r="F286" i="9" s="1"/>
  <c r="G286" i="9" s="1"/>
  <c r="A279" i="9"/>
  <c r="A272" i="9"/>
  <c r="A265" i="9"/>
  <c r="B257" i="9"/>
  <c r="F257" i="9" s="1"/>
  <c r="G257" i="9" s="1"/>
  <c r="B250" i="9"/>
  <c r="A243" i="9"/>
  <c r="B236" i="9"/>
  <c r="B230" i="9"/>
  <c r="B224" i="9"/>
  <c r="F224" i="9" s="1"/>
  <c r="G224" i="9" s="1"/>
  <c r="B218" i="9"/>
  <c r="B212" i="9"/>
  <c r="F212" i="9" s="1"/>
  <c r="G212" i="9" s="1"/>
  <c r="B206" i="9"/>
  <c r="F206" i="9" s="1"/>
  <c r="G206" i="9" s="1"/>
  <c r="B200" i="9"/>
  <c r="B194" i="9"/>
  <c r="B188" i="9"/>
  <c r="B182" i="9"/>
  <c r="F182" i="9" s="1"/>
  <c r="G182" i="9" s="1"/>
  <c r="B176" i="9"/>
  <c r="B170" i="9"/>
  <c r="F170" i="9" s="1"/>
  <c r="G170" i="9" s="1"/>
  <c r="B164" i="9"/>
  <c r="B158" i="9"/>
  <c r="B152" i="9"/>
  <c r="F152" i="9" s="1"/>
  <c r="G152" i="9" s="1"/>
  <c r="B146" i="9"/>
  <c r="F146" i="9" s="1"/>
  <c r="G146" i="9" s="1"/>
  <c r="B140" i="9"/>
  <c r="F140" i="9" s="1"/>
  <c r="G140" i="9" s="1"/>
  <c r="B134" i="9"/>
  <c r="B128" i="9"/>
  <c r="B122" i="9"/>
  <c r="B116" i="9"/>
  <c r="B110" i="9"/>
  <c r="F110" i="9" s="1"/>
  <c r="G110" i="9" s="1"/>
  <c r="B104" i="9"/>
  <c r="F104" i="9" s="1"/>
  <c r="G104" i="9" s="1"/>
  <c r="B98" i="9"/>
  <c r="F98" i="9" s="1"/>
  <c r="G98" i="9" s="1"/>
  <c r="B92" i="9"/>
  <c r="F92" i="9" s="1"/>
  <c r="G92" i="9" s="1"/>
  <c r="B86" i="9"/>
  <c r="B80" i="9"/>
  <c r="F80" i="9" s="1"/>
  <c r="G80" i="9" s="1"/>
  <c r="B74" i="9"/>
  <c r="B68" i="9"/>
  <c r="F68" i="9" s="1"/>
  <c r="G68" i="9" s="1"/>
  <c r="B62" i="9"/>
  <c r="F62" i="9" s="1"/>
  <c r="G62" i="9" s="1"/>
  <c r="B56" i="9"/>
  <c r="B50" i="9"/>
  <c r="B44" i="9"/>
  <c r="B38" i="9"/>
  <c r="F38" i="9" s="1"/>
  <c r="G38" i="9" s="1"/>
  <c r="B32" i="9"/>
  <c r="F32" i="9" s="1"/>
  <c r="G32" i="9" s="1"/>
  <c r="B26" i="9"/>
  <c r="F26" i="9" s="1"/>
  <c r="G26" i="9" s="1"/>
  <c r="B20" i="9"/>
  <c r="F20" i="9" s="1"/>
  <c r="G20" i="9" s="1"/>
  <c r="B14" i="9"/>
  <c r="B8" i="9"/>
  <c r="A363" i="9"/>
  <c r="A356" i="9"/>
  <c r="A349" i="9"/>
  <c r="B341" i="9"/>
  <c r="B334" i="9"/>
  <c r="A327" i="9"/>
  <c r="A320" i="9"/>
  <c r="A313" i="9"/>
  <c r="B305" i="9"/>
  <c r="B298" i="9"/>
  <c r="A291" i="9"/>
  <c r="A284" i="9"/>
  <c r="A277" i="9"/>
  <c r="B269" i="9"/>
  <c r="F269" i="9" s="1"/>
  <c r="G269" i="9" s="1"/>
  <c r="B262" i="9"/>
  <c r="F262" i="9" s="1"/>
  <c r="G262" i="9" s="1"/>
  <c r="A255" i="9"/>
  <c r="A248" i="9"/>
  <c r="A241" i="9"/>
  <c r="B234" i="9"/>
  <c r="F234" i="9" s="1"/>
  <c r="G234" i="9" s="1"/>
  <c r="B228" i="9"/>
  <c r="F228" i="9" s="1"/>
  <c r="G228" i="9" s="1"/>
  <c r="B222" i="9"/>
  <c r="F222" i="9" s="1"/>
  <c r="G222" i="9" s="1"/>
  <c r="B216" i="9"/>
  <c r="F216" i="9" s="1"/>
  <c r="G216" i="9" s="1"/>
  <c r="B210" i="9"/>
  <c r="B204" i="9"/>
  <c r="B198" i="9"/>
  <c r="F198" i="9" s="1"/>
  <c r="G198" i="9" s="1"/>
  <c r="B192" i="9"/>
  <c r="F192" i="9" s="1"/>
  <c r="G192" i="9" s="1"/>
  <c r="B186" i="9"/>
  <c r="F186" i="9" s="1"/>
  <c r="G186" i="9" s="1"/>
  <c r="B180" i="9"/>
  <c r="B174" i="9"/>
  <c r="B168" i="9"/>
  <c r="B162" i="9"/>
  <c r="F162" i="9" s="1"/>
  <c r="G162" i="9" s="1"/>
  <c r="B156" i="9"/>
  <c r="B150" i="9"/>
  <c r="F150" i="9" s="1"/>
  <c r="G150" i="9" s="1"/>
  <c r="B144" i="9"/>
  <c r="B138" i="9"/>
  <c r="B132" i="9"/>
  <c r="F132" i="9" s="1"/>
  <c r="G132" i="9" s="1"/>
  <c r="B126" i="9"/>
  <c r="B120" i="9"/>
  <c r="F120" i="9" s="1"/>
  <c r="G120" i="9" s="1"/>
  <c r="B114" i="9"/>
  <c r="F114" i="9" s="1"/>
  <c r="G114" i="9" s="1"/>
  <c r="B108" i="9"/>
  <c r="B102" i="9"/>
  <c r="B96" i="9"/>
  <c r="B90" i="9"/>
  <c r="F90" i="9" s="1"/>
  <c r="G90" i="9" s="1"/>
  <c r="B84" i="9"/>
  <c r="F84" i="9" s="1"/>
  <c r="G84" i="9" s="1"/>
  <c r="B78" i="9"/>
  <c r="F78" i="9" s="1"/>
  <c r="G78" i="9" s="1"/>
  <c r="B72" i="9"/>
  <c r="B66" i="9"/>
  <c r="B60" i="9"/>
  <c r="F60" i="9" s="1"/>
  <c r="G60" i="9" s="1"/>
  <c r="B54" i="9"/>
  <c r="F54" i="9" s="1"/>
  <c r="G54" i="9" s="1"/>
  <c r="B48" i="9"/>
  <c r="F48" i="9" s="1"/>
  <c r="G48" i="9" s="1"/>
  <c r="B42" i="9"/>
  <c r="F42" i="9" s="1"/>
  <c r="G42" i="9" s="1"/>
  <c r="B36" i="9"/>
  <c r="B30" i="9"/>
  <c r="B24" i="9"/>
  <c r="B18" i="9"/>
  <c r="F18" i="9" s="1"/>
  <c r="G18" i="9" s="1"/>
  <c r="B12" i="9"/>
  <c r="B6" i="9"/>
  <c r="F6" i="9" s="1"/>
  <c r="G6" i="9" s="1"/>
  <c r="B355" i="9"/>
  <c r="F355" i="9" s="1"/>
  <c r="G355" i="9" s="1"/>
  <c r="A321" i="9"/>
  <c r="A287" i="9"/>
  <c r="B260" i="9"/>
  <c r="F260" i="9" s="1"/>
  <c r="G260" i="9" s="1"/>
  <c r="A228" i="9"/>
  <c r="B199" i="9"/>
  <c r="A178" i="9"/>
  <c r="A149" i="9"/>
  <c r="B127" i="9"/>
  <c r="A113" i="9"/>
  <c r="B91" i="9"/>
  <c r="F91" i="9" s="1"/>
  <c r="G91" i="9" s="1"/>
  <c r="A63" i="9"/>
  <c r="A41" i="9"/>
  <c r="B19" i="9"/>
  <c r="A5" i="9"/>
  <c r="A361" i="9"/>
  <c r="B352" i="9"/>
  <c r="F352" i="9" s="1"/>
  <c r="G352" i="9" s="1"/>
  <c r="B343" i="9"/>
  <c r="F343" i="9" s="1"/>
  <c r="G343" i="9" s="1"/>
  <c r="K343" i="9" s="1"/>
  <c r="A335" i="9"/>
  <c r="A326" i="9"/>
  <c r="B317" i="9"/>
  <c r="A309" i="9"/>
  <c r="B300" i="9"/>
  <c r="B291" i="9"/>
  <c r="F291" i="9" s="1"/>
  <c r="G291" i="9" s="1"/>
  <c r="A283" i="9"/>
  <c r="B274" i="9"/>
  <c r="A266" i="9"/>
  <c r="A257" i="9"/>
  <c r="B248" i="9"/>
  <c r="F248" i="9" s="1"/>
  <c r="G248" i="9" s="1"/>
  <c r="B239" i="9"/>
  <c r="B232" i="9"/>
  <c r="B225" i="9"/>
  <c r="A218" i="9"/>
  <c r="A211" i="9"/>
  <c r="B203" i="9"/>
  <c r="F203" i="9" s="1"/>
  <c r="G203" i="9" s="1"/>
  <c r="B196" i="9"/>
  <c r="F196" i="9" s="1"/>
  <c r="G196" i="9" s="1"/>
  <c r="B189" i="9"/>
  <c r="F189" i="9" s="1"/>
  <c r="G189" i="9" s="1"/>
  <c r="A182" i="9"/>
  <c r="A175" i="9"/>
  <c r="B167" i="9"/>
  <c r="F167" i="9" s="1"/>
  <c r="G167" i="9" s="1"/>
  <c r="B160" i="9"/>
  <c r="F160" i="9" s="1"/>
  <c r="G160" i="9" s="1"/>
  <c r="B153" i="9"/>
  <c r="F153" i="9" s="1"/>
  <c r="G153" i="9" s="1"/>
  <c r="A146" i="9"/>
  <c r="A139" i="9"/>
  <c r="B131" i="9"/>
  <c r="B124" i="9"/>
  <c r="F124" i="9" s="1"/>
  <c r="G124" i="9" s="1"/>
  <c r="B117" i="9"/>
  <c r="F117" i="9" s="1"/>
  <c r="G117" i="9" s="1"/>
  <c r="A110" i="9"/>
  <c r="A103" i="9"/>
  <c r="B95" i="9"/>
  <c r="B88" i="9"/>
  <c r="F88" i="9" s="1"/>
  <c r="G88" i="9" s="1"/>
  <c r="B81" i="9"/>
  <c r="F81" i="9" s="1"/>
  <c r="G81" i="9" s="1"/>
  <c r="A74" i="9"/>
  <c r="A67" i="9"/>
  <c r="B59" i="9"/>
  <c r="B52" i="9"/>
  <c r="B45" i="9"/>
  <c r="A38" i="9"/>
  <c r="A31" i="9"/>
  <c r="B23" i="9"/>
  <c r="B16" i="9"/>
  <c r="F16" i="9" s="1"/>
  <c r="G16" i="9" s="1"/>
  <c r="B9" i="9"/>
  <c r="B359" i="9"/>
  <c r="F359" i="9" s="1"/>
  <c r="G359" i="9" s="1"/>
  <c r="B350" i="9"/>
  <c r="F350" i="9" s="1"/>
  <c r="G350" i="9" s="1"/>
  <c r="B342" i="9"/>
  <c r="A333" i="9"/>
  <c r="A325" i="9"/>
  <c r="B316" i="9"/>
  <c r="B307" i="9"/>
  <c r="A299" i="9"/>
  <c r="A290" i="9"/>
  <c r="B281" i="9"/>
  <c r="F281" i="9" s="1"/>
  <c r="G281" i="9" s="1"/>
  <c r="A273" i="9"/>
  <c r="B264" i="9"/>
  <c r="B255" i="9"/>
  <c r="F255" i="9" s="1"/>
  <c r="G255" i="9" s="1"/>
  <c r="A247" i="9"/>
  <c r="B238" i="9"/>
  <c r="B231" i="9"/>
  <c r="F231" i="9" s="1"/>
  <c r="G231" i="9" s="1"/>
  <c r="A224" i="9"/>
  <c r="A217" i="9"/>
  <c r="B209" i="9"/>
  <c r="B202" i="9"/>
  <c r="F202" i="9" s="1"/>
  <c r="G202" i="9" s="1"/>
  <c r="B195" i="9"/>
  <c r="A188" i="9"/>
  <c r="A181" i="9"/>
  <c r="B173" i="9"/>
  <c r="B166" i="9"/>
  <c r="F166" i="9" s="1"/>
  <c r="G166" i="9" s="1"/>
  <c r="B159" i="9"/>
  <c r="A152" i="9"/>
  <c r="A145" i="9"/>
  <c r="B137" i="9"/>
  <c r="B130" i="9"/>
  <c r="B123" i="9"/>
  <c r="A116" i="9"/>
  <c r="A109" i="9"/>
  <c r="B101" i="9"/>
  <c r="F101" i="9" s="1"/>
  <c r="G101" i="9" s="1"/>
  <c r="B94" i="9"/>
  <c r="B87" i="9"/>
  <c r="A80" i="9"/>
  <c r="A73" i="9"/>
  <c r="B65" i="9"/>
  <c r="B58" i="9"/>
  <c r="F58" i="9" s="1"/>
  <c r="G58" i="9" s="1"/>
  <c r="B51" i="9"/>
  <c r="A44" i="9"/>
  <c r="A37" i="9"/>
  <c r="B29" i="9"/>
  <c r="B22" i="9"/>
  <c r="B15" i="9"/>
  <c r="F15" i="9" s="1"/>
  <c r="G15" i="9" s="1"/>
  <c r="A8" i="9"/>
  <c r="B367" i="9"/>
  <c r="A359" i="9"/>
  <c r="A350" i="9"/>
  <c r="A341" i="9"/>
  <c r="B332" i="9"/>
  <c r="B324" i="9"/>
  <c r="B315" i="9"/>
  <c r="A307" i="9"/>
  <c r="B297" i="9"/>
  <c r="F297" i="9" s="1"/>
  <c r="G297" i="9" s="1"/>
  <c r="B289" i="9"/>
  <c r="A281" i="9"/>
  <c r="B272" i="9"/>
  <c r="F272" i="9" s="1"/>
  <c r="G272" i="9" s="1"/>
  <c r="B263" i="9"/>
  <c r="B254" i="9"/>
  <c r="F254" i="9" s="1"/>
  <c r="G254" i="9" s="1"/>
  <c r="B246" i="9"/>
  <c r="F246" i="9" s="1"/>
  <c r="G246" i="9" s="1"/>
  <c r="A238" i="9"/>
  <c r="A231" i="9"/>
  <c r="B223" i="9"/>
  <c r="A216" i="9"/>
  <c r="A209" i="9"/>
  <c r="A202" i="9"/>
  <c r="A195" i="9"/>
  <c r="B187" i="9"/>
  <c r="F187" i="9" s="1"/>
  <c r="G187" i="9" s="1"/>
  <c r="A180" i="9"/>
  <c r="A173" i="9"/>
  <c r="A166" i="9"/>
  <c r="A159" i="9"/>
  <c r="B151" i="9"/>
  <c r="F151" i="9" s="1"/>
  <c r="G151" i="9" s="1"/>
  <c r="A144" i="9"/>
  <c r="A137" i="9"/>
  <c r="A130" i="9"/>
  <c r="A123" i="9"/>
  <c r="B115" i="9"/>
  <c r="F115" i="9" s="1"/>
  <c r="G115" i="9" s="1"/>
  <c r="A108" i="9"/>
  <c r="A101" i="9"/>
  <c r="A94" i="9"/>
  <c r="A87" i="9"/>
  <c r="B79" i="9"/>
  <c r="F79" i="9" s="1"/>
  <c r="G79" i="9" s="1"/>
  <c r="A72" i="9"/>
  <c r="A65" i="9"/>
  <c r="A58" i="9"/>
  <c r="A51" i="9"/>
  <c r="B43" i="9"/>
  <c r="A36" i="9"/>
  <c r="A29" i="9"/>
  <c r="A22" i="9"/>
  <c r="A15" i="9"/>
  <c r="B7" i="9"/>
  <c r="F7" i="9" s="1"/>
  <c r="G7" i="9" s="1"/>
  <c r="A365" i="9"/>
  <c r="B356" i="9"/>
  <c r="F356" i="9" s="1"/>
  <c r="G356" i="9" s="1"/>
  <c r="B347" i="9"/>
  <c r="F347" i="9" s="1"/>
  <c r="G347" i="9" s="1"/>
  <c r="A339" i="9"/>
  <c r="A331" i="9"/>
  <c r="B321" i="9"/>
  <c r="B313" i="9"/>
  <c r="B304" i="9"/>
  <c r="A296" i="9"/>
  <c r="B287" i="9"/>
  <c r="F287" i="9" s="1"/>
  <c r="G287" i="9" s="1"/>
  <c r="B278" i="9"/>
  <c r="B270" i="9"/>
  <c r="F270" i="9" s="1"/>
  <c r="G270" i="9" s="1"/>
  <c r="A261" i="9"/>
  <c r="A253" i="9"/>
  <c r="B244" i="9"/>
  <c r="F244" i="9" s="1"/>
  <c r="G244" i="9" s="1"/>
  <c r="K244" i="9" s="1"/>
  <c r="A236" i="9"/>
  <c r="A229" i="9"/>
  <c r="B221" i="9"/>
  <c r="B214" i="9"/>
  <c r="B207" i="9"/>
  <c r="A200" i="9"/>
  <c r="A193" i="9"/>
  <c r="B185" i="9"/>
  <c r="B178" i="9"/>
  <c r="F178" i="9" s="1"/>
  <c r="G178" i="9" s="1"/>
  <c r="B171" i="9"/>
  <c r="A164" i="9"/>
  <c r="A157" i="9"/>
  <c r="B149" i="9"/>
  <c r="F149" i="9" s="1"/>
  <c r="G149" i="9" s="1"/>
  <c r="B142" i="9"/>
  <c r="F142" i="9" s="1"/>
  <c r="G142" i="9" s="1"/>
  <c r="B135" i="9"/>
  <c r="A128" i="9"/>
  <c r="A121" i="9"/>
  <c r="B113" i="9"/>
  <c r="F113" i="9" s="1"/>
  <c r="G113" i="9" s="1"/>
  <c r="B106" i="9"/>
  <c r="F106" i="9" s="1"/>
  <c r="G106" i="9" s="1"/>
  <c r="B99" i="9"/>
  <c r="F99" i="9" s="1"/>
  <c r="G99" i="9" s="1"/>
  <c r="K99" i="9" s="1"/>
  <c r="A92" i="9"/>
  <c r="A85" i="9"/>
  <c r="B77" i="9"/>
  <c r="F77" i="9" s="1"/>
  <c r="G77" i="9" s="1"/>
  <c r="B70" i="9"/>
  <c r="F70" i="9" s="1"/>
  <c r="G70" i="9" s="1"/>
  <c r="B63" i="9"/>
  <c r="F63" i="9" s="1"/>
  <c r="G63" i="9" s="1"/>
  <c r="K63" i="9" s="1"/>
  <c r="A56" i="9"/>
  <c r="A49" i="9"/>
  <c r="B41" i="9"/>
  <c r="B34" i="9"/>
  <c r="B27" i="9"/>
  <c r="A20" i="9"/>
  <c r="A13" i="9"/>
  <c r="B5" i="9"/>
  <c r="B364" i="9"/>
  <c r="A347" i="9"/>
  <c r="B338" i="9"/>
  <c r="F338" i="9" s="1"/>
  <c r="G338" i="9" s="1"/>
  <c r="B330" i="9"/>
  <c r="B312" i="9"/>
  <c r="F312" i="9" s="1"/>
  <c r="G312" i="9" s="1"/>
  <c r="K312" i="9" s="1"/>
  <c r="B303" i="9"/>
  <c r="B295" i="9"/>
  <c r="A278" i="9"/>
  <c r="A269" i="9"/>
  <c r="B252" i="9"/>
  <c r="F252" i="9" s="1"/>
  <c r="G252" i="9" s="1"/>
  <c r="B243" i="9"/>
  <c r="F243" i="9" s="1"/>
  <c r="G243" i="9" s="1"/>
  <c r="B235" i="9"/>
  <c r="A221" i="9"/>
  <c r="A214" i="9"/>
  <c r="A207" i="9"/>
  <c r="A192" i="9"/>
  <c r="A185" i="9"/>
  <c r="A171" i="9"/>
  <c r="B163" i="9"/>
  <c r="A156" i="9"/>
  <c r="A142" i="9"/>
  <c r="A135" i="9"/>
  <c r="A120" i="9"/>
  <c r="A106" i="9"/>
  <c r="A99" i="9"/>
  <c r="A84" i="9"/>
  <c r="A77" i="9"/>
  <c r="A70" i="9"/>
  <c r="B55" i="9"/>
  <c r="F55" i="9" s="1"/>
  <c r="G55" i="9" s="1"/>
  <c r="K55" i="9" s="1"/>
  <c r="A48" i="9"/>
  <c r="A34" i="9"/>
  <c r="A27" i="9"/>
  <c r="A12" i="9"/>
  <c r="B336" i="9"/>
  <c r="F336" i="9" s="1"/>
  <c r="G336" i="9" s="1"/>
  <c r="A233" i="9"/>
  <c r="B121" i="9"/>
  <c r="F121" i="9" s="1"/>
  <c r="G121" i="9" s="1"/>
  <c r="B71" i="9"/>
  <c r="A35" i="9"/>
  <c r="B348" i="9"/>
  <c r="A303" i="9"/>
  <c r="A275" i="9"/>
  <c r="A232" i="9"/>
  <c r="A206" i="9"/>
  <c r="B169" i="9"/>
  <c r="B145" i="9"/>
  <c r="F145" i="9" s="1"/>
  <c r="G145" i="9" s="1"/>
  <c r="B107" i="9"/>
  <c r="F107" i="9" s="1"/>
  <c r="G107" i="9" s="1"/>
  <c r="K107" i="9" s="1"/>
  <c r="A83" i="9"/>
  <c r="B46" i="9"/>
  <c r="B21" i="9"/>
  <c r="A362" i="9"/>
  <c r="B302" i="9"/>
  <c r="F302" i="9" s="1"/>
  <c r="G302" i="9" s="1"/>
  <c r="K302" i="9" s="1"/>
  <c r="B242" i="9"/>
  <c r="F242" i="9" s="1"/>
  <c r="G242" i="9" s="1"/>
  <c r="B205" i="9"/>
  <c r="F205" i="9" s="1"/>
  <c r="G205" i="9" s="1"/>
  <c r="K205" i="9" s="1"/>
  <c r="B155" i="9"/>
  <c r="A119" i="9"/>
  <c r="B57" i="9"/>
  <c r="B271" i="9"/>
  <c r="F271" i="9" s="1"/>
  <c r="G271" i="9" s="1"/>
  <c r="B179" i="9"/>
  <c r="F179" i="9" s="1"/>
  <c r="G179" i="9" s="1"/>
  <c r="K179" i="9" s="1"/>
  <c r="B118" i="9"/>
  <c r="F118" i="9" s="1"/>
  <c r="G118" i="9" s="1"/>
  <c r="K118" i="9" s="1"/>
  <c r="A57" i="9"/>
  <c r="A46" i="9"/>
  <c r="A131" i="9"/>
  <c r="B82" i="9"/>
  <c r="A143" i="9"/>
  <c r="A19" i="9"/>
  <c r="A332" i="9"/>
  <c r="B273" i="9"/>
  <c r="A219" i="9"/>
  <c r="A169" i="9"/>
  <c r="A107" i="9"/>
  <c r="A33" i="9"/>
  <c r="A205" i="9"/>
  <c r="A69" i="9"/>
  <c r="B361" i="9"/>
  <c r="B345" i="9"/>
  <c r="F345" i="9" s="1"/>
  <c r="G345" i="9" s="1"/>
  <c r="K345" i="9" s="1"/>
  <c r="B331" i="9"/>
  <c r="F331" i="9" s="1"/>
  <c r="G331" i="9" s="1"/>
  <c r="A317" i="9"/>
  <c r="A302" i="9"/>
  <c r="B285" i="9"/>
  <c r="B258" i="9"/>
  <c r="B229" i="9"/>
  <c r="F229" i="9" s="1"/>
  <c r="G229" i="9" s="1"/>
  <c r="B191" i="9"/>
  <c r="F191" i="9" s="1"/>
  <c r="G191" i="9" s="1"/>
  <c r="A168" i="9"/>
  <c r="B105" i="9"/>
  <c r="F105" i="9" s="1"/>
  <c r="G105" i="9" s="1"/>
  <c r="A7" i="9"/>
  <c r="B360" i="9"/>
  <c r="F360" i="9" s="1"/>
  <c r="G360" i="9" s="1"/>
  <c r="A345" i="9"/>
  <c r="A329" i="9"/>
  <c r="B314" i="9"/>
  <c r="F314" i="9" s="1"/>
  <c r="G314" i="9" s="1"/>
  <c r="K314" i="9" s="1"/>
  <c r="B301" i="9"/>
  <c r="A285" i="9"/>
  <c r="A271" i="9"/>
  <c r="B256" i="9"/>
  <c r="F256" i="9" s="1"/>
  <c r="G256" i="9" s="1"/>
  <c r="B241" i="9"/>
  <c r="F241" i="9" s="1"/>
  <c r="G241" i="9" s="1"/>
  <c r="K241" i="9" s="1"/>
  <c r="B227" i="9"/>
  <c r="F227" i="9" s="1"/>
  <c r="G227" i="9" s="1"/>
  <c r="B215" i="9"/>
  <c r="F215" i="9" s="1"/>
  <c r="G215" i="9" s="1"/>
  <c r="K215" i="9" s="1"/>
  <c r="A204" i="9"/>
  <c r="A191" i="9"/>
  <c r="A179" i="9"/>
  <c r="A167" i="9"/>
  <c r="B154" i="9"/>
  <c r="F154" i="9" s="1"/>
  <c r="G154" i="9" s="1"/>
  <c r="B141" i="9"/>
  <c r="B129" i="9"/>
  <c r="A118" i="9"/>
  <c r="A105" i="9"/>
  <c r="A93" i="9"/>
  <c r="A81" i="9"/>
  <c r="A68" i="9"/>
  <c r="A55" i="9"/>
  <c r="A43" i="9"/>
  <c r="B31" i="9"/>
  <c r="A18" i="9"/>
  <c r="A6" i="9"/>
  <c r="B357" i="9"/>
  <c r="B344" i="9"/>
  <c r="B328" i="9"/>
  <c r="A314" i="9"/>
  <c r="B299" i="9"/>
  <c r="F299" i="9" s="1"/>
  <c r="G299" i="9" s="1"/>
  <c r="B284" i="9"/>
  <c r="F284" i="9" s="1"/>
  <c r="G284" i="9" s="1"/>
  <c r="B268" i="9"/>
  <c r="F268" i="9" s="1"/>
  <c r="G268" i="9" s="1"/>
  <c r="A254" i="9"/>
  <c r="B240" i="9"/>
  <c r="A227" i="9"/>
  <c r="A215" i="9"/>
  <c r="A203" i="9"/>
  <c r="B190" i="9"/>
  <c r="B177" i="9"/>
  <c r="B165" i="9"/>
  <c r="A154" i="9"/>
  <c r="A141" i="9"/>
  <c r="A129" i="9"/>
  <c r="A117" i="9"/>
  <c r="A104" i="9"/>
  <c r="A91" i="9"/>
  <c r="A79" i="9"/>
  <c r="B67" i="9"/>
  <c r="A54" i="9"/>
  <c r="A42" i="9"/>
  <c r="A30" i="9"/>
  <c r="B17" i="9"/>
  <c r="B4" i="9"/>
  <c r="F4" i="9" s="1"/>
  <c r="G4" i="9" s="1"/>
  <c r="K4" i="9" s="1"/>
  <c r="A357" i="9"/>
  <c r="A343" i="9"/>
  <c r="B327" i="9"/>
  <c r="F327" i="9" s="1"/>
  <c r="G327" i="9" s="1"/>
  <c r="B311" i="9"/>
  <c r="A297" i="9"/>
  <c r="B283" i="9"/>
  <c r="F283" i="9" s="1"/>
  <c r="G283" i="9" s="1"/>
  <c r="B267" i="9"/>
  <c r="F267" i="9" s="1"/>
  <c r="G267" i="9" s="1"/>
  <c r="K267" i="9" s="1"/>
  <c r="B253" i="9"/>
  <c r="F253" i="9" s="1"/>
  <c r="G253" i="9" s="1"/>
  <c r="A239" i="9"/>
  <c r="B226" i="9"/>
  <c r="B213" i="9"/>
  <c r="B201" i="9"/>
  <c r="F201" i="9" s="1"/>
  <c r="G201" i="9" s="1"/>
  <c r="A190" i="9"/>
  <c r="A177" i="9"/>
  <c r="A165" i="9"/>
  <c r="A153" i="9"/>
  <c r="A140" i="9"/>
  <c r="A127" i="9"/>
  <c r="A115" i="9"/>
  <c r="B103" i="9"/>
  <c r="F103" i="9" s="1"/>
  <c r="G103" i="9" s="1"/>
  <c r="K103" i="9" s="1"/>
  <c r="A90" i="9"/>
  <c r="A78" i="9"/>
  <c r="A66" i="9"/>
  <c r="B53" i="9"/>
  <c r="F53" i="9" s="1"/>
  <c r="G53" i="9" s="1"/>
  <c r="B40" i="9"/>
  <c r="F40" i="9" s="1"/>
  <c r="G40" i="9" s="1"/>
  <c r="B28" i="9"/>
  <c r="F28" i="9" s="1"/>
  <c r="G28" i="9" s="1"/>
  <c r="A17" i="9"/>
  <c r="A4" i="9"/>
  <c r="A355" i="9"/>
  <c r="B340" i="9"/>
  <c r="F340" i="9" s="1"/>
  <c r="G340" i="9" s="1"/>
  <c r="B326" i="9"/>
  <c r="F326" i="9" s="1"/>
  <c r="G326" i="9" s="1"/>
  <c r="A311" i="9"/>
  <c r="B296" i="9"/>
  <c r="B282" i="9"/>
  <c r="A267" i="9"/>
  <c r="B251" i="9"/>
  <c r="F251" i="9" s="1"/>
  <c r="G251" i="9" s="1"/>
  <c r="K251" i="9" s="1"/>
  <c r="B237" i="9"/>
  <c r="F237" i="9" s="1"/>
  <c r="G237" i="9" s="1"/>
  <c r="A226" i="9"/>
  <c r="A213" i="9"/>
  <c r="A201" i="9"/>
  <c r="A189" i="9"/>
  <c r="A176" i="9"/>
  <c r="A163" i="9"/>
  <c r="A151" i="9"/>
  <c r="B139" i="9"/>
  <c r="A126" i="9"/>
  <c r="A114" i="9"/>
  <c r="A102" i="9"/>
  <c r="B89" i="9"/>
  <c r="F89" i="9" s="1"/>
  <c r="G89" i="9" s="1"/>
  <c r="B76" i="9"/>
  <c r="B64" i="9"/>
  <c r="A53" i="9"/>
  <c r="A40" i="9"/>
  <c r="A28" i="9"/>
  <c r="A16" i="9"/>
  <c r="B3" i="9"/>
  <c r="B354" i="9"/>
  <c r="A295" i="9"/>
  <c r="A251" i="9"/>
  <c r="A225" i="9"/>
  <c r="A199" i="9"/>
  <c r="B175" i="9"/>
  <c r="F175" i="9" s="1"/>
  <c r="G175" i="9" s="1"/>
  <c r="A138" i="9"/>
  <c r="B112" i="9"/>
  <c r="A64" i="9"/>
  <c r="B39" i="9"/>
  <c r="F39" i="9" s="1"/>
  <c r="G39" i="9" s="1"/>
  <c r="A14" i="9"/>
  <c r="A187" i="9"/>
  <c r="B100" i="9"/>
  <c r="A3" i="9"/>
  <c r="A237" i="9"/>
  <c r="B125" i="9"/>
  <c r="F125" i="9" s="1"/>
  <c r="G125" i="9" s="1"/>
  <c r="A52" i="9"/>
  <c r="B310" i="9"/>
  <c r="F310" i="9" s="1"/>
  <c r="G310" i="9" s="1"/>
  <c r="A162" i="9"/>
  <c r="A89" i="9"/>
  <c r="B339" i="9"/>
  <c r="F339" i="9" s="1"/>
  <c r="G339" i="9" s="1"/>
  <c r="B325" i="9"/>
  <c r="F325" i="9" s="1"/>
  <c r="G325" i="9" s="1"/>
  <c r="B280" i="9"/>
  <c r="F280" i="9" s="1"/>
  <c r="G280" i="9" s="1"/>
  <c r="K280" i="9" s="1"/>
  <c r="B266" i="9"/>
  <c r="F266" i="9" s="1"/>
  <c r="G266" i="9" s="1"/>
  <c r="A212" i="9"/>
  <c r="A150" i="9"/>
  <c r="A76" i="9"/>
  <c r="A26" i="9"/>
  <c r="B353" i="9"/>
  <c r="F353" i="9" s="1"/>
  <c r="G353" i="9" s="1"/>
  <c r="A338" i="9"/>
  <c r="B323" i="9"/>
  <c r="B309" i="9"/>
  <c r="B294" i="9"/>
  <c r="F294" i="9" s="1"/>
  <c r="G294" i="9" s="1"/>
  <c r="B279" i="9"/>
  <c r="F279" i="9" s="1"/>
  <c r="G279" i="9" s="1"/>
  <c r="B265" i="9"/>
  <c r="F265" i="9" s="1"/>
  <c r="G265" i="9" s="1"/>
  <c r="B249" i="9"/>
  <c r="F249" i="9" s="1"/>
  <c r="G249" i="9" s="1"/>
  <c r="K249" i="9" s="1"/>
  <c r="A235" i="9"/>
  <c r="A223" i="9"/>
  <c r="B211" i="9"/>
  <c r="A198" i="9"/>
  <c r="A186" i="9"/>
  <c r="A174" i="9"/>
  <c r="B161" i="9"/>
  <c r="B148" i="9"/>
  <c r="B136" i="9"/>
  <c r="A125" i="9"/>
  <c r="A112" i="9"/>
  <c r="A100" i="9"/>
  <c r="A88" i="9"/>
  <c r="B75" i="9"/>
  <c r="A62" i="9"/>
  <c r="A50" i="9"/>
  <c r="A39" i="9"/>
  <c r="B25" i="9"/>
  <c r="F25" i="9" s="1"/>
  <c r="G25" i="9" s="1"/>
  <c r="B13" i="9"/>
  <c r="F13" i="9" s="1"/>
  <c r="G13" i="9" s="1"/>
  <c r="K13" i="9" s="1"/>
  <c r="B109" i="9"/>
  <c r="A23" i="9"/>
  <c r="B362" i="9"/>
  <c r="F362" i="9" s="1"/>
  <c r="G362" i="9" s="1"/>
  <c r="K362" i="9" s="1"/>
  <c r="B333" i="9"/>
  <c r="A289" i="9"/>
  <c r="B259" i="9"/>
  <c r="B219" i="9"/>
  <c r="A194" i="9"/>
  <c r="B157" i="9"/>
  <c r="F157" i="9" s="1"/>
  <c r="G157" i="9" s="1"/>
  <c r="B119" i="9"/>
  <c r="F119" i="9" s="1"/>
  <c r="G119" i="9" s="1"/>
  <c r="A96" i="9"/>
  <c r="A59" i="9"/>
  <c r="B33" i="9"/>
  <c r="B346" i="9"/>
  <c r="F346" i="9" s="1"/>
  <c r="G346" i="9" s="1"/>
  <c r="B288" i="9"/>
  <c r="F288" i="9" s="1"/>
  <c r="G288" i="9" s="1"/>
  <c r="A230" i="9"/>
  <c r="B181" i="9"/>
  <c r="F181" i="9" s="1"/>
  <c r="G181" i="9" s="1"/>
  <c r="B143" i="9"/>
  <c r="A95" i="9"/>
  <c r="A21" i="9"/>
  <c r="A242" i="9"/>
  <c r="A155" i="9"/>
  <c r="A82" i="9"/>
  <c r="A32" i="9"/>
  <c r="A367" i="9"/>
  <c r="A353" i="9"/>
  <c r="B337" i="9"/>
  <c r="F337" i="9" s="1"/>
  <c r="G337" i="9" s="1"/>
  <c r="A323" i="9"/>
  <c r="B308" i="9"/>
  <c r="F308" i="9" s="1"/>
  <c r="G308" i="9" s="1"/>
  <c r="A293" i="9"/>
  <c r="B277" i="9"/>
  <c r="A263" i="9"/>
  <c r="A249" i="9"/>
  <c r="A234" i="9"/>
  <c r="A222" i="9"/>
  <c r="A210" i="9"/>
  <c r="B197" i="9"/>
  <c r="B184" i="9"/>
  <c r="F184" i="9" s="1"/>
  <c r="G184" i="9" s="1"/>
  <c r="B172" i="9"/>
  <c r="A161" i="9"/>
  <c r="A148" i="9"/>
  <c r="A136" i="9"/>
  <c r="A124" i="9"/>
  <c r="B111" i="9"/>
  <c r="A98" i="9"/>
  <c r="A86" i="9"/>
  <c r="A75" i="9"/>
  <c r="B61" i="9"/>
  <c r="F61" i="9" s="1"/>
  <c r="G61" i="9" s="1"/>
  <c r="K61" i="9" s="1"/>
  <c r="B49" i="9"/>
  <c r="B37" i="9"/>
  <c r="F37" i="9" s="1"/>
  <c r="G37" i="9" s="1"/>
  <c r="A25" i="9"/>
  <c r="B11" i="9"/>
  <c r="F11" i="9" s="1"/>
  <c r="G11" i="9" s="1"/>
  <c r="B366" i="9"/>
  <c r="F366" i="9" s="1"/>
  <c r="G366" i="9" s="1"/>
  <c r="K366" i="9" s="1"/>
  <c r="B351" i="9"/>
  <c r="B320" i="9"/>
  <c r="B306" i="9"/>
  <c r="B292" i="9"/>
  <c r="F292" i="9" s="1"/>
  <c r="G292" i="9" s="1"/>
  <c r="K292" i="9" s="1"/>
  <c r="B276" i="9"/>
  <c r="F276" i="9" s="1"/>
  <c r="G276" i="9" s="1"/>
  <c r="B261" i="9"/>
  <c r="F261" i="9" s="1"/>
  <c r="G261" i="9" s="1"/>
  <c r="B247" i="9"/>
  <c r="B233" i="9"/>
  <c r="B220" i="9"/>
  <c r="B208" i="9"/>
  <c r="F208" i="9" s="1"/>
  <c r="G208" i="9" s="1"/>
  <c r="A197" i="9"/>
  <c r="A184" i="9"/>
  <c r="A172" i="9"/>
  <c r="A160" i="9"/>
  <c r="B147" i="9"/>
  <c r="A134" i="9"/>
  <c r="A122" i="9"/>
  <c r="A111" i="9"/>
  <c r="B97" i="9"/>
  <c r="B85" i="9"/>
  <c r="B73" i="9"/>
  <c r="F73" i="9" s="1"/>
  <c r="G73" i="9" s="1"/>
  <c r="A61" i="9"/>
  <c r="B47" i="9"/>
  <c r="B35" i="9"/>
  <c r="F35" i="9" s="1"/>
  <c r="G35" i="9" s="1"/>
  <c r="K35" i="9" s="1"/>
  <c r="A24" i="9"/>
  <c r="A11" i="9"/>
  <c r="B363" i="9"/>
  <c r="B349" i="9"/>
  <c r="F349" i="9" s="1"/>
  <c r="G349" i="9" s="1"/>
  <c r="B335" i="9"/>
  <c r="F335" i="9" s="1"/>
  <c r="G335" i="9" s="1"/>
  <c r="B319" i="9"/>
  <c r="A305" i="9"/>
  <c r="B290" i="9"/>
  <c r="B275" i="9"/>
  <c r="A260" i="9"/>
  <c r="B245" i="9"/>
  <c r="F245" i="9" s="1"/>
  <c r="G245" i="9" s="1"/>
  <c r="K245" i="9" s="1"/>
  <c r="A220" i="9"/>
  <c r="A208" i="9"/>
  <c r="A196" i="9"/>
  <c r="B183" i="9"/>
  <c r="A170" i="9"/>
  <c r="A158" i="9"/>
  <c r="A147" i="9"/>
  <c r="B133" i="9"/>
  <c r="A97" i="9"/>
  <c r="B83" i="9"/>
  <c r="F83" i="9" s="1"/>
  <c r="G83" i="9" s="1"/>
  <c r="A60" i="9"/>
  <c r="A47" i="9"/>
  <c r="B10" i="9"/>
  <c r="F10" i="9" s="1"/>
  <c r="G10" i="9" s="1"/>
  <c r="A319" i="9"/>
  <c r="A245" i="9"/>
  <c r="A183" i="9"/>
  <c r="A133" i="9"/>
  <c r="A71" i="9"/>
  <c r="A10" i="9"/>
  <c r="B318" i="9"/>
  <c r="A259" i="9"/>
  <c r="B193" i="9"/>
  <c r="F193" i="9" s="1"/>
  <c r="G193" i="9" s="1"/>
  <c r="A132" i="9"/>
  <c r="B69" i="9"/>
  <c r="F69" i="9" s="1"/>
  <c r="G69" i="9" s="1"/>
  <c r="A9" i="9"/>
  <c r="B217" i="9"/>
  <c r="B93" i="9"/>
  <c r="A45" i="9"/>
  <c r="J366" i="9"/>
  <c r="J361" i="9"/>
  <c r="J355" i="9"/>
  <c r="J349" i="9"/>
  <c r="J343" i="9"/>
  <c r="I362" i="9"/>
  <c r="I355" i="9"/>
  <c r="J348" i="9"/>
  <c r="I342" i="9"/>
  <c r="I336" i="9"/>
  <c r="I330" i="9"/>
  <c r="I324" i="9"/>
  <c r="I318" i="9"/>
  <c r="I312" i="9"/>
  <c r="I306" i="9"/>
  <c r="I300" i="9"/>
  <c r="I294" i="9"/>
  <c r="I288" i="9"/>
  <c r="I282" i="9"/>
  <c r="I276" i="9"/>
  <c r="I270" i="9"/>
  <c r="I264" i="9"/>
  <c r="I258" i="9"/>
  <c r="I252" i="9"/>
  <c r="I365" i="9"/>
  <c r="I363" i="9"/>
  <c r="J356" i="9"/>
  <c r="I350" i="9"/>
  <c r="I361" i="9"/>
  <c r="J353" i="9"/>
  <c r="I346" i="9"/>
  <c r="I339" i="9"/>
  <c r="J332" i="9"/>
  <c r="I326" i="9"/>
  <c r="J319" i="9"/>
  <c r="I313" i="9"/>
  <c r="J306" i="9"/>
  <c r="J299" i="9"/>
  <c r="I293" i="9"/>
  <c r="J286" i="9"/>
  <c r="I280" i="9"/>
  <c r="J273" i="9"/>
  <c r="I267" i="9"/>
  <c r="J260" i="9"/>
  <c r="I254" i="9"/>
  <c r="J247" i="9"/>
  <c r="J241" i="9"/>
  <c r="J235" i="9"/>
  <c r="J229" i="9"/>
  <c r="J223" i="9"/>
  <c r="J217" i="9"/>
  <c r="J211" i="9"/>
  <c r="J205" i="9"/>
  <c r="J199" i="9"/>
  <c r="J193" i="9"/>
  <c r="J187" i="9"/>
  <c r="J181" i="9"/>
  <c r="J175" i="9"/>
  <c r="J169" i="9"/>
  <c r="J163" i="9"/>
  <c r="J157" i="9"/>
  <c r="J151" i="9"/>
  <c r="J145" i="9"/>
  <c r="J139" i="9"/>
  <c r="J133" i="9"/>
  <c r="J367" i="9"/>
  <c r="I359" i="9"/>
  <c r="J351" i="9"/>
  <c r="I344" i="9"/>
  <c r="I337" i="9"/>
  <c r="J330" i="9"/>
  <c r="J323" i="9"/>
  <c r="I317" i="9"/>
  <c r="J310" i="9"/>
  <c r="I304" i="9"/>
  <c r="J297" i="9"/>
  <c r="I291" i="9"/>
  <c r="J284" i="9"/>
  <c r="I278" i="9"/>
  <c r="J271" i="9"/>
  <c r="I265" i="9"/>
  <c r="J258" i="9"/>
  <c r="J251" i="9"/>
  <c r="J245" i="9"/>
  <c r="J239" i="9"/>
  <c r="J233" i="9"/>
  <c r="J227" i="9"/>
  <c r="J221" i="9"/>
  <c r="J215" i="9"/>
  <c r="J209" i="9"/>
  <c r="J203" i="9"/>
  <c r="J197" i="9"/>
  <c r="J191" i="9"/>
  <c r="J185" i="9"/>
  <c r="J179" i="9"/>
  <c r="J173" i="9"/>
  <c r="J167" i="9"/>
  <c r="J161" i="9"/>
  <c r="J155" i="9"/>
  <c r="J149" i="9"/>
  <c r="J143" i="9"/>
  <c r="J137" i="9"/>
  <c r="J358" i="9"/>
  <c r="I349" i="9"/>
  <c r="J340" i="9"/>
  <c r="I333" i="9"/>
  <c r="I325" i="9"/>
  <c r="J316" i="9"/>
  <c r="I309" i="9"/>
  <c r="J301" i="9"/>
  <c r="J293" i="9"/>
  <c r="J285" i="9"/>
  <c r="J277" i="9"/>
  <c r="J269" i="9"/>
  <c r="I262" i="9"/>
  <c r="J254" i="9"/>
  <c r="J246" i="9"/>
  <c r="I239" i="9"/>
  <c r="I232" i="9"/>
  <c r="I225" i="9"/>
  <c r="I218" i="9"/>
  <c r="J210" i="9"/>
  <c r="I203" i="9"/>
  <c r="I196" i="9"/>
  <c r="I189" i="9"/>
  <c r="I182" i="9"/>
  <c r="J174" i="9"/>
  <c r="I167" i="9"/>
  <c r="I160" i="9"/>
  <c r="I153" i="9"/>
  <c r="I146" i="9"/>
  <c r="J138" i="9"/>
  <c r="J131" i="9"/>
  <c r="J125" i="9"/>
  <c r="J119" i="9"/>
  <c r="J113" i="9"/>
  <c r="J107" i="9"/>
  <c r="J101" i="9"/>
  <c r="J95" i="9"/>
  <c r="J89" i="9"/>
  <c r="J83" i="9"/>
  <c r="J77" i="9"/>
  <c r="J71" i="9"/>
  <c r="J65" i="9"/>
  <c r="J59" i="9"/>
  <c r="J53" i="9"/>
  <c r="J47" i="9"/>
  <c r="J41" i="9"/>
  <c r="J35" i="9"/>
  <c r="J29" i="9"/>
  <c r="J23" i="9"/>
  <c r="J17" i="9"/>
  <c r="J11" i="9"/>
  <c r="J5" i="9"/>
  <c r="J365" i="9"/>
  <c r="I356" i="9"/>
  <c r="J346" i="9"/>
  <c r="I338" i="9"/>
  <c r="J329" i="9"/>
  <c r="I322" i="9"/>
  <c r="J314" i="9"/>
  <c r="I307" i="9"/>
  <c r="J298" i="9"/>
  <c r="J290" i="9"/>
  <c r="I283" i="9"/>
  <c r="I275" i="9"/>
  <c r="J267" i="9"/>
  <c r="J259" i="9"/>
  <c r="I251" i="9"/>
  <c r="I244" i="9"/>
  <c r="I237" i="9"/>
  <c r="I230" i="9"/>
  <c r="J222" i="9"/>
  <c r="I215" i="9"/>
  <c r="I208" i="9"/>
  <c r="I201" i="9"/>
  <c r="I194" i="9"/>
  <c r="J186" i="9"/>
  <c r="I179" i="9"/>
  <c r="I172" i="9"/>
  <c r="I165" i="9"/>
  <c r="I158" i="9"/>
  <c r="J150" i="9"/>
  <c r="I143" i="9"/>
  <c r="I136" i="9"/>
  <c r="J129" i="9"/>
  <c r="J123" i="9"/>
  <c r="J117" i="9"/>
  <c r="J111" i="9"/>
  <c r="J105" i="9"/>
  <c r="J99" i="9"/>
  <c r="J93" i="9"/>
  <c r="J87" i="9"/>
  <c r="J81" i="9"/>
  <c r="J75" i="9"/>
  <c r="J69" i="9"/>
  <c r="J63" i="9"/>
  <c r="J57" i="9"/>
  <c r="J51" i="9"/>
  <c r="J45" i="9"/>
  <c r="J39" i="9"/>
  <c r="J33" i="9"/>
  <c r="J27" i="9"/>
  <c r="J21" i="9"/>
  <c r="J15" i="9"/>
  <c r="J9" i="9"/>
  <c r="J3" i="9"/>
  <c r="I358" i="9"/>
  <c r="I347" i="9"/>
  <c r="J336" i="9"/>
  <c r="J327" i="9"/>
  <c r="J318" i="9"/>
  <c r="J308" i="9"/>
  <c r="I299" i="9"/>
  <c r="J289" i="9"/>
  <c r="J280" i="9"/>
  <c r="I271" i="9"/>
  <c r="J261" i="9"/>
  <c r="J252" i="9"/>
  <c r="I243" i="9"/>
  <c r="J234" i="9"/>
  <c r="I226" i="9"/>
  <c r="I217" i="9"/>
  <c r="J208" i="9"/>
  <c r="I200" i="9"/>
  <c r="I191" i="9"/>
  <c r="I183" i="9"/>
  <c r="I174" i="9"/>
  <c r="J165" i="9"/>
  <c r="J156" i="9"/>
  <c r="I148" i="9"/>
  <c r="I140" i="9"/>
  <c r="I131" i="9"/>
  <c r="I124" i="9"/>
  <c r="J116" i="9"/>
  <c r="J109" i="9"/>
  <c r="J102" i="9"/>
  <c r="I95" i="9"/>
  <c r="I88" i="9"/>
  <c r="J80" i="9"/>
  <c r="J73" i="9"/>
  <c r="J66" i="9"/>
  <c r="I59" i="9"/>
  <c r="I52" i="9"/>
  <c r="J44" i="9"/>
  <c r="J37" i="9"/>
  <c r="J30" i="9"/>
  <c r="I23" i="9"/>
  <c r="I16" i="9"/>
  <c r="J8" i="9"/>
  <c r="I366" i="9"/>
  <c r="I354" i="9"/>
  <c r="I343" i="9"/>
  <c r="I334" i="9"/>
  <c r="J324" i="9"/>
  <c r="I315" i="9"/>
  <c r="I305" i="9"/>
  <c r="I296" i="9"/>
  <c r="I287" i="9"/>
  <c r="I277" i="9"/>
  <c r="I268" i="9"/>
  <c r="J257" i="9"/>
  <c r="I249" i="9"/>
  <c r="J240" i="9"/>
  <c r="J231" i="9"/>
  <c r="I223" i="9"/>
  <c r="I214" i="9"/>
  <c r="I206" i="9"/>
  <c r="I197" i="9"/>
  <c r="J188" i="9"/>
  <c r="I180" i="9"/>
  <c r="I171" i="9"/>
  <c r="J162" i="9"/>
  <c r="I154" i="9"/>
  <c r="I145" i="9"/>
  <c r="J136" i="9"/>
  <c r="J128" i="9"/>
  <c r="J121" i="9"/>
  <c r="J114" i="9"/>
  <c r="I107" i="9"/>
  <c r="I100" i="9"/>
  <c r="J92" i="9"/>
  <c r="J85" i="9"/>
  <c r="J78" i="9"/>
  <c r="I71" i="9"/>
  <c r="I64" i="9"/>
  <c r="J56" i="9"/>
  <c r="J49" i="9"/>
  <c r="J42" i="9"/>
  <c r="I35" i="9"/>
  <c r="I28" i="9"/>
  <c r="J20" i="9"/>
  <c r="J13" i="9"/>
  <c r="J6" i="9"/>
  <c r="I357" i="9"/>
  <c r="J331" i="9"/>
  <c r="J320" i="9"/>
  <c r="J309" i="9"/>
  <c r="I297" i="9"/>
  <c r="J274" i="9"/>
  <c r="I253" i="9"/>
  <c r="I231" i="9"/>
  <c r="I211" i="9"/>
  <c r="I190" i="9"/>
  <c r="I169" i="9"/>
  <c r="I138" i="9"/>
  <c r="I111" i="9"/>
  <c r="J76" i="9"/>
  <c r="I42" i="9"/>
  <c r="J7" i="9"/>
  <c r="I364" i="9"/>
  <c r="I351" i="9"/>
  <c r="J338" i="9"/>
  <c r="I327" i="9"/>
  <c r="J315" i="9"/>
  <c r="J303" i="9"/>
  <c r="J292" i="9"/>
  <c r="J281" i="9"/>
  <c r="J270" i="9"/>
  <c r="I259" i="9"/>
  <c r="I248" i="9"/>
  <c r="J237" i="9"/>
  <c r="I227" i="9"/>
  <c r="J216" i="9"/>
  <c r="J206" i="9"/>
  <c r="J195" i="9"/>
  <c r="I185" i="9"/>
  <c r="I176" i="9"/>
  <c r="J164" i="9"/>
  <c r="J154" i="9"/>
  <c r="I144" i="9"/>
  <c r="I134" i="9"/>
  <c r="I125" i="9"/>
  <c r="I116" i="9"/>
  <c r="I108" i="9"/>
  <c r="J98" i="9"/>
  <c r="J90" i="9"/>
  <c r="I82" i="9"/>
  <c r="I73" i="9"/>
  <c r="J64" i="9"/>
  <c r="J55" i="9"/>
  <c r="I47" i="9"/>
  <c r="J38" i="9"/>
  <c r="I30" i="9"/>
  <c r="I21" i="9"/>
  <c r="J12" i="9"/>
  <c r="I4" i="9"/>
  <c r="J362" i="9"/>
  <c r="I348" i="9"/>
  <c r="J335" i="9"/>
  <c r="J325" i="9"/>
  <c r="J313" i="9"/>
  <c r="J302" i="9"/>
  <c r="J291" i="9"/>
  <c r="J279" i="9"/>
  <c r="J268" i="9"/>
  <c r="J256" i="9"/>
  <c r="I246" i="9"/>
  <c r="I236" i="9"/>
  <c r="J225" i="9"/>
  <c r="J214" i="9"/>
  <c r="J204" i="9"/>
  <c r="J194" i="9"/>
  <c r="I184" i="9"/>
  <c r="I173" i="9"/>
  <c r="I163" i="9"/>
  <c r="J152" i="9"/>
  <c r="I142" i="9"/>
  <c r="J132" i="9"/>
  <c r="I123" i="9"/>
  <c r="I115" i="9"/>
  <c r="I106" i="9"/>
  <c r="J97" i="9"/>
  <c r="I89" i="9"/>
  <c r="I80" i="9"/>
  <c r="I72" i="9"/>
  <c r="J62" i="9"/>
  <c r="J54" i="9"/>
  <c r="I46" i="9"/>
  <c r="I37" i="9"/>
  <c r="J28" i="9"/>
  <c r="J19" i="9"/>
  <c r="I11" i="9"/>
  <c r="J357" i="9"/>
  <c r="J344" i="9"/>
  <c r="I332" i="9"/>
  <c r="I321" i="9"/>
  <c r="I310" i="9"/>
  <c r="I298" i="9"/>
  <c r="J287" i="9"/>
  <c r="J275" i="9"/>
  <c r="J264" i="9"/>
  <c r="J253" i="9"/>
  <c r="J242" i="9"/>
  <c r="J232" i="9"/>
  <c r="I221" i="9"/>
  <c r="I212" i="9"/>
  <c r="J201" i="9"/>
  <c r="J190" i="9"/>
  <c r="J180" i="9"/>
  <c r="I170" i="9"/>
  <c r="J159" i="9"/>
  <c r="I149" i="9"/>
  <c r="I139" i="9"/>
  <c r="I129" i="9"/>
  <c r="J120" i="9"/>
  <c r="I112" i="9"/>
  <c r="J103" i="9"/>
  <c r="J94" i="9"/>
  <c r="I86" i="9"/>
  <c r="I77" i="9"/>
  <c r="J68" i="9"/>
  <c r="J60" i="9"/>
  <c r="I51" i="9"/>
  <c r="I43" i="9"/>
  <c r="I34" i="9"/>
  <c r="J25" i="9"/>
  <c r="I17" i="9"/>
  <c r="I8" i="9"/>
  <c r="J342" i="9"/>
  <c r="I286" i="9"/>
  <c r="J263" i="9"/>
  <c r="I242" i="9"/>
  <c r="J220" i="9"/>
  <c r="J200" i="9"/>
  <c r="J178" i="9"/>
  <c r="I159" i="9"/>
  <c r="J148" i="9"/>
  <c r="I128" i="9"/>
  <c r="I120" i="9"/>
  <c r="I103" i="9"/>
  <c r="I94" i="9"/>
  <c r="I85" i="9"/>
  <c r="I68" i="9"/>
  <c r="I60" i="9"/>
  <c r="J50" i="9"/>
  <c r="I33" i="9"/>
  <c r="I25" i="9"/>
  <c r="J16" i="9"/>
  <c r="J339" i="9"/>
  <c r="I272" i="9"/>
  <c r="I192" i="9"/>
  <c r="I117" i="9"/>
  <c r="J52" i="9"/>
  <c r="I320" i="9"/>
  <c r="I285" i="9"/>
  <c r="I269" i="9"/>
  <c r="J250" i="9"/>
  <c r="I220" i="9"/>
  <c r="I205" i="9"/>
  <c r="I175" i="9"/>
  <c r="J142" i="9"/>
  <c r="I102" i="9"/>
  <c r="I76" i="9"/>
  <c r="I50" i="9"/>
  <c r="J24" i="9"/>
  <c r="J337" i="9"/>
  <c r="J127" i="9"/>
  <c r="J350" i="9"/>
  <c r="I331" i="9"/>
  <c r="I314" i="9"/>
  <c r="J296" i="9"/>
  <c r="I281" i="9"/>
  <c r="I263" i="9"/>
  <c r="I247" i="9"/>
  <c r="J230" i="9"/>
  <c r="I216" i="9"/>
  <c r="I199" i="9"/>
  <c r="J184" i="9"/>
  <c r="J168" i="9"/>
  <c r="J153" i="9"/>
  <c r="I137" i="9"/>
  <c r="J124" i="9"/>
  <c r="J110" i="9"/>
  <c r="I98" i="9"/>
  <c r="J84" i="9"/>
  <c r="J72" i="9"/>
  <c r="J58" i="9"/>
  <c r="J46" i="9"/>
  <c r="J32" i="9"/>
  <c r="I20" i="9"/>
  <c r="I7" i="9"/>
  <c r="J347" i="9"/>
  <c r="I329" i="9"/>
  <c r="J312" i="9"/>
  <c r="I279" i="9"/>
  <c r="J262" i="9"/>
  <c r="I245" i="9"/>
  <c r="I229" i="9"/>
  <c r="J213" i="9"/>
  <c r="J198" i="9"/>
  <c r="J183" i="9"/>
  <c r="I168" i="9"/>
  <c r="I152" i="9"/>
  <c r="J295" i="9"/>
  <c r="I367" i="9"/>
  <c r="J345" i="9"/>
  <c r="J328" i="9"/>
  <c r="J311" i="9"/>
  <c r="I295" i="9"/>
  <c r="J278" i="9"/>
  <c r="I261" i="9"/>
  <c r="J244" i="9"/>
  <c r="J228" i="9"/>
  <c r="I213" i="9"/>
  <c r="I198" i="9"/>
  <c r="J182" i="9"/>
  <c r="J166" i="9"/>
  <c r="I151" i="9"/>
  <c r="I135" i="9"/>
  <c r="I122" i="9"/>
  <c r="I109" i="9"/>
  <c r="J96" i="9"/>
  <c r="I83" i="9"/>
  <c r="I70" i="9"/>
  <c r="I57" i="9"/>
  <c r="I44" i="9"/>
  <c r="J31" i="9"/>
  <c r="J18" i="9"/>
  <c r="I5" i="9"/>
  <c r="J364" i="9"/>
  <c r="I345" i="9"/>
  <c r="I328" i="9"/>
  <c r="I311" i="9"/>
  <c r="J294" i="9"/>
  <c r="J276" i="9"/>
  <c r="I260" i="9"/>
  <c r="J243" i="9"/>
  <c r="I228" i="9"/>
  <c r="J212" i="9"/>
  <c r="J196" i="9"/>
  <c r="I181" i="9"/>
  <c r="I166" i="9"/>
  <c r="I150" i="9"/>
  <c r="J134" i="9"/>
  <c r="I121" i="9"/>
  <c r="J108" i="9"/>
  <c r="I96" i="9"/>
  <c r="J82" i="9"/>
  <c r="I69" i="9"/>
  <c r="I56" i="9"/>
  <c r="J43" i="9"/>
  <c r="I31" i="9"/>
  <c r="I18" i="9"/>
  <c r="J4" i="9"/>
  <c r="I360" i="9"/>
  <c r="I340" i="9"/>
  <c r="J322" i="9"/>
  <c r="J305" i="9"/>
  <c r="I289" i="9"/>
  <c r="J272" i="9"/>
  <c r="J255" i="9"/>
  <c r="J238" i="9"/>
  <c r="I224" i="9"/>
  <c r="J207" i="9"/>
  <c r="J192" i="9"/>
  <c r="I177" i="9"/>
  <c r="I161" i="9"/>
  <c r="J146" i="9"/>
  <c r="J130" i="9"/>
  <c r="I118" i="9"/>
  <c r="J104" i="9"/>
  <c r="J91" i="9"/>
  <c r="I79" i="9"/>
  <c r="I66" i="9"/>
  <c r="I53" i="9"/>
  <c r="I40" i="9"/>
  <c r="J26" i="9"/>
  <c r="I14" i="9"/>
  <c r="J359" i="9"/>
  <c r="J321" i="9"/>
  <c r="J304" i="9"/>
  <c r="J288" i="9"/>
  <c r="I255" i="9"/>
  <c r="I238" i="9"/>
  <c r="I222" i="9"/>
  <c r="I207" i="9"/>
  <c r="J176" i="9"/>
  <c r="J160" i="9"/>
  <c r="J144" i="9"/>
  <c r="I130" i="9"/>
  <c r="I104" i="9"/>
  <c r="I91" i="9"/>
  <c r="I78" i="9"/>
  <c r="I65" i="9"/>
  <c r="I39" i="9"/>
  <c r="I26" i="9"/>
  <c r="I13" i="9"/>
  <c r="J354" i="9"/>
  <c r="I303" i="9"/>
  <c r="J236" i="9"/>
  <c r="J189" i="9"/>
  <c r="J158" i="9"/>
  <c r="J115" i="9"/>
  <c r="I90" i="9"/>
  <c r="I63" i="9"/>
  <c r="I38" i="9"/>
  <c r="I12" i="9"/>
  <c r="I353" i="9"/>
  <c r="I316" i="9"/>
  <c r="I273" i="9"/>
  <c r="I234" i="9"/>
  <c r="I195" i="9"/>
  <c r="I157" i="9"/>
  <c r="J100" i="9"/>
  <c r="J48" i="9"/>
  <c r="J22" i="9"/>
  <c r="J266" i="9"/>
  <c r="I74" i="9"/>
  <c r="J352" i="9"/>
  <c r="I156" i="9"/>
  <c r="I22" i="9"/>
  <c r="I352" i="9"/>
  <c r="J307" i="9"/>
  <c r="I266" i="9"/>
  <c r="J226" i="9"/>
  <c r="I188" i="9"/>
  <c r="I155" i="9"/>
  <c r="J122" i="9"/>
  <c r="I97" i="9"/>
  <c r="J70" i="9"/>
  <c r="I45" i="9"/>
  <c r="I19" i="9"/>
  <c r="J341" i="9"/>
  <c r="I302" i="9"/>
  <c r="J265" i="9"/>
  <c r="J224" i="9"/>
  <c r="I187" i="9"/>
  <c r="J147" i="9"/>
  <c r="I119" i="9"/>
  <c r="I93" i="9"/>
  <c r="J67" i="9"/>
  <c r="I41" i="9"/>
  <c r="I15" i="9"/>
  <c r="I341" i="9"/>
  <c r="I301" i="9"/>
  <c r="I257" i="9"/>
  <c r="J219" i="9"/>
  <c r="I186" i="9"/>
  <c r="I147" i="9"/>
  <c r="J118" i="9"/>
  <c r="I92" i="9"/>
  <c r="I67" i="9"/>
  <c r="J40" i="9"/>
  <c r="J14" i="9"/>
  <c r="I335" i="9"/>
  <c r="J300" i="9"/>
  <c r="I256" i="9"/>
  <c r="I219" i="9"/>
  <c r="I178" i="9"/>
  <c r="J141" i="9"/>
  <c r="I114" i="9"/>
  <c r="J88" i="9"/>
  <c r="I62" i="9"/>
  <c r="J36" i="9"/>
  <c r="J10" i="9"/>
  <c r="J334" i="9"/>
  <c r="I292" i="9"/>
  <c r="I250" i="9"/>
  <c r="J218" i="9"/>
  <c r="J177" i="9"/>
  <c r="I141" i="9"/>
  <c r="I113" i="9"/>
  <c r="I87" i="9"/>
  <c r="J61" i="9"/>
  <c r="I36" i="9"/>
  <c r="I10" i="9"/>
  <c r="J333" i="9"/>
  <c r="I9" i="9"/>
  <c r="I290" i="9"/>
  <c r="J249" i="9"/>
  <c r="I210" i="9"/>
  <c r="J172" i="9"/>
  <c r="J140" i="9"/>
  <c r="J112" i="9"/>
  <c r="J86" i="9"/>
  <c r="I61" i="9"/>
  <c r="J34" i="9"/>
  <c r="J326" i="9"/>
  <c r="I284" i="9"/>
  <c r="J248" i="9"/>
  <c r="I209" i="9"/>
  <c r="J171" i="9"/>
  <c r="J135" i="9"/>
  <c r="I110" i="9"/>
  <c r="I84" i="9"/>
  <c r="I58" i="9"/>
  <c r="I32" i="9"/>
  <c r="I6" i="9"/>
  <c r="J74" i="9"/>
  <c r="I233" i="9"/>
  <c r="I99" i="9"/>
  <c r="I323" i="9"/>
  <c r="J283" i="9"/>
  <c r="I241" i="9"/>
  <c r="I204" i="9"/>
  <c r="J170" i="9"/>
  <c r="I133" i="9"/>
  <c r="J106" i="9"/>
  <c r="I81" i="9"/>
  <c r="I55" i="9"/>
  <c r="I29" i="9"/>
  <c r="I3" i="9"/>
  <c r="J363" i="9"/>
  <c r="I319" i="9"/>
  <c r="J282" i="9"/>
  <c r="I240" i="9"/>
  <c r="J202" i="9"/>
  <c r="I164" i="9"/>
  <c r="I132" i="9"/>
  <c r="I105" i="9"/>
  <c r="J79" i="9"/>
  <c r="I54" i="9"/>
  <c r="I27" i="9"/>
  <c r="J360" i="9"/>
  <c r="J317" i="9"/>
  <c r="I274" i="9"/>
  <c r="I235" i="9"/>
  <c r="I202" i="9"/>
  <c r="I162" i="9"/>
  <c r="I127" i="9"/>
  <c r="I101" i="9"/>
  <c r="I75" i="9"/>
  <c r="I49" i="9"/>
  <c r="I24" i="9"/>
  <c r="J126" i="9"/>
  <c r="I308" i="9"/>
  <c r="I193" i="9"/>
  <c r="I126" i="9"/>
  <c r="I48" i="9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38" i="5"/>
  <c r="C33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07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218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187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5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26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65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3" i="5"/>
  <c r="K337" i="9" l="1"/>
  <c r="K272" i="9"/>
  <c r="K243" i="9"/>
  <c r="K353" i="9"/>
  <c r="K124" i="9"/>
  <c r="F3" i="9"/>
  <c r="G3" i="9" s="1"/>
  <c r="F332" i="9"/>
  <c r="G332" i="9" s="1"/>
  <c r="K58" i="9"/>
  <c r="F239" i="9"/>
  <c r="G239" i="9" s="1"/>
  <c r="K239" i="9" s="1"/>
  <c r="F199" i="9"/>
  <c r="G199" i="9" s="1"/>
  <c r="K199" i="9" s="1"/>
  <c r="K186" i="9"/>
  <c r="K62" i="9"/>
  <c r="F134" i="9"/>
  <c r="G134" i="9" s="1"/>
  <c r="K69" i="9"/>
  <c r="F47" i="9"/>
  <c r="G47" i="9" s="1"/>
  <c r="K47" i="9" s="1"/>
  <c r="K11" i="9"/>
  <c r="F333" i="9"/>
  <c r="G333" i="9" s="1"/>
  <c r="K265" i="9"/>
  <c r="F67" i="9"/>
  <c r="G67" i="9" s="1"/>
  <c r="K242" i="9"/>
  <c r="F330" i="9"/>
  <c r="G330" i="9" s="1"/>
  <c r="K330" i="9" s="1"/>
  <c r="F65" i="9"/>
  <c r="G65" i="9" s="1"/>
  <c r="K65" i="9" s="1"/>
  <c r="F238" i="9"/>
  <c r="G238" i="9" s="1"/>
  <c r="K238" i="9" s="1"/>
  <c r="F342" i="9"/>
  <c r="G342" i="9" s="1"/>
  <c r="K342" i="9" s="1"/>
  <c r="K352" i="9"/>
  <c r="K120" i="9"/>
  <c r="F172" i="9"/>
  <c r="G172" i="9" s="1"/>
  <c r="K172" i="9" s="1"/>
  <c r="K283" i="9"/>
  <c r="F31" i="9"/>
  <c r="G31" i="9" s="1"/>
  <c r="F82" i="9"/>
  <c r="G82" i="9" s="1"/>
  <c r="K82" i="9" s="1"/>
  <c r="F348" i="9"/>
  <c r="G348" i="9" s="1"/>
  <c r="K348" i="9" s="1"/>
  <c r="F159" i="9"/>
  <c r="G159" i="9" s="1"/>
  <c r="F126" i="9"/>
  <c r="G126" i="9" s="1"/>
  <c r="K198" i="9"/>
  <c r="F74" i="9"/>
  <c r="G74" i="9" s="1"/>
  <c r="K74" i="9" s="1"/>
  <c r="F275" i="9"/>
  <c r="G275" i="9" s="1"/>
  <c r="K73" i="9"/>
  <c r="F220" i="9"/>
  <c r="G220" i="9" s="1"/>
  <c r="K220" i="9" s="1"/>
  <c r="K346" i="9"/>
  <c r="F136" i="9"/>
  <c r="G136" i="9" s="1"/>
  <c r="K136" i="9" s="1"/>
  <c r="F240" i="9"/>
  <c r="G240" i="9" s="1"/>
  <c r="K240" i="9" s="1"/>
  <c r="F361" i="9"/>
  <c r="G361" i="9" s="1"/>
  <c r="K361" i="9" s="1"/>
  <c r="K77" i="9"/>
  <c r="K255" i="9"/>
  <c r="K88" i="9"/>
  <c r="K60" i="9"/>
  <c r="F204" i="9"/>
  <c r="G204" i="9" s="1"/>
  <c r="K204" i="9" s="1"/>
  <c r="F8" i="9"/>
  <c r="G8" i="9" s="1"/>
  <c r="K8" i="9" s="1"/>
  <c r="K80" i="9"/>
  <c r="K184" i="9"/>
  <c r="F230" i="9"/>
  <c r="G230" i="9" s="1"/>
  <c r="K230" i="9" s="1"/>
  <c r="F318" i="9"/>
  <c r="G318" i="9" s="1"/>
  <c r="F133" i="9"/>
  <c r="G133" i="9" s="1"/>
  <c r="K133" i="9" s="1"/>
  <c r="F97" i="9"/>
  <c r="G97" i="9" s="1"/>
  <c r="K97" i="9" s="1"/>
  <c r="F247" i="9"/>
  <c r="G247" i="9" s="1"/>
  <c r="K247" i="9" s="1"/>
  <c r="F161" i="9"/>
  <c r="G161" i="9" s="1"/>
  <c r="K161" i="9" s="1"/>
  <c r="F323" i="9"/>
  <c r="G323" i="9" s="1"/>
  <c r="K323" i="9" s="1"/>
  <c r="F64" i="9"/>
  <c r="G64" i="9" s="1"/>
  <c r="K105" i="9"/>
  <c r="F46" i="9"/>
  <c r="G46" i="9" s="1"/>
  <c r="K46" i="9" s="1"/>
  <c r="F235" i="9"/>
  <c r="G235" i="9" s="1"/>
  <c r="K235" i="9" s="1"/>
  <c r="F5" i="9"/>
  <c r="G5" i="9" s="1"/>
  <c r="K5" i="9" s="1"/>
  <c r="K7" i="9"/>
  <c r="F94" i="9"/>
  <c r="G94" i="9" s="1"/>
  <c r="F72" i="9"/>
  <c r="G72" i="9" s="1"/>
  <c r="K72" i="9" s="1"/>
  <c r="F144" i="9"/>
  <c r="G144" i="9" s="1"/>
  <c r="K216" i="9"/>
  <c r="F298" i="9"/>
  <c r="G298" i="9" s="1"/>
  <c r="F164" i="9"/>
  <c r="G164" i="9" s="1"/>
  <c r="K164" i="9" s="1"/>
  <c r="F236" i="9"/>
  <c r="G236" i="9" s="1"/>
  <c r="K236" i="9" s="1"/>
  <c r="F319" i="9"/>
  <c r="G319" i="9" s="1"/>
  <c r="K319" i="9" s="1"/>
  <c r="K261" i="9"/>
  <c r="K310" i="9"/>
  <c r="K175" i="9"/>
  <c r="F76" i="9"/>
  <c r="G76" i="9" s="1"/>
  <c r="K284" i="9"/>
  <c r="F185" i="9"/>
  <c r="G185" i="9" s="1"/>
  <c r="K185" i="9" s="1"/>
  <c r="F278" i="9"/>
  <c r="G278" i="9" s="1"/>
  <c r="F23" i="9"/>
  <c r="G23" i="9" s="1"/>
  <c r="K23" i="9" s="1"/>
  <c r="K222" i="9"/>
  <c r="F305" i="9"/>
  <c r="G305" i="9" s="1"/>
  <c r="K98" i="9"/>
  <c r="K276" i="9"/>
  <c r="K237" i="9"/>
  <c r="F289" i="9"/>
  <c r="G289" i="9" s="1"/>
  <c r="K289" i="9" s="1"/>
  <c r="F22" i="9"/>
  <c r="G22" i="9" s="1"/>
  <c r="F195" i="9"/>
  <c r="G195" i="9" s="1"/>
  <c r="K195" i="9" s="1"/>
  <c r="F300" i="9"/>
  <c r="G300" i="9" s="1"/>
  <c r="K300" i="9" s="1"/>
  <c r="K91" i="9"/>
  <c r="F12" i="9"/>
  <c r="G12" i="9" s="1"/>
  <c r="K12" i="9" s="1"/>
  <c r="F156" i="9"/>
  <c r="G156" i="9" s="1"/>
  <c r="K156" i="9" s="1"/>
  <c r="K228" i="9"/>
  <c r="K32" i="9"/>
  <c r="K104" i="9"/>
  <c r="F176" i="9"/>
  <c r="G176" i="9" s="1"/>
  <c r="K176" i="9" s="1"/>
  <c r="F250" i="9"/>
  <c r="G250" i="9" s="1"/>
  <c r="K250" i="9" s="1"/>
  <c r="F27" i="9"/>
  <c r="G27" i="9" s="1"/>
  <c r="K27" i="9" s="1"/>
  <c r="F29" i="9"/>
  <c r="G29" i="9" s="1"/>
  <c r="K202" i="9"/>
  <c r="K234" i="9"/>
  <c r="K257" i="9"/>
  <c r="F43" i="9"/>
  <c r="G43" i="9" s="1"/>
  <c r="M125" i="1"/>
  <c r="M306" i="1"/>
  <c r="M225" i="1"/>
  <c r="M69" i="1"/>
  <c r="M148" i="1"/>
  <c r="M137" i="1"/>
  <c r="M39" i="1"/>
  <c r="M213" i="1"/>
  <c r="M367" i="1"/>
  <c r="M223" i="1"/>
  <c r="M79" i="1"/>
  <c r="M126" i="1"/>
  <c r="M183" i="1"/>
  <c r="M242" i="1"/>
  <c r="M45" i="1"/>
  <c r="M136" i="1"/>
  <c r="M64" i="1"/>
  <c r="M352" i="1"/>
  <c r="M357" i="1"/>
  <c r="M177" i="1"/>
  <c r="M90" i="1"/>
  <c r="M293" i="1"/>
  <c r="M292" i="1"/>
  <c r="M244" i="1"/>
  <c r="M321" i="1"/>
  <c r="M350" i="1"/>
  <c r="M153" i="1"/>
  <c r="M141" i="1"/>
  <c r="M100" i="1"/>
  <c r="M270" i="1"/>
  <c r="M220" i="1"/>
  <c r="M111" i="1"/>
  <c r="M285" i="1"/>
  <c r="M295" i="1"/>
  <c r="M151" i="1"/>
  <c r="M54" i="1"/>
  <c r="M333" i="1"/>
  <c r="M245" i="1"/>
  <c r="M341" i="1"/>
  <c r="M280" i="1"/>
  <c r="M255" i="1"/>
  <c r="M117" i="1"/>
  <c r="M198" i="1"/>
  <c r="M105" i="1"/>
  <c r="M234" i="1"/>
  <c r="M249" i="1"/>
  <c r="M162" i="1"/>
  <c r="K157" i="9"/>
  <c r="K256" i="9"/>
  <c r="F93" i="9"/>
  <c r="G93" i="9" s="1"/>
  <c r="K93" i="9" s="1"/>
  <c r="F320" i="9"/>
  <c r="G320" i="9" s="1"/>
  <c r="K320" i="9" s="1"/>
  <c r="F277" i="9"/>
  <c r="G277" i="9" s="1"/>
  <c r="K277" i="9" s="1"/>
  <c r="F219" i="9"/>
  <c r="G219" i="9" s="1"/>
  <c r="K219" i="9" s="1"/>
  <c r="F75" i="9"/>
  <c r="G75" i="9" s="1"/>
  <c r="K75" i="9" s="1"/>
  <c r="F282" i="9"/>
  <c r="G282" i="9" s="1"/>
  <c r="K282" i="9" s="1"/>
  <c r="F226" i="9"/>
  <c r="G226" i="9" s="1"/>
  <c r="K226" i="9" s="1"/>
  <c r="F177" i="9"/>
  <c r="G177" i="9" s="1"/>
  <c r="K177" i="9" s="1"/>
  <c r="F344" i="9"/>
  <c r="G344" i="9" s="1"/>
  <c r="K344" i="9" s="1"/>
  <c r="F129" i="9"/>
  <c r="G129" i="9" s="1"/>
  <c r="K129" i="9" s="1"/>
  <c r="F285" i="9"/>
  <c r="G285" i="9" s="1"/>
  <c r="K285" i="9" s="1"/>
  <c r="F273" i="9"/>
  <c r="G273" i="9" s="1"/>
  <c r="K273" i="9" s="1"/>
  <c r="F163" i="9"/>
  <c r="G163" i="9" s="1"/>
  <c r="K163" i="9" s="1"/>
  <c r="F295" i="9"/>
  <c r="G295" i="9" s="1"/>
  <c r="K295" i="9" s="1"/>
  <c r="F41" i="9"/>
  <c r="G41" i="9" s="1"/>
  <c r="K41" i="9" s="1"/>
  <c r="F214" i="9"/>
  <c r="G214" i="9" s="1"/>
  <c r="K214" i="9" s="1"/>
  <c r="F313" i="9"/>
  <c r="G313" i="9" s="1"/>
  <c r="K313" i="9" s="1"/>
  <c r="K43" i="9"/>
  <c r="F315" i="9"/>
  <c r="G315" i="9" s="1"/>
  <c r="K315" i="9" s="1"/>
  <c r="F130" i="9"/>
  <c r="G130" i="9" s="1"/>
  <c r="K130" i="9" s="1"/>
  <c r="F316" i="9"/>
  <c r="G316" i="9" s="1"/>
  <c r="K316" i="9" s="1"/>
  <c r="F52" i="9"/>
  <c r="G52" i="9" s="1"/>
  <c r="K52" i="9" s="1"/>
  <c r="F225" i="9"/>
  <c r="G225" i="9" s="1"/>
  <c r="K225" i="9" s="1"/>
  <c r="F30" i="9"/>
  <c r="G30" i="9" s="1"/>
  <c r="K30" i="9" s="1"/>
  <c r="F102" i="9"/>
  <c r="G102" i="9" s="1"/>
  <c r="K102" i="9" s="1"/>
  <c r="F174" i="9"/>
  <c r="G174" i="9" s="1"/>
  <c r="K174" i="9" s="1"/>
  <c r="F334" i="9"/>
  <c r="G334" i="9" s="1"/>
  <c r="K334" i="9" s="1"/>
  <c r="F50" i="9"/>
  <c r="G50" i="9" s="1"/>
  <c r="K50" i="9" s="1"/>
  <c r="F122" i="9"/>
  <c r="G122" i="9" s="1"/>
  <c r="K122" i="9" s="1"/>
  <c r="F194" i="9"/>
  <c r="G194" i="9" s="1"/>
  <c r="K194" i="9" s="1"/>
  <c r="F358" i="9"/>
  <c r="G358" i="9" s="1"/>
  <c r="K358" i="9" s="1"/>
  <c r="K53" i="9"/>
  <c r="K229" i="9"/>
  <c r="K115" i="9"/>
  <c r="K90" i="9"/>
  <c r="F217" i="9"/>
  <c r="G217" i="9" s="1"/>
  <c r="K217" i="9" s="1"/>
  <c r="F351" i="9"/>
  <c r="G351" i="9" s="1"/>
  <c r="K351" i="9" s="1"/>
  <c r="F143" i="9"/>
  <c r="G143" i="9" s="1"/>
  <c r="K143" i="9" s="1"/>
  <c r="F259" i="9"/>
  <c r="G259" i="9" s="1"/>
  <c r="K259" i="9" s="1"/>
  <c r="F100" i="9"/>
  <c r="G100" i="9" s="1"/>
  <c r="K100" i="9" s="1"/>
  <c r="F354" i="9"/>
  <c r="G354" i="9" s="1"/>
  <c r="K354" i="9" s="1"/>
  <c r="F139" i="9"/>
  <c r="G139" i="9" s="1"/>
  <c r="K139" i="9" s="1"/>
  <c r="F296" i="9"/>
  <c r="G296" i="9" s="1"/>
  <c r="K296" i="9" s="1"/>
  <c r="F190" i="9"/>
  <c r="G190" i="9" s="1"/>
  <c r="K190" i="9" s="1"/>
  <c r="F357" i="9"/>
  <c r="G357" i="9" s="1"/>
  <c r="K357" i="9" s="1"/>
  <c r="F141" i="9"/>
  <c r="G141" i="9" s="1"/>
  <c r="K141" i="9" s="1"/>
  <c r="F301" i="9"/>
  <c r="G301" i="9" s="1"/>
  <c r="K301" i="9" s="1"/>
  <c r="F155" i="9"/>
  <c r="G155" i="9" s="1"/>
  <c r="K155" i="9" s="1"/>
  <c r="F303" i="9"/>
  <c r="G303" i="9" s="1"/>
  <c r="K303" i="9" s="1"/>
  <c r="F135" i="9"/>
  <c r="G135" i="9" s="1"/>
  <c r="K135" i="9" s="1"/>
  <c r="F221" i="9"/>
  <c r="G221" i="9" s="1"/>
  <c r="K221" i="9" s="1"/>
  <c r="F321" i="9"/>
  <c r="G321" i="9" s="1"/>
  <c r="K321" i="9" s="1"/>
  <c r="F223" i="9"/>
  <c r="G223" i="9" s="1"/>
  <c r="K223" i="9" s="1"/>
  <c r="F324" i="9"/>
  <c r="G324" i="9" s="1"/>
  <c r="K324" i="9" s="1"/>
  <c r="F51" i="9"/>
  <c r="G51" i="9" s="1"/>
  <c r="K51" i="9" s="1"/>
  <c r="F137" i="9"/>
  <c r="G137" i="9" s="1"/>
  <c r="K137" i="9" s="1"/>
  <c r="F59" i="9"/>
  <c r="G59" i="9" s="1"/>
  <c r="K59" i="9" s="1"/>
  <c r="F232" i="9"/>
  <c r="G232" i="9" s="1"/>
  <c r="K232" i="9" s="1"/>
  <c r="F36" i="9"/>
  <c r="G36" i="9" s="1"/>
  <c r="K36" i="9" s="1"/>
  <c r="F108" i="9"/>
  <c r="G108" i="9" s="1"/>
  <c r="K108" i="9" s="1"/>
  <c r="F180" i="9"/>
  <c r="G180" i="9" s="1"/>
  <c r="K180" i="9" s="1"/>
  <c r="F341" i="9"/>
  <c r="G341" i="9" s="1"/>
  <c r="K341" i="9" s="1"/>
  <c r="F56" i="9"/>
  <c r="G56" i="9" s="1"/>
  <c r="K56" i="9" s="1"/>
  <c r="F128" i="9"/>
  <c r="G128" i="9" s="1"/>
  <c r="K128" i="9" s="1"/>
  <c r="F200" i="9"/>
  <c r="G200" i="9" s="1"/>
  <c r="K200" i="9" s="1"/>
  <c r="F365" i="9"/>
  <c r="G365" i="9" s="1"/>
  <c r="K365" i="9" s="1"/>
  <c r="K10" i="9"/>
  <c r="K308" i="9"/>
  <c r="K181" i="9"/>
  <c r="K266" i="9"/>
  <c r="K3" i="9"/>
  <c r="K253" i="9"/>
  <c r="K154" i="9"/>
  <c r="K142" i="9"/>
  <c r="K332" i="9"/>
  <c r="K231" i="9"/>
  <c r="K153" i="9"/>
  <c r="K42" i="9"/>
  <c r="K114" i="9"/>
  <c r="K262" i="9"/>
  <c r="K134" i="9"/>
  <c r="K206" i="9"/>
  <c r="K286" i="9"/>
  <c r="K333" i="9"/>
  <c r="K326" i="9"/>
  <c r="K67" i="9"/>
  <c r="K331" i="9"/>
  <c r="K149" i="9"/>
  <c r="K151" i="9"/>
  <c r="K160" i="9"/>
  <c r="K248" i="9"/>
  <c r="K48" i="9"/>
  <c r="K192" i="9"/>
  <c r="K269" i="9"/>
  <c r="K68" i="9"/>
  <c r="K140" i="9"/>
  <c r="K212" i="9"/>
  <c r="K293" i="9"/>
  <c r="K208" i="9"/>
  <c r="K288" i="9"/>
  <c r="K279" i="9"/>
  <c r="K325" i="9"/>
  <c r="K39" i="9"/>
  <c r="K340" i="9"/>
  <c r="K31" i="9"/>
  <c r="K338" i="9"/>
  <c r="K70" i="9"/>
  <c r="K347" i="9"/>
  <c r="K246" i="9"/>
  <c r="K159" i="9"/>
  <c r="K350" i="9"/>
  <c r="K81" i="9"/>
  <c r="K167" i="9"/>
  <c r="K260" i="9"/>
  <c r="K54" i="9"/>
  <c r="K126" i="9"/>
  <c r="K146" i="9"/>
  <c r="F218" i="9"/>
  <c r="G218" i="9" s="1"/>
  <c r="K218" i="9" s="1"/>
  <c r="K193" i="9"/>
  <c r="K83" i="9"/>
  <c r="K275" i="9"/>
  <c r="K294" i="9"/>
  <c r="K356" i="9"/>
  <c r="K254" i="9"/>
  <c r="K132" i="9"/>
  <c r="K152" i="9"/>
  <c r="K224" i="9"/>
  <c r="K37" i="9"/>
  <c r="K339" i="9"/>
  <c r="K360" i="9"/>
  <c r="K79" i="9"/>
  <c r="K166" i="9"/>
  <c r="K359" i="9"/>
  <c r="F290" i="9"/>
  <c r="G290" i="9" s="1"/>
  <c r="K290" i="9" s="1"/>
  <c r="F85" i="9"/>
  <c r="G85" i="9" s="1"/>
  <c r="K85" i="9" s="1"/>
  <c r="F233" i="9"/>
  <c r="G233" i="9" s="1"/>
  <c r="K233" i="9" s="1"/>
  <c r="F49" i="9"/>
  <c r="G49" i="9" s="1"/>
  <c r="K49" i="9" s="1"/>
  <c r="F197" i="9"/>
  <c r="G197" i="9" s="1"/>
  <c r="K197" i="9" s="1"/>
  <c r="F33" i="9"/>
  <c r="G33" i="9" s="1"/>
  <c r="K33" i="9" s="1"/>
  <c r="F109" i="9"/>
  <c r="G109" i="9" s="1"/>
  <c r="K109" i="9" s="1"/>
  <c r="F148" i="9"/>
  <c r="G148" i="9" s="1"/>
  <c r="K148" i="9" s="1"/>
  <c r="F309" i="9"/>
  <c r="G309" i="9" s="1"/>
  <c r="K309" i="9" s="1"/>
  <c r="F112" i="9"/>
  <c r="G112" i="9" s="1"/>
  <c r="K112" i="9" s="1"/>
  <c r="F311" i="9"/>
  <c r="G311" i="9" s="1"/>
  <c r="K311" i="9" s="1"/>
  <c r="F21" i="9"/>
  <c r="G21" i="9" s="1"/>
  <c r="K21" i="9" s="1"/>
  <c r="F71" i="9"/>
  <c r="G71" i="9" s="1"/>
  <c r="K71" i="9" s="1"/>
  <c r="F364" i="9"/>
  <c r="G364" i="9" s="1"/>
  <c r="K364" i="9" s="1"/>
  <c r="F171" i="9"/>
  <c r="G171" i="9" s="1"/>
  <c r="K171" i="9" s="1"/>
  <c r="F263" i="9"/>
  <c r="G263" i="9" s="1"/>
  <c r="K263" i="9" s="1"/>
  <c r="F367" i="9"/>
  <c r="G367" i="9" s="1"/>
  <c r="K367" i="9" s="1"/>
  <c r="F87" i="9"/>
  <c r="G87" i="9" s="1"/>
  <c r="K87" i="9" s="1"/>
  <c r="F173" i="9"/>
  <c r="G173" i="9" s="1"/>
  <c r="K173" i="9" s="1"/>
  <c r="F264" i="9"/>
  <c r="G264" i="9" s="1"/>
  <c r="K264" i="9" s="1"/>
  <c r="F9" i="9"/>
  <c r="G9" i="9" s="1"/>
  <c r="K9" i="9" s="1"/>
  <c r="F95" i="9"/>
  <c r="G95" i="9" s="1"/>
  <c r="K95" i="9" s="1"/>
  <c r="F274" i="9"/>
  <c r="G274" i="9" s="1"/>
  <c r="K274" i="9" s="1"/>
  <c r="F19" i="9"/>
  <c r="G19" i="9" s="1"/>
  <c r="K19" i="9" s="1"/>
  <c r="F66" i="9"/>
  <c r="G66" i="9" s="1"/>
  <c r="K66" i="9" s="1"/>
  <c r="F138" i="9"/>
  <c r="G138" i="9" s="1"/>
  <c r="K138" i="9" s="1"/>
  <c r="F210" i="9"/>
  <c r="G210" i="9" s="1"/>
  <c r="K210" i="9" s="1"/>
  <c r="F14" i="9"/>
  <c r="G14" i="9" s="1"/>
  <c r="K14" i="9" s="1"/>
  <c r="F86" i="9"/>
  <c r="G86" i="9" s="1"/>
  <c r="K86" i="9" s="1"/>
  <c r="F158" i="9"/>
  <c r="G158" i="9" s="1"/>
  <c r="K158" i="9" s="1"/>
  <c r="K318" i="9"/>
  <c r="K64" i="9"/>
  <c r="K327" i="9"/>
  <c r="K268" i="9"/>
  <c r="K121" i="9"/>
  <c r="K178" i="9"/>
  <c r="K270" i="9"/>
  <c r="K94" i="9"/>
  <c r="K16" i="9"/>
  <c r="K189" i="9"/>
  <c r="K355" i="9"/>
  <c r="K144" i="9"/>
  <c r="K298" i="9"/>
  <c r="K20" i="9"/>
  <c r="K92" i="9"/>
  <c r="K322" i="9"/>
  <c r="K25" i="9"/>
  <c r="K76" i="9"/>
  <c r="K28" i="9"/>
  <c r="K227" i="9"/>
  <c r="K278" i="9"/>
  <c r="K187" i="9"/>
  <c r="K15" i="9"/>
  <c r="K101" i="9"/>
  <c r="K281" i="9"/>
  <c r="K196" i="9"/>
  <c r="K291" i="9"/>
  <c r="K6" i="9"/>
  <c r="K78" i="9"/>
  <c r="K150" i="9"/>
  <c r="K305" i="9"/>
  <c r="K26" i="9"/>
  <c r="K170" i="9"/>
  <c r="K329" i="9"/>
  <c r="K335" i="9"/>
  <c r="K119" i="9"/>
  <c r="K89" i="9"/>
  <c r="K40" i="9"/>
  <c r="K299" i="9"/>
  <c r="K191" i="9"/>
  <c r="K336" i="9"/>
  <c r="K252" i="9"/>
  <c r="K106" i="9"/>
  <c r="K287" i="9"/>
  <c r="K22" i="9"/>
  <c r="K117" i="9"/>
  <c r="K203" i="9"/>
  <c r="K84" i="9"/>
  <c r="K349" i="9"/>
  <c r="K125" i="9"/>
  <c r="K201" i="9"/>
  <c r="K145" i="9"/>
  <c r="K29" i="9"/>
  <c r="K18" i="9"/>
  <c r="K38" i="9"/>
  <c r="K110" i="9"/>
  <c r="K182" i="9"/>
  <c r="K271" i="9"/>
  <c r="K113" i="9"/>
  <c r="K297" i="9"/>
  <c r="K162" i="9"/>
  <c r="F183" i="9"/>
  <c r="G183" i="9" s="1"/>
  <c r="K183" i="9" s="1"/>
  <c r="F363" i="9"/>
  <c r="G363" i="9" s="1"/>
  <c r="K363" i="9" s="1"/>
  <c r="F147" i="9"/>
  <c r="G147" i="9" s="1"/>
  <c r="K147" i="9" s="1"/>
  <c r="F306" i="9"/>
  <c r="G306" i="9" s="1"/>
  <c r="K306" i="9" s="1"/>
  <c r="F111" i="9"/>
  <c r="G111" i="9" s="1"/>
  <c r="K111" i="9" s="1"/>
  <c r="F211" i="9"/>
  <c r="G211" i="9" s="1"/>
  <c r="K211" i="9" s="1"/>
  <c r="F213" i="9"/>
  <c r="G213" i="9" s="1"/>
  <c r="K213" i="9" s="1"/>
  <c r="F17" i="9"/>
  <c r="G17" i="9" s="1"/>
  <c r="K17" i="9" s="1"/>
  <c r="F165" i="9"/>
  <c r="G165" i="9" s="1"/>
  <c r="K165" i="9" s="1"/>
  <c r="F328" i="9"/>
  <c r="G328" i="9" s="1"/>
  <c r="K328" i="9" s="1"/>
  <c r="F258" i="9"/>
  <c r="G258" i="9" s="1"/>
  <c r="K258" i="9" s="1"/>
  <c r="F57" i="9"/>
  <c r="G57" i="9" s="1"/>
  <c r="K57" i="9" s="1"/>
  <c r="F169" i="9"/>
  <c r="G169" i="9" s="1"/>
  <c r="K169" i="9" s="1"/>
  <c r="F34" i="9"/>
  <c r="G34" i="9" s="1"/>
  <c r="K34" i="9" s="1"/>
  <c r="F207" i="9"/>
  <c r="G207" i="9" s="1"/>
  <c r="K207" i="9" s="1"/>
  <c r="F304" i="9"/>
  <c r="G304" i="9" s="1"/>
  <c r="K304" i="9" s="1"/>
  <c r="F123" i="9"/>
  <c r="G123" i="9" s="1"/>
  <c r="K123" i="9" s="1"/>
  <c r="F209" i="9"/>
  <c r="G209" i="9" s="1"/>
  <c r="K209" i="9" s="1"/>
  <c r="F307" i="9"/>
  <c r="G307" i="9" s="1"/>
  <c r="K307" i="9" s="1"/>
  <c r="F45" i="9"/>
  <c r="G45" i="9" s="1"/>
  <c r="K45" i="9" s="1"/>
  <c r="F131" i="9"/>
  <c r="G131" i="9" s="1"/>
  <c r="K131" i="9" s="1"/>
  <c r="F317" i="9"/>
  <c r="G317" i="9" s="1"/>
  <c r="K317" i="9" s="1"/>
  <c r="F127" i="9"/>
  <c r="G127" i="9" s="1"/>
  <c r="K127" i="9" s="1"/>
  <c r="F24" i="9"/>
  <c r="G24" i="9" s="1"/>
  <c r="K24" i="9" s="1"/>
  <c r="F96" i="9"/>
  <c r="G96" i="9" s="1"/>
  <c r="K96" i="9" s="1"/>
  <c r="F168" i="9"/>
  <c r="G168" i="9" s="1"/>
  <c r="K168" i="9" s="1"/>
  <c r="F44" i="9"/>
  <c r="G44" i="9" s="1"/>
  <c r="K44" i="9" s="1"/>
  <c r="F116" i="9"/>
  <c r="G116" i="9" s="1"/>
  <c r="K116" i="9" s="1"/>
  <c r="F188" i="9"/>
  <c r="G188" i="9" s="1"/>
  <c r="K188" i="9" s="1"/>
  <c r="M25" i="1"/>
  <c r="M29" i="1"/>
  <c r="M33" i="1"/>
  <c r="M10" i="1"/>
  <c r="M3" i="1" l="1"/>
  <c r="M17" i="1"/>
  <c r="M13" i="1"/>
  <c r="M24" i="1"/>
  <c r="M32" i="1"/>
  <c r="M21" i="1"/>
  <c r="M28" i="1"/>
  <c r="M23" i="1"/>
  <c r="M8" i="1"/>
  <c r="M16" i="1"/>
  <c r="M31" i="1"/>
  <c r="M4" i="1"/>
  <c r="M5" i="1"/>
  <c r="M18" i="1"/>
  <c r="M26" i="1"/>
  <c r="M9" i="1"/>
  <c r="M19" i="1"/>
  <c r="M27" i="1"/>
  <c r="M7" i="1"/>
  <c r="M15" i="1"/>
  <c r="M30" i="1"/>
  <c r="M22" i="1"/>
  <c r="M6" i="1"/>
  <c r="M14" i="1"/>
  <c r="M12" i="1"/>
  <c r="M20" i="1"/>
  <c r="M11" i="1"/>
  <c r="M34" i="1" l="1"/>
  <c r="A3" i="4" a="1"/>
  <c r="A3" i="3" a="1"/>
  <c r="A3" i="2" a="1"/>
  <c r="B8" i="4" l="1"/>
  <c r="B14" i="4"/>
  <c r="B20" i="4"/>
  <c r="B26" i="4"/>
  <c r="B32" i="4"/>
  <c r="B38" i="4"/>
  <c r="B44" i="4"/>
  <c r="B50" i="4"/>
  <c r="B56" i="4"/>
  <c r="B62" i="4"/>
  <c r="B68" i="4"/>
  <c r="B74" i="4"/>
  <c r="B80" i="4"/>
  <c r="B86" i="4"/>
  <c r="B92" i="4"/>
  <c r="B98" i="4"/>
  <c r="B104" i="4"/>
  <c r="B110" i="4"/>
  <c r="B116" i="4"/>
  <c r="B122" i="4"/>
  <c r="B128" i="4"/>
  <c r="B134" i="4"/>
  <c r="B140" i="4"/>
  <c r="B146" i="4"/>
  <c r="B152" i="4"/>
  <c r="B158" i="4"/>
  <c r="B164" i="4"/>
  <c r="B170" i="4"/>
  <c r="B176" i="4"/>
  <c r="B182" i="4"/>
  <c r="B188" i="4"/>
  <c r="B194" i="4"/>
  <c r="B200" i="4"/>
  <c r="B206" i="4"/>
  <c r="B212" i="4"/>
  <c r="B218" i="4"/>
  <c r="B224" i="4"/>
  <c r="B230" i="4"/>
  <c r="B236" i="4"/>
  <c r="B242" i="4"/>
  <c r="B248" i="4"/>
  <c r="B254" i="4"/>
  <c r="B260" i="4"/>
  <c r="B266" i="4"/>
  <c r="B272" i="4"/>
  <c r="B278" i="4"/>
  <c r="B284" i="4"/>
  <c r="B290" i="4"/>
  <c r="B296" i="4"/>
  <c r="B302" i="4"/>
  <c r="B308" i="4"/>
  <c r="B314" i="4"/>
  <c r="B320" i="4"/>
  <c r="B326" i="4"/>
  <c r="B332" i="4"/>
  <c r="B338" i="4"/>
  <c r="B344" i="4"/>
  <c r="B350" i="4"/>
  <c r="B356" i="4"/>
  <c r="B362" i="4"/>
  <c r="A317" i="4"/>
  <c r="B317" i="4"/>
  <c r="B359" i="4"/>
  <c r="B24" i="4"/>
  <c r="B90" i="4"/>
  <c r="B180" i="4"/>
  <c r="B246" i="4"/>
  <c r="B300" i="4"/>
  <c r="B360" i="4"/>
  <c r="A25" i="4"/>
  <c r="A61" i="4"/>
  <c r="A85" i="4"/>
  <c r="A121" i="4"/>
  <c r="A163" i="4"/>
  <c r="A193" i="4"/>
  <c r="A3" i="4"/>
  <c r="A9" i="4"/>
  <c r="A15" i="4"/>
  <c r="A21" i="4"/>
  <c r="A27" i="4"/>
  <c r="A33" i="4"/>
  <c r="A39" i="4"/>
  <c r="A45" i="4"/>
  <c r="A51" i="4"/>
  <c r="A57" i="4"/>
  <c r="A63" i="4"/>
  <c r="A69" i="4"/>
  <c r="A75" i="4"/>
  <c r="A81" i="4"/>
  <c r="A87" i="4"/>
  <c r="A93" i="4"/>
  <c r="A99" i="4"/>
  <c r="A105" i="4"/>
  <c r="A111" i="4"/>
  <c r="A117" i="4"/>
  <c r="A123" i="4"/>
  <c r="A129" i="4"/>
  <c r="A135" i="4"/>
  <c r="A141" i="4"/>
  <c r="A147" i="4"/>
  <c r="A153" i="4"/>
  <c r="A159" i="4"/>
  <c r="A165" i="4"/>
  <c r="A171" i="4"/>
  <c r="A177" i="4"/>
  <c r="A183" i="4"/>
  <c r="A189" i="4"/>
  <c r="A195" i="4"/>
  <c r="A201" i="4"/>
  <c r="A207" i="4"/>
  <c r="A213" i="4"/>
  <c r="A219" i="4"/>
  <c r="A225" i="4"/>
  <c r="A231" i="4"/>
  <c r="A237" i="4"/>
  <c r="A243" i="4"/>
  <c r="A249" i="4"/>
  <c r="A255" i="4"/>
  <c r="A261" i="4"/>
  <c r="A267" i="4"/>
  <c r="A273" i="4"/>
  <c r="A279" i="4"/>
  <c r="A285" i="4"/>
  <c r="A291" i="4"/>
  <c r="A297" i="4"/>
  <c r="A303" i="4"/>
  <c r="A309" i="4"/>
  <c r="A315" i="4"/>
  <c r="A321" i="4"/>
  <c r="A327" i="4"/>
  <c r="A333" i="4"/>
  <c r="A339" i="4"/>
  <c r="A345" i="4"/>
  <c r="A351" i="4"/>
  <c r="A357" i="4"/>
  <c r="A363" i="4"/>
  <c r="A311" i="4"/>
  <c r="B323" i="4"/>
  <c r="B42" i="4"/>
  <c r="B114" i="4"/>
  <c r="B156" i="4"/>
  <c r="B198" i="4"/>
  <c r="B228" i="4"/>
  <c r="B270" i="4"/>
  <c r="B306" i="4"/>
  <c r="B336" i="4"/>
  <c r="A7" i="4"/>
  <c r="A103" i="4"/>
  <c r="B3" i="4"/>
  <c r="B9" i="4"/>
  <c r="B15" i="4"/>
  <c r="B21" i="4"/>
  <c r="B27" i="4"/>
  <c r="B33" i="4"/>
  <c r="B39" i="4"/>
  <c r="B45" i="4"/>
  <c r="B51" i="4"/>
  <c r="B57" i="4"/>
  <c r="B63" i="4"/>
  <c r="B69" i="4"/>
  <c r="B75" i="4"/>
  <c r="B81" i="4"/>
  <c r="B87" i="4"/>
  <c r="B93" i="4"/>
  <c r="B99" i="4"/>
  <c r="B105" i="4"/>
  <c r="B111" i="4"/>
  <c r="B117" i="4"/>
  <c r="B123" i="4"/>
  <c r="B129" i="4"/>
  <c r="B135" i="4"/>
  <c r="B141" i="4"/>
  <c r="B147" i="4"/>
  <c r="B153" i="4"/>
  <c r="B159" i="4"/>
  <c r="B165" i="4"/>
  <c r="B171" i="4"/>
  <c r="B177" i="4"/>
  <c r="B183" i="4"/>
  <c r="B189" i="4"/>
  <c r="B195" i="4"/>
  <c r="B201" i="4"/>
  <c r="B207" i="4"/>
  <c r="B213" i="4"/>
  <c r="B219" i="4"/>
  <c r="B225" i="4"/>
  <c r="B231" i="4"/>
  <c r="B237" i="4"/>
  <c r="B243" i="4"/>
  <c r="B249" i="4"/>
  <c r="B255" i="4"/>
  <c r="B261" i="4"/>
  <c r="B267" i="4"/>
  <c r="B273" i="4"/>
  <c r="B279" i="4"/>
  <c r="B285" i="4"/>
  <c r="B291" i="4"/>
  <c r="B297" i="4"/>
  <c r="B303" i="4"/>
  <c r="B309" i="4"/>
  <c r="B315" i="4"/>
  <c r="B321" i="4"/>
  <c r="B327" i="4"/>
  <c r="B333" i="4"/>
  <c r="B339" i="4"/>
  <c r="B345" i="4"/>
  <c r="B351" i="4"/>
  <c r="B357" i="4"/>
  <c r="B363" i="4"/>
  <c r="A299" i="4"/>
  <c r="A359" i="4"/>
  <c r="B311" i="4"/>
  <c r="B335" i="4"/>
  <c r="B347" i="4"/>
  <c r="B365" i="4"/>
  <c r="B18" i="4"/>
  <c r="B54" i="4"/>
  <c r="B72" i="4"/>
  <c r="B102" i="4"/>
  <c r="B126" i="4"/>
  <c r="B144" i="4"/>
  <c r="B168" i="4"/>
  <c r="B192" i="4"/>
  <c r="B216" i="4"/>
  <c r="B252" i="4"/>
  <c r="B288" i="4"/>
  <c r="B324" i="4"/>
  <c r="B342" i="4"/>
  <c r="B366" i="4"/>
  <c r="A13" i="4"/>
  <c r="A79" i="4"/>
  <c r="A133" i="4"/>
  <c r="A169" i="4"/>
  <c r="A4" i="4"/>
  <c r="A10" i="4"/>
  <c r="A16" i="4"/>
  <c r="A22" i="4"/>
  <c r="A28" i="4"/>
  <c r="A34" i="4"/>
  <c r="A40" i="4"/>
  <c r="A46" i="4"/>
  <c r="A52" i="4"/>
  <c r="A58" i="4"/>
  <c r="A64" i="4"/>
  <c r="A70" i="4"/>
  <c r="A76" i="4"/>
  <c r="A82" i="4"/>
  <c r="A88" i="4"/>
  <c r="A94" i="4"/>
  <c r="A100" i="4"/>
  <c r="A106" i="4"/>
  <c r="A112" i="4"/>
  <c r="A118" i="4"/>
  <c r="A124" i="4"/>
  <c r="A130" i="4"/>
  <c r="A136" i="4"/>
  <c r="A142" i="4"/>
  <c r="A148" i="4"/>
  <c r="A154" i="4"/>
  <c r="A160" i="4"/>
  <c r="A166" i="4"/>
  <c r="A172" i="4"/>
  <c r="A178" i="4"/>
  <c r="A184" i="4"/>
  <c r="A190" i="4"/>
  <c r="A196" i="4"/>
  <c r="A202" i="4"/>
  <c r="A208" i="4"/>
  <c r="A214" i="4"/>
  <c r="A220" i="4"/>
  <c r="A226" i="4"/>
  <c r="A232" i="4"/>
  <c r="A238" i="4"/>
  <c r="A244" i="4"/>
  <c r="A250" i="4"/>
  <c r="A256" i="4"/>
  <c r="A262" i="4"/>
  <c r="A268" i="4"/>
  <c r="A274" i="4"/>
  <c r="A280" i="4"/>
  <c r="A286" i="4"/>
  <c r="A292" i="4"/>
  <c r="A298" i="4"/>
  <c r="A304" i="4"/>
  <c r="A310" i="4"/>
  <c r="A316" i="4"/>
  <c r="A322" i="4"/>
  <c r="A328" i="4"/>
  <c r="A334" i="4"/>
  <c r="A340" i="4"/>
  <c r="A346" i="4"/>
  <c r="A352" i="4"/>
  <c r="A358" i="4"/>
  <c r="A364" i="4"/>
  <c r="A323" i="4"/>
  <c r="B305" i="4"/>
  <c r="B353" i="4"/>
  <c r="B36" i="4"/>
  <c r="B108" i="4"/>
  <c r="B150" i="4"/>
  <c r="B186" i="4"/>
  <c r="B222" i="4"/>
  <c r="B264" i="4"/>
  <c r="B294" i="4"/>
  <c r="B330" i="4"/>
  <c r="A31" i="4"/>
  <c r="A67" i="4"/>
  <c r="A115" i="4"/>
  <c r="A145" i="4"/>
  <c r="A181" i="4"/>
  <c r="A223" i="4"/>
  <c r="B4" i="4"/>
  <c r="B10" i="4"/>
  <c r="B16" i="4"/>
  <c r="B22" i="4"/>
  <c r="B28" i="4"/>
  <c r="B34" i="4"/>
  <c r="B40" i="4"/>
  <c r="B46" i="4"/>
  <c r="B52" i="4"/>
  <c r="B58" i="4"/>
  <c r="B64" i="4"/>
  <c r="B70" i="4"/>
  <c r="B76" i="4"/>
  <c r="B82" i="4"/>
  <c r="B88" i="4"/>
  <c r="B94" i="4"/>
  <c r="B100" i="4"/>
  <c r="B106" i="4"/>
  <c r="B112" i="4"/>
  <c r="B118" i="4"/>
  <c r="B124" i="4"/>
  <c r="B130" i="4"/>
  <c r="B136" i="4"/>
  <c r="B142" i="4"/>
  <c r="B148" i="4"/>
  <c r="B154" i="4"/>
  <c r="B160" i="4"/>
  <c r="B166" i="4"/>
  <c r="B172" i="4"/>
  <c r="B178" i="4"/>
  <c r="B184" i="4"/>
  <c r="B190" i="4"/>
  <c r="B196" i="4"/>
  <c r="B202" i="4"/>
  <c r="B208" i="4"/>
  <c r="B214" i="4"/>
  <c r="B220" i="4"/>
  <c r="B226" i="4"/>
  <c r="B232" i="4"/>
  <c r="B238" i="4"/>
  <c r="B244" i="4"/>
  <c r="B250" i="4"/>
  <c r="B256" i="4"/>
  <c r="B262" i="4"/>
  <c r="B268" i="4"/>
  <c r="B274" i="4"/>
  <c r="B280" i="4"/>
  <c r="B286" i="4"/>
  <c r="B292" i="4"/>
  <c r="B298" i="4"/>
  <c r="B304" i="4"/>
  <c r="B310" i="4"/>
  <c r="B316" i="4"/>
  <c r="B322" i="4"/>
  <c r="B328" i="4"/>
  <c r="B334" i="4"/>
  <c r="B340" i="4"/>
  <c r="B346" i="4"/>
  <c r="B352" i="4"/>
  <c r="B358" i="4"/>
  <c r="B364" i="4"/>
  <c r="A293" i="4"/>
  <c r="A353" i="4"/>
  <c r="B299" i="4"/>
  <c r="B341" i="4"/>
  <c r="B12" i="4"/>
  <c r="B60" i="4"/>
  <c r="B78" i="4"/>
  <c r="B96" i="4"/>
  <c r="B120" i="4"/>
  <c r="B138" i="4"/>
  <c r="B174" i="4"/>
  <c r="B210" i="4"/>
  <c r="B234" i="4"/>
  <c r="B276" i="4"/>
  <c r="B312" i="4"/>
  <c r="B348" i="4"/>
  <c r="A5" i="4"/>
  <c r="A11" i="4"/>
  <c r="A17" i="4"/>
  <c r="A23" i="4"/>
  <c r="A29" i="4"/>
  <c r="A35" i="4"/>
  <c r="A41" i="4"/>
  <c r="A47" i="4"/>
  <c r="A53" i="4"/>
  <c r="A59" i="4"/>
  <c r="A65" i="4"/>
  <c r="A71" i="4"/>
  <c r="A77" i="4"/>
  <c r="A83" i="4"/>
  <c r="A89" i="4"/>
  <c r="A95" i="4"/>
  <c r="A101" i="4"/>
  <c r="A107" i="4"/>
  <c r="A113" i="4"/>
  <c r="A119" i="4"/>
  <c r="A125" i="4"/>
  <c r="A131" i="4"/>
  <c r="A137" i="4"/>
  <c r="A143" i="4"/>
  <c r="A149" i="4"/>
  <c r="A155" i="4"/>
  <c r="A161" i="4"/>
  <c r="A167" i="4"/>
  <c r="A173" i="4"/>
  <c r="A179" i="4"/>
  <c r="A185" i="4"/>
  <c r="A191" i="4"/>
  <c r="A197" i="4"/>
  <c r="A203" i="4"/>
  <c r="A209" i="4"/>
  <c r="A215" i="4"/>
  <c r="A221" i="4"/>
  <c r="A227" i="4"/>
  <c r="A233" i="4"/>
  <c r="A239" i="4"/>
  <c r="A245" i="4"/>
  <c r="A251" i="4"/>
  <c r="A257" i="4"/>
  <c r="A263" i="4"/>
  <c r="A269" i="4"/>
  <c r="A275" i="4"/>
  <c r="A281" i="4"/>
  <c r="A287" i="4"/>
  <c r="A305" i="4"/>
  <c r="A329" i="4"/>
  <c r="A335" i="4"/>
  <c r="A341" i="4"/>
  <c r="A347" i="4"/>
  <c r="A365" i="4"/>
  <c r="B329" i="4"/>
  <c r="B30" i="4"/>
  <c r="B84" i="4"/>
  <c r="B132" i="4"/>
  <c r="B162" i="4"/>
  <c r="B204" i="4"/>
  <c r="B240" i="4"/>
  <c r="B282" i="4"/>
  <c r="B318" i="4"/>
  <c r="B354" i="4"/>
  <c r="A37" i="4"/>
  <c r="A97" i="4"/>
  <c r="A139" i="4"/>
  <c r="A187" i="4"/>
  <c r="B5" i="4"/>
  <c r="B11" i="4"/>
  <c r="B17" i="4"/>
  <c r="B23" i="4"/>
  <c r="B29" i="4"/>
  <c r="B35" i="4"/>
  <c r="B41" i="4"/>
  <c r="B47" i="4"/>
  <c r="B53" i="4"/>
  <c r="B59" i="4"/>
  <c r="B65" i="4"/>
  <c r="B71" i="4"/>
  <c r="B77" i="4"/>
  <c r="B83" i="4"/>
  <c r="B89" i="4"/>
  <c r="B95" i="4"/>
  <c r="B101" i="4"/>
  <c r="B107" i="4"/>
  <c r="B113" i="4"/>
  <c r="B119" i="4"/>
  <c r="B125" i="4"/>
  <c r="B131" i="4"/>
  <c r="B137" i="4"/>
  <c r="B143" i="4"/>
  <c r="B149" i="4"/>
  <c r="B155" i="4"/>
  <c r="B161" i="4"/>
  <c r="B167" i="4"/>
  <c r="B173" i="4"/>
  <c r="B179" i="4"/>
  <c r="B185" i="4"/>
  <c r="B191" i="4"/>
  <c r="B197" i="4"/>
  <c r="B203" i="4"/>
  <c r="B209" i="4"/>
  <c r="B215" i="4"/>
  <c r="B221" i="4"/>
  <c r="B227" i="4"/>
  <c r="B233" i="4"/>
  <c r="B239" i="4"/>
  <c r="B245" i="4"/>
  <c r="B251" i="4"/>
  <c r="B257" i="4"/>
  <c r="B263" i="4"/>
  <c r="B269" i="4"/>
  <c r="B275" i="4"/>
  <c r="B281" i="4"/>
  <c r="B287" i="4"/>
  <c r="B293" i="4"/>
  <c r="A43" i="4"/>
  <c r="A55" i="4"/>
  <c r="A73" i="4"/>
  <c r="A91" i="4"/>
  <c r="A127" i="4"/>
  <c r="A151" i="4"/>
  <c r="A175" i="4"/>
  <c r="A211" i="4"/>
  <c r="A6" i="4"/>
  <c r="A12" i="4"/>
  <c r="A18" i="4"/>
  <c r="A24" i="4"/>
  <c r="A30" i="4"/>
  <c r="A36" i="4"/>
  <c r="A42" i="4"/>
  <c r="A48" i="4"/>
  <c r="A54" i="4"/>
  <c r="A60" i="4"/>
  <c r="A66" i="4"/>
  <c r="A72" i="4"/>
  <c r="A78" i="4"/>
  <c r="A84" i="4"/>
  <c r="A90" i="4"/>
  <c r="A96" i="4"/>
  <c r="A102" i="4"/>
  <c r="A108" i="4"/>
  <c r="A114" i="4"/>
  <c r="A120" i="4"/>
  <c r="A126" i="4"/>
  <c r="A132" i="4"/>
  <c r="A138" i="4"/>
  <c r="A144" i="4"/>
  <c r="A150" i="4"/>
  <c r="A156" i="4"/>
  <c r="A162" i="4"/>
  <c r="A168" i="4"/>
  <c r="A174" i="4"/>
  <c r="A180" i="4"/>
  <c r="A186" i="4"/>
  <c r="A192" i="4"/>
  <c r="A198" i="4"/>
  <c r="A204" i="4"/>
  <c r="A210" i="4"/>
  <c r="A216" i="4"/>
  <c r="A222" i="4"/>
  <c r="A228" i="4"/>
  <c r="A234" i="4"/>
  <c r="A240" i="4"/>
  <c r="A246" i="4"/>
  <c r="A252" i="4"/>
  <c r="A258" i="4"/>
  <c r="A264" i="4"/>
  <c r="A270" i="4"/>
  <c r="A276" i="4"/>
  <c r="A282" i="4"/>
  <c r="A288" i="4"/>
  <c r="A294" i="4"/>
  <c r="A300" i="4"/>
  <c r="A306" i="4"/>
  <c r="A312" i="4"/>
  <c r="A318" i="4"/>
  <c r="A324" i="4"/>
  <c r="A330" i="4"/>
  <c r="A336" i="4"/>
  <c r="A342" i="4"/>
  <c r="A348" i="4"/>
  <c r="A354" i="4"/>
  <c r="A360" i="4"/>
  <c r="A366" i="4"/>
  <c r="B6" i="4"/>
  <c r="B48" i="4"/>
  <c r="B66" i="4"/>
  <c r="B258" i="4"/>
  <c r="A49" i="4"/>
  <c r="A109" i="4"/>
  <c r="A157" i="4"/>
  <c r="A199" i="4"/>
  <c r="A8" i="4"/>
  <c r="B43" i="4"/>
  <c r="B79" i="4"/>
  <c r="B115" i="4"/>
  <c r="B151" i="4"/>
  <c r="B187" i="4"/>
  <c r="B217" i="4"/>
  <c r="A242" i="4"/>
  <c r="A266" i="4"/>
  <c r="A290" i="4"/>
  <c r="A314" i="4"/>
  <c r="A338" i="4"/>
  <c r="A362" i="4"/>
  <c r="B13" i="4"/>
  <c r="A44" i="4"/>
  <c r="A80" i="4"/>
  <c r="A116" i="4"/>
  <c r="A152" i="4"/>
  <c r="A188" i="4"/>
  <c r="A218" i="4"/>
  <c r="A247" i="4"/>
  <c r="A271" i="4"/>
  <c r="A295" i="4"/>
  <c r="A319" i="4"/>
  <c r="A343" i="4"/>
  <c r="A367" i="4"/>
  <c r="A14" i="4"/>
  <c r="B49" i="4"/>
  <c r="B85" i="4"/>
  <c r="B121" i="4"/>
  <c r="B157" i="4"/>
  <c r="B193" i="4"/>
  <c r="B223" i="4"/>
  <c r="B247" i="4"/>
  <c r="B271" i="4"/>
  <c r="B295" i="4"/>
  <c r="B319" i="4"/>
  <c r="B343" i="4"/>
  <c r="B367" i="4"/>
  <c r="A19" i="4"/>
  <c r="A50" i="4"/>
  <c r="A86" i="4"/>
  <c r="A122" i="4"/>
  <c r="A158" i="4"/>
  <c r="A194" i="4"/>
  <c r="A224" i="4"/>
  <c r="A248" i="4"/>
  <c r="A272" i="4"/>
  <c r="A296" i="4"/>
  <c r="A320" i="4"/>
  <c r="A344" i="4"/>
  <c r="B139" i="4"/>
  <c r="A176" i="4"/>
  <c r="A284" i="4"/>
  <c r="B181" i="4"/>
  <c r="A361" i="4"/>
  <c r="A146" i="4"/>
  <c r="B265" i="4"/>
  <c r="B19" i="4"/>
  <c r="B55" i="4"/>
  <c r="B91" i="4"/>
  <c r="B127" i="4"/>
  <c r="B163" i="4"/>
  <c r="B199" i="4"/>
  <c r="A229" i="4"/>
  <c r="A253" i="4"/>
  <c r="A277" i="4"/>
  <c r="A301" i="4"/>
  <c r="A325" i="4"/>
  <c r="A349" i="4"/>
  <c r="B133" i="4"/>
  <c r="A26" i="4"/>
  <c r="A134" i="4"/>
  <c r="B205" i="4"/>
  <c r="A259" i="4"/>
  <c r="A283" i="4"/>
  <c r="A331" i="4"/>
  <c r="B103" i="4"/>
  <c r="B259" i="4"/>
  <c r="A140" i="4"/>
  <c r="A356" i="4"/>
  <c r="B145" i="4"/>
  <c r="A289" i="4"/>
  <c r="A110" i="4"/>
  <c r="B337" i="4"/>
  <c r="A20" i="4"/>
  <c r="A56" i="4"/>
  <c r="A92" i="4"/>
  <c r="A128" i="4"/>
  <c r="A164" i="4"/>
  <c r="A200" i="4"/>
  <c r="B229" i="4"/>
  <c r="B253" i="4"/>
  <c r="B277" i="4"/>
  <c r="B301" i="4"/>
  <c r="B325" i="4"/>
  <c r="B349" i="4"/>
  <c r="A205" i="4"/>
  <c r="A98" i="4"/>
  <c r="B31" i="4"/>
  <c r="A206" i="4"/>
  <c r="B283" i="4"/>
  <c r="B355" i="4"/>
  <c r="A68" i="4"/>
  <c r="B211" i="4"/>
  <c r="A308" i="4"/>
  <c r="B37" i="4"/>
  <c r="A212" i="4"/>
  <c r="A337" i="4"/>
  <c r="A74" i="4"/>
  <c r="A182" i="4"/>
  <c r="B313" i="4"/>
  <c r="B25" i="4"/>
  <c r="B61" i="4"/>
  <c r="B97" i="4"/>
  <c r="B169" i="4"/>
  <c r="A230" i="4"/>
  <c r="A254" i="4"/>
  <c r="A278" i="4"/>
  <c r="A302" i="4"/>
  <c r="A326" i="4"/>
  <c r="A350" i="4"/>
  <c r="A62" i="4"/>
  <c r="A235" i="4"/>
  <c r="A307" i="4"/>
  <c r="A355" i="4"/>
  <c r="B67" i="4"/>
  <c r="B235" i="4"/>
  <c r="B331" i="4"/>
  <c r="A32" i="4"/>
  <c r="A260" i="4"/>
  <c r="B109" i="4"/>
  <c r="A265" i="4"/>
  <c r="B7" i="4"/>
  <c r="B241" i="4"/>
  <c r="A170" i="4"/>
  <c r="B175" i="4"/>
  <c r="B307" i="4"/>
  <c r="A104" i="4"/>
  <c r="A236" i="4"/>
  <c r="A332" i="4"/>
  <c r="B73" i="4"/>
  <c r="A241" i="4"/>
  <c r="A313" i="4"/>
  <c r="A38" i="4"/>
  <c r="A217" i="4"/>
  <c r="B289" i="4"/>
  <c r="B361" i="4"/>
  <c r="A4" i="3"/>
  <c r="A10" i="3"/>
  <c r="A16" i="3"/>
  <c r="A22" i="3"/>
  <c r="A28" i="3"/>
  <c r="A34" i="3"/>
  <c r="A40" i="3"/>
  <c r="A46" i="3"/>
  <c r="A52" i="3"/>
  <c r="A58" i="3"/>
  <c r="A64" i="3"/>
  <c r="A70" i="3"/>
  <c r="A76" i="3"/>
  <c r="A82" i="3"/>
  <c r="A88" i="3"/>
  <c r="A94" i="3"/>
  <c r="A100" i="3"/>
  <c r="A106" i="3"/>
  <c r="A112" i="3"/>
  <c r="A118" i="3"/>
  <c r="A124" i="3"/>
  <c r="A130" i="3"/>
  <c r="A136" i="3"/>
  <c r="A142" i="3"/>
  <c r="A148" i="3"/>
  <c r="A154" i="3"/>
  <c r="A160" i="3"/>
  <c r="A166" i="3"/>
  <c r="A172" i="3"/>
  <c r="A178" i="3"/>
  <c r="A184" i="3"/>
  <c r="A190" i="3"/>
  <c r="A196" i="3"/>
  <c r="A202" i="3"/>
  <c r="A208" i="3"/>
  <c r="A214" i="3"/>
  <c r="A220" i="3"/>
  <c r="A226" i="3"/>
  <c r="A232" i="3"/>
  <c r="A238" i="3"/>
  <c r="A244" i="3"/>
  <c r="A250" i="3"/>
  <c r="A256" i="3"/>
  <c r="A262" i="3"/>
  <c r="A268" i="3"/>
  <c r="A274" i="3"/>
  <c r="A280" i="3"/>
  <c r="A286" i="3"/>
  <c r="A292" i="3"/>
  <c r="A298" i="3"/>
  <c r="A304" i="3"/>
  <c r="A310" i="3"/>
  <c r="A316" i="3"/>
  <c r="A322" i="3"/>
  <c r="A328" i="3"/>
  <c r="A334" i="3"/>
  <c r="A340" i="3"/>
  <c r="A346" i="3"/>
  <c r="A352" i="3"/>
  <c r="A358" i="3"/>
  <c r="A364" i="3"/>
  <c r="B220" i="3"/>
  <c r="B292" i="3"/>
  <c r="B322" i="3"/>
  <c r="B340" i="3"/>
  <c r="B352" i="3"/>
  <c r="B364" i="3"/>
  <c r="A5" i="3"/>
  <c r="A17" i="3"/>
  <c r="A23" i="3"/>
  <c r="A29" i="3"/>
  <c r="A41" i="3"/>
  <c r="A47" i="3"/>
  <c r="A59" i="3"/>
  <c r="A71" i="3"/>
  <c r="A83" i="3"/>
  <c r="A95" i="3"/>
  <c r="A107" i="3"/>
  <c r="A119" i="3"/>
  <c r="A131" i="3"/>
  <c r="A143" i="3"/>
  <c r="A155" i="3"/>
  <c r="A167" i="3"/>
  <c r="A179" i="3"/>
  <c r="A191" i="3"/>
  <c r="B4" i="3"/>
  <c r="B10" i="3"/>
  <c r="B16" i="3"/>
  <c r="B22" i="3"/>
  <c r="B28" i="3"/>
  <c r="B34" i="3"/>
  <c r="B40" i="3"/>
  <c r="B46" i="3"/>
  <c r="B52" i="3"/>
  <c r="B58" i="3"/>
  <c r="B64" i="3"/>
  <c r="B70" i="3"/>
  <c r="B76" i="3"/>
  <c r="B82" i="3"/>
  <c r="B88" i="3"/>
  <c r="B94" i="3"/>
  <c r="B100" i="3"/>
  <c r="B106" i="3"/>
  <c r="B112" i="3"/>
  <c r="B118" i="3"/>
  <c r="B124" i="3"/>
  <c r="B130" i="3"/>
  <c r="B136" i="3"/>
  <c r="B142" i="3"/>
  <c r="B148" i="3"/>
  <c r="B154" i="3"/>
  <c r="B160" i="3"/>
  <c r="B166" i="3"/>
  <c r="B172" i="3"/>
  <c r="B178" i="3"/>
  <c r="B184" i="3"/>
  <c r="B190" i="3"/>
  <c r="B196" i="3"/>
  <c r="B202" i="3"/>
  <c r="B208" i="3"/>
  <c r="B214" i="3"/>
  <c r="B226" i="3"/>
  <c r="B232" i="3"/>
  <c r="B238" i="3"/>
  <c r="B244" i="3"/>
  <c r="B250" i="3"/>
  <c r="B256" i="3"/>
  <c r="B262" i="3"/>
  <c r="B268" i="3"/>
  <c r="B274" i="3"/>
  <c r="B280" i="3"/>
  <c r="B286" i="3"/>
  <c r="B298" i="3"/>
  <c r="B304" i="3"/>
  <c r="B310" i="3"/>
  <c r="B316" i="3"/>
  <c r="B328" i="3"/>
  <c r="B334" i="3"/>
  <c r="B346" i="3"/>
  <c r="B358" i="3"/>
  <c r="A11" i="3"/>
  <c r="A35" i="3"/>
  <c r="A53" i="3"/>
  <c r="A65" i="3"/>
  <c r="A77" i="3"/>
  <c r="A89" i="3"/>
  <c r="A101" i="3"/>
  <c r="A113" i="3"/>
  <c r="A125" i="3"/>
  <c r="A137" i="3"/>
  <c r="A149" i="3"/>
  <c r="A161" i="3"/>
  <c r="A173" i="3"/>
  <c r="A185" i="3"/>
  <c r="A197" i="3"/>
  <c r="B6" i="3"/>
  <c r="B12" i="3"/>
  <c r="B18" i="3"/>
  <c r="B24" i="3"/>
  <c r="B30" i="3"/>
  <c r="B36" i="3"/>
  <c r="B42" i="3"/>
  <c r="B48" i="3"/>
  <c r="B54" i="3"/>
  <c r="B60" i="3"/>
  <c r="B66" i="3"/>
  <c r="B72" i="3"/>
  <c r="B78" i="3"/>
  <c r="B84" i="3"/>
  <c r="B90" i="3"/>
  <c r="B96" i="3"/>
  <c r="B102" i="3"/>
  <c r="B108" i="3"/>
  <c r="B114" i="3"/>
  <c r="B120" i="3"/>
  <c r="B126" i="3"/>
  <c r="B132" i="3"/>
  <c r="B138" i="3"/>
  <c r="B144" i="3"/>
  <c r="B150" i="3"/>
  <c r="B156" i="3"/>
  <c r="B162" i="3"/>
  <c r="B168" i="3"/>
  <c r="B174" i="3"/>
  <c r="B180" i="3"/>
  <c r="B186" i="3"/>
  <c r="B192" i="3"/>
  <c r="B198" i="3"/>
  <c r="B204" i="3"/>
  <c r="B210" i="3"/>
  <c r="B216" i="3"/>
  <c r="B222" i="3"/>
  <c r="B228" i="3"/>
  <c r="B234" i="3"/>
  <c r="B240" i="3"/>
  <c r="B246" i="3"/>
  <c r="B252" i="3"/>
  <c r="B258" i="3"/>
  <c r="B264" i="3"/>
  <c r="B270" i="3"/>
  <c r="B276" i="3"/>
  <c r="B282" i="3"/>
  <c r="B288" i="3"/>
  <c r="B294" i="3"/>
  <c r="B300" i="3"/>
  <c r="B306" i="3"/>
  <c r="B312" i="3"/>
  <c r="B318" i="3"/>
  <c r="B324" i="3"/>
  <c r="B330" i="3"/>
  <c r="B336" i="3"/>
  <c r="B342" i="3"/>
  <c r="B348" i="3"/>
  <c r="B354" i="3"/>
  <c r="B360" i="3"/>
  <c r="B366" i="3"/>
  <c r="A170" i="3"/>
  <c r="A254" i="3"/>
  <c r="A296" i="3"/>
  <c r="A320" i="3"/>
  <c r="A344" i="3"/>
  <c r="A362" i="3"/>
  <c r="A7" i="3"/>
  <c r="A13" i="3"/>
  <c r="A19" i="3"/>
  <c r="A25" i="3"/>
  <c r="A31" i="3"/>
  <c r="A37" i="3"/>
  <c r="A43" i="3"/>
  <c r="A49" i="3"/>
  <c r="A55" i="3"/>
  <c r="A61" i="3"/>
  <c r="A67" i="3"/>
  <c r="A73" i="3"/>
  <c r="A79" i="3"/>
  <c r="A85" i="3"/>
  <c r="A91" i="3"/>
  <c r="A97" i="3"/>
  <c r="A103" i="3"/>
  <c r="A109" i="3"/>
  <c r="A115" i="3"/>
  <c r="A121" i="3"/>
  <c r="A127" i="3"/>
  <c r="A133" i="3"/>
  <c r="A139" i="3"/>
  <c r="A145" i="3"/>
  <c r="A151" i="3"/>
  <c r="A157" i="3"/>
  <c r="A163" i="3"/>
  <c r="A169" i="3"/>
  <c r="A175" i="3"/>
  <c r="A181" i="3"/>
  <c r="A187" i="3"/>
  <c r="A193" i="3"/>
  <c r="A199" i="3"/>
  <c r="A205" i="3"/>
  <c r="A211" i="3"/>
  <c r="A217" i="3"/>
  <c r="A223" i="3"/>
  <c r="A229" i="3"/>
  <c r="A235" i="3"/>
  <c r="A241" i="3"/>
  <c r="A247" i="3"/>
  <c r="A253" i="3"/>
  <c r="A259" i="3"/>
  <c r="A265" i="3"/>
  <c r="A271" i="3"/>
  <c r="A277" i="3"/>
  <c r="A283" i="3"/>
  <c r="A289" i="3"/>
  <c r="A295" i="3"/>
  <c r="A301" i="3"/>
  <c r="A307" i="3"/>
  <c r="A313" i="3"/>
  <c r="A319" i="3"/>
  <c r="A325" i="3"/>
  <c r="A331" i="3"/>
  <c r="A337" i="3"/>
  <c r="A343" i="3"/>
  <c r="A349" i="3"/>
  <c r="A355" i="3"/>
  <c r="A361" i="3"/>
  <c r="A367" i="3"/>
  <c r="A164" i="3"/>
  <c r="A236" i="3"/>
  <c r="A278" i="3"/>
  <c r="A314" i="3"/>
  <c r="A338" i="3"/>
  <c r="B7" i="3"/>
  <c r="B13" i="3"/>
  <c r="B19" i="3"/>
  <c r="B25" i="3"/>
  <c r="B31" i="3"/>
  <c r="B37" i="3"/>
  <c r="B43" i="3"/>
  <c r="B49" i="3"/>
  <c r="B55" i="3"/>
  <c r="B61" i="3"/>
  <c r="B67" i="3"/>
  <c r="B73" i="3"/>
  <c r="B79" i="3"/>
  <c r="B85" i="3"/>
  <c r="B91" i="3"/>
  <c r="B97" i="3"/>
  <c r="B103" i="3"/>
  <c r="B109" i="3"/>
  <c r="B115" i="3"/>
  <c r="B121" i="3"/>
  <c r="B127" i="3"/>
  <c r="B133" i="3"/>
  <c r="B139" i="3"/>
  <c r="B145" i="3"/>
  <c r="B151" i="3"/>
  <c r="B157" i="3"/>
  <c r="B163" i="3"/>
  <c r="B169" i="3"/>
  <c r="B175" i="3"/>
  <c r="B181" i="3"/>
  <c r="B187" i="3"/>
  <c r="B193" i="3"/>
  <c r="B199" i="3"/>
  <c r="B205" i="3"/>
  <c r="B211" i="3"/>
  <c r="B217" i="3"/>
  <c r="B223" i="3"/>
  <c r="B229" i="3"/>
  <c r="B235" i="3"/>
  <c r="B241" i="3"/>
  <c r="B247" i="3"/>
  <c r="B253" i="3"/>
  <c r="B259" i="3"/>
  <c r="B265" i="3"/>
  <c r="B271" i="3"/>
  <c r="B277" i="3"/>
  <c r="B283" i="3"/>
  <c r="B289" i="3"/>
  <c r="B295" i="3"/>
  <c r="B301" i="3"/>
  <c r="B307" i="3"/>
  <c r="B313" i="3"/>
  <c r="B319" i="3"/>
  <c r="B325" i="3"/>
  <c r="B331" i="3"/>
  <c r="B337" i="3"/>
  <c r="B343" i="3"/>
  <c r="B349" i="3"/>
  <c r="B355" i="3"/>
  <c r="B361" i="3"/>
  <c r="B367" i="3"/>
  <c r="A98" i="3"/>
  <c r="A200" i="3"/>
  <c r="A242" i="3"/>
  <c r="A260" i="3"/>
  <c r="A272" i="3"/>
  <c r="A290" i="3"/>
  <c r="A308" i="3"/>
  <c r="A332" i="3"/>
  <c r="A356" i="3"/>
  <c r="A8" i="3"/>
  <c r="A14" i="3"/>
  <c r="A20" i="3"/>
  <c r="A26" i="3"/>
  <c r="A32" i="3"/>
  <c r="A38" i="3"/>
  <c r="A44" i="3"/>
  <c r="A50" i="3"/>
  <c r="A56" i="3"/>
  <c r="A62" i="3"/>
  <c r="A68" i="3"/>
  <c r="A74" i="3"/>
  <c r="A80" i="3"/>
  <c r="A86" i="3"/>
  <c r="A92" i="3"/>
  <c r="A104" i="3"/>
  <c r="A110" i="3"/>
  <c r="A116" i="3"/>
  <c r="A122" i="3"/>
  <c r="A128" i="3"/>
  <c r="A134" i="3"/>
  <c r="A140" i="3"/>
  <c r="A146" i="3"/>
  <c r="A152" i="3"/>
  <c r="A158" i="3"/>
  <c r="A176" i="3"/>
  <c r="A182" i="3"/>
  <c r="A188" i="3"/>
  <c r="A194" i="3"/>
  <c r="A206" i="3"/>
  <c r="A212" i="3"/>
  <c r="A218" i="3"/>
  <c r="A224" i="3"/>
  <c r="A230" i="3"/>
  <c r="A248" i="3"/>
  <c r="A266" i="3"/>
  <c r="A284" i="3"/>
  <c r="A302" i="3"/>
  <c r="A326" i="3"/>
  <c r="A350" i="3"/>
  <c r="A9" i="3"/>
  <c r="B14" i="3"/>
  <c r="B27" i="3"/>
  <c r="A42" i="3"/>
  <c r="A57" i="3"/>
  <c r="B71" i="3"/>
  <c r="B86" i="3"/>
  <c r="B99" i="3"/>
  <c r="A114" i="3"/>
  <c r="A129" i="3"/>
  <c r="B143" i="3"/>
  <c r="B158" i="3"/>
  <c r="B171" i="3"/>
  <c r="A186" i="3"/>
  <c r="A201" i="3"/>
  <c r="A213" i="3"/>
  <c r="A225" i="3"/>
  <c r="A237" i="3"/>
  <c r="A249" i="3"/>
  <c r="A261" i="3"/>
  <c r="A273" i="3"/>
  <c r="A285" i="3"/>
  <c r="A297" i="3"/>
  <c r="A309" i="3"/>
  <c r="A321" i="3"/>
  <c r="A333" i="3"/>
  <c r="A345" i="3"/>
  <c r="A357" i="3"/>
  <c r="B15" i="3"/>
  <c r="A30" i="3"/>
  <c r="A45" i="3"/>
  <c r="B59" i="3"/>
  <c r="B74" i="3"/>
  <c r="B87" i="3"/>
  <c r="A102" i="3"/>
  <c r="A117" i="3"/>
  <c r="B131" i="3"/>
  <c r="B146" i="3"/>
  <c r="B159" i="3"/>
  <c r="A174" i="3"/>
  <c r="A189" i="3"/>
  <c r="A203" i="3"/>
  <c r="A215" i="3"/>
  <c r="A227" i="3"/>
  <c r="A239" i="3"/>
  <c r="A251" i="3"/>
  <c r="A263" i="3"/>
  <c r="A275" i="3"/>
  <c r="A287" i="3"/>
  <c r="A299" i="3"/>
  <c r="A311" i="3"/>
  <c r="A323" i="3"/>
  <c r="A335" i="3"/>
  <c r="A347" i="3"/>
  <c r="A359" i="3"/>
  <c r="A3" i="3"/>
  <c r="B17" i="3"/>
  <c r="B32" i="3"/>
  <c r="B45" i="3"/>
  <c r="A60" i="3"/>
  <c r="A75" i="3"/>
  <c r="B89" i="3"/>
  <c r="B104" i="3"/>
  <c r="B117" i="3"/>
  <c r="A132" i="3"/>
  <c r="A147" i="3"/>
  <c r="B161" i="3"/>
  <c r="B176" i="3"/>
  <c r="B189" i="3"/>
  <c r="B203" i="3"/>
  <c r="B215" i="3"/>
  <c r="B227" i="3"/>
  <c r="B239" i="3"/>
  <c r="B251" i="3"/>
  <c r="B263" i="3"/>
  <c r="B275" i="3"/>
  <c r="B287" i="3"/>
  <c r="B299" i="3"/>
  <c r="B311" i="3"/>
  <c r="B323" i="3"/>
  <c r="B335" i="3"/>
  <c r="B347" i="3"/>
  <c r="B359" i="3"/>
  <c r="B3" i="3"/>
  <c r="B47" i="3"/>
  <c r="B75" i="3"/>
  <c r="A15" i="3"/>
  <c r="B29" i="3"/>
  <c r="B44" i="3"/>
  <c r="B57" i="3"/>
  <c r="A72" i="3"/>
  <c r="A87" i="3"/>
  <c r="B101" i="3"/>
  <c r="B116" i="3"/>
  <c r="B129" i="3"/>
  <c r="A144" i="3"/>
  <c r="A159" i="3"/>
  <c r="B173" i="3"/>
  <c r="B188" i="3"/>
  <c r="B201" i="3"/>
  <c r="B213" i="3"/>
  <c r="B225" i="3"/>
  <c r="B237" i="3"/>
  <c r="B249" i="3"/>
  <c r="B261" i="3"/>
  <c r="B273" i="3"/>
  <c r="B285" i="3"/>
  <c r="B297" i="3"/>
  <c r="B309" i="3"/>
  <c r="B321" i="3"/>
  <c r="B333" i="3"/>
  <c r="B345" i="3"/>
  <c r="B357" i="3"/>
  <c r="A18" i="3"/>
  <c r="A33" i="3"/>
  <c r="B62" i="3"/>
  <c r="A90" i="3"/>
  <c r="B11" i="3"/>
  <c r="B38" i="3"/>
  <c r="B63" i="3"/>
  <c r="A84" i="3"/>
  <c r="B110" i="3"/>
  <c r="B134" i="3"/>
  <c r="A153" i="3"/>
  <c r="A177" i="3"/>
  <c r="B195" i="3"/>
  <c r="A216" i="3"/>
  <c r="A233" i="3"/>
  <c r="A252" i="3"/>
  <c r="A269" i="3"/>
  <c r="A288" i="3"/>
  <c r="A305" i="3"/>
  <c r="A324" i="3"/>
  <c r="A341" i="3"/>
  <c r="A360" i="3"/>
  <c r="A12" i="3"/>
  <c r="A39" i="3"/>
  <c r="B65" i="3"/>
  <c r="B92" i="3"/>
  <c r="A111" i="3"/>
  <c r="A135" i="3"/>
  <c r="B153" i="3"/>
  <c r="B177" i="3"/>
  <c r="B197" i="3"/>
  <c r="B218" i="3"/>
  <c r="B233" i="3"/>
  <c r="B254" i="3"/>
  <c r="B269" i="3"/>
  <c r="B290" i="3"/>
  <c r="B305" i="3"/>
  <c r="B326" i="3"/>
  <c r="B341" i="3"/>
  <c r="B362" i="3"/>
  <c r="B20" i="3"/>
  <c r="B39" i="3"/>
  <c r="A66" i="3"/>
  <c r="A93" i="3"/>
  <c r="B111" i="3"/>
  <c r="B135" i="3"/>
  <c r="B155" i="3"/>
  <c r="B179" i="3"/>
  <c r="A198" i="3"/>
  <c r="A219" i="3"/>
  <c r="A234" i="3"/>
  <c r="A255" i="3"/>
  <c r="A270" i="3"/>
  <c r="A291" i="3"/>
  <c r="A306" i="3"/>
  <c r="A327" i="3"/>
  <c r="A342" i="3"/>
  <c r="A363" i="3"/>
  <c r="A21" i="3"/>
  <c r="B137" i="3"/>
  <c r="B219" i="3"/>
  <c r="B272" i="3"/>
  <c r="B344" i="3"/>
  <c r="A48" i="3"/>
  <c r="A162" i="3"/>
  <c r="A240" i="3"/>
  <c r="A312" i="3"/>
  <c r="B23" i="3"/>
  <c r="B50" i="3"/>
  <c r="B69" i="3"/>
  <c r="A96" i="3"/>
  <c r="A120" i="3"/>
  <c r="B140" i="3"/>
  <c r="B164" i="3"/>
  <c r="A183" i="3"/>
  <c r="B206" i="3"/>
  <c r="B221" i="3"/>
  <c r="B242" i="3"/>
  <c r="B257" i="3"/>
  <c r="B278" i="3"/>
  <c r="B293" i="3"/>
  <c r="B314" i="3"/>
  <c r="B329" i="3"/>
  <c r="B350" i="3"/>
  <c r="B365" i="3"/>
  <c r="B56" i="3"/>
  <c r="B194" i="3"/>
  <c r="A282" i="3"/>
  <c r="A339" i="3"/>
  <c r="A63" i="3"/>
  <c r="B128" i="3"/>
  <c r="A195" i="3"/>
  <c r="B248" i="3"/>
  <c r="B303" i="3"/>
  <c r="B356" i="3"/>
  <c r="B41" i="3"/>
  <c r="B113" i="3"/>
  <c r="B200" i="3"/>
  <c r="B291" i="3"/>
  <c r="B363" i="3"/>
  <c r="B21" i="3"/>
  <c r="B182" i="3"/>
  <c r="A257" i="3"/>
  <c r="A329" i="3"/>
  <c r="A24" i="3"/>
  <c r="A51" i="3"/>
  <c r="B77" i="3"/>
  <c r="B98" i="3"/>
  <c r="B122" i="3"/>
  <c r="A141" i="3"/>
  <c r="A165" i="3"/>
  <c r="B183" i="3"/>
  <c r="A207" i="3"/>
  <c r="A222" i="3"/>
  <c r="A243" i="3"/>
  <c r="A258" i="3"/>
  <c r="A279" i="3"/>
  <c r="A294" i="3"/>
  <c r="A315" i="3"/>
  <c r="A330" i="3"/>
  <c r="A351" i="3"/>
  <c r="A366" i="3"/>
  <c r="A27" i="3"/>
  <c r="B53" i="3"/>
  <c r="A105" i="3"/>
  <c r="B147" i="3"/>
  <c r="B191" i="3"/>
  <c r="A228" i="3"/>
  <c r="A245" i="3"/>
  <c r="A281" i="3"/>
  <c r="A317" i="3"/>
  <c r="A353" i="3"/>
  <c r="B33" i="3"/>
  <c r="A54" i="3"/>
  <c r="B105" i="3"/>
  <c r="B149" i="3"/>
  <c r="A192" i="3"/>
  <c r="B230" i="3"/>
  <c r="B266" i="3"/>
  <c r="B302" i="3"/>
  <c r="B338" i="3"/>
  <c r="B8" i="3"/>
  <c r="B107" i="3"/>
  <c r="A150" i="3"/>
  <c r="A210" i="3"/>
  <c r="A267" i="3"/>
  <c r="A318" i="3"/>
  <c r="B9" i="3"/>
  <c r="A108" i="3"/>
  <c r="A171" i="3"/>
  <c r="B212" i="3"/>
  <c r="B267" i="3"/>
  <c r="B320" i="3"/>
  <c r="B93" i="3"/>
  <c r="A156" i="3"/>
  <c r="B236" i="3"/>
  <c r="B308" i="3"/>
  <c r="A69" i="3"/>
  <c r="A138" i="3"/>
  <c r="A221" i="3"/>
  <c r="A293" i="3"/>
  <c r="A365" i="3"/>
  <c r="B26" i="3"/>
  <c r="B51" i="3"/>
  <c r="A78" i="3"/>
  <c r="A99" i="3"/>
  <c r="A123" i="3"/>
  <c r="B141" i="3"/>
  <c r="B165" i="3"/>
  <c r="B185" i="3"/>
  <c r="B207" i="3"/>
  <c r="B224" i="3"/>
  <c r="B243" i="3"/>
  <c r="B260" i="3"/>
  <c r="B279" i="3"/>
  <c r="B296" i="3"/>
  <c r="B315" i="3"/>
  <c r="B332" i="3"/>
  <c r="B351" i="3"/>
  <c r="B5" i="3"/>
  <c r="B80" i="3"/>
  <c r="B123" i="3"/>
  <c r="B167" i="3"/>
  <c r="A209" i="3"/>
  <c r="A264" i="3"/>
  <c r="A300" i="3"/>
  <c r="A336" i="3"/>
  <c r="A6" i="3"/>
  <c r="A81" i="3"/>
  <c r="B125" i="3"/>
  <c r="A168" i="3"/>
  <c r="B209" i="3"/>
  <c r="B245" i="3"/>
  <c r="B281" i="3"/>
  <c r="B317" i="3"/>
  <c r="B353" i="3"/>
  <c r="B35" i="3"/>
  <c r="B81" i="3"/>
  <c r="A126" i="3"/>
  <c r="B170" i="3"/>
  <c r="A231" i="3"/>
  <c r="A246" i="3"/>
  <c r="A303" i="3"/>
  <c r="A354" i="3"/>
  <c r="A36" i="3"/>
  <c r="B83" i="3"/>
  <c r="B152" i="3"/>
  <c r="B231" i="3"/>
  <c r="B284" i="3"/>
  <c r="B339" i="3"/>
  <c r="B68" i="3"/>
  <c r="A180" i="3"/>
  <c r="B255" i="3"/>
  <c r="B327" i="3"/>
  <c r="B95" i="3"/>
  <c r="B119" i="3"/>
  <c r="A204" i="3"/>
  <c r="A276" i="3"/>
  <c r="A348" i="3"/>
  <c r="B8" i="2"/>
  <c r="B14" i="2"/>
  <c r="B20" i="2"/>
  <c r="B26" i="2"/>
  <c r="B32" i="2"/>
  <c r="B38" i="2"/>
  <c r="B44" i="2"/>
  <c r="B50" i="2"/>
  <c r="B56" i="2"/>
  <c r="B62" i="2"/>
  <c r="B68" i="2"/>
  <c r="B74" i="2"/>
  <c r="B80" i="2"/>
  <c r="B86" i="2"/>
  <c r="B92" i="2"/>
  <c r="B98" i="2"/>
  <c r="B104" i="2"/>
  <c r="B110" i="2"/>
  <c r="B116" i="2"/>
  <c r="B122" i="2"/>
  <c r="B128" i="2"/>
  <c r="B134" i="2"/>
  <c r="B140" i="2"/>
  <c r="B146" i="2"/>
  <c r="B152" i="2"/>
  <c r="B158" i="2"/>
  <c r="B164" i="2"/>
  <c r="B170" i="2"/>
  <c r="B176" i="2"/>
  <c r="B182" i="2"/>
  <c r="B188" i="2"/>
  <c r="B194" i="2"/>
  <c r="B200" i="2"/>
  <c r="B206" i="2"/>
  <c r="B212" i="2"/>
  <c r="B218" i="2"/>
  <c r="B224" i="2"/>
  <c r="B230" i="2"/>
  <c r="B236" i="2"/>
  <c r="B242" i="2"/>
  <c r="B248" i="2"/>
  <c r="B254" i="2"/>
  <c r="B260" i="2"/>
  <c r="B266" i="2"/>
  <c r="B272" i="2"/>
  <c r="B278" i="2"/>
  <c r="B284" i="2"/>
  <c r="B290" i="2"/>
  <c r="B296" i="2"/>
  <c r="B302" i="2"/>
  <c r="B308" i="2"/>
  <c r="B314" i="2"/>
  <c r="B320" i="2"/>
  <c r="B326" i="2"/>
  <c r="B332" i="2"/>
  <c r="B338" i="2"/>
  <c r="B344" i="2"/>
  <c r="B350" i="2"/>
  <c r="B356" i="2"/>
  <c r="B362" i="2"/>
  <c r="A255" i="2"/>
  <c r="A309" i="2"/>
  <c r="A333" i="2"/>
  <c r="A351" i="2"/>
  <c r="A363" i="2"/>
  <c r="B331" i="2"/>
  <c r="A62" i="2"/>
  <c r="A74" i="2"/>
  <c r="A116" i="2"/>
  <c r="A158" i="2"/>
  <c r="A206" i="2"/>
  <c r="A260" i="2"/>
  <c r="A302" i="2"/>
  <c r="A362" i="2"/>
  <c r="A3" i="2"/>
  <c r="A9" i="2"/>
  <c r="A15" i="2"/>
  <c r="A21" i="2"/>
  <c r="A27" i="2"/>
  <c r="A33" i="2"/>
  <c r="A39" i="2"/>
  <c r="A45" i="2"/>
  <c r="A51" i="2"/>
  <c r="A57" i="2"/>
  <c r="A63" i="2"/>
  <c r="A69" i="2"/>
  <c r="A75" i="2"/>
  <c r="A81" i="2"/>
  <c r="A87" i="2"/>
  <c r="A93" i="2"/>
  <c r="A99" i="2"/>
  <c r="A105" i="2"/>
  <c r="A111" i="2"/>
  <c r="A117" i="2"/>
  <c r="A123" i="2"/>
  <c r="A129" i="2"/>
  <c r="A135" i="2"/>
  <c r="A141" i="2"/>
  <c r="A147" i="2"/>
  <c r="A153" i="2"/>
  <c r="A159" i="2"/>
  <c r="A165" i="2"/>
  <c r="A171" i="2"/>
  <c r="A177" i="2"/>
  <c r="A183" i="2"/>
  <c r="A189" i="2"/>
  <c r="A195" i="2"/>
  <c r="A201" i="2"/>
  <c r="A207" i="2"/>
  <c r="A213" i="2"/>
  <c r="A219" i="2"/>
  <c r="A225" i="2"/>
  <c r="A231" i="2"/>
  <c r="A237" i="2"/>
  <c r="A243" i="2"/>
  <c r="A249" i="2"/>
  <c r="A261" i="2"/>
  <c r="A267" i="2"/>
  <c r="A273" i="2"/>
  <c r="A279" i="2"/>
  <c r="A285" i="2"/>
  <c r="A291" i="2"/>
  <c r="A297" i="2"/>
  <c r="A303" i="2"/>
  <c r="A315" i="2"/>
  <c r="A321" i="2"/>
  <c r="A327" i="2"/>
  <c r="A339" i="2"/>
  <c r="A345" i="2"/>
  <c r="A357" i="2"/>
  <c r="B325" i="2"/>
  <c r="A56" i="2"/>
  <c r="A92" i="2"/>
  <c r="A140" i="2"/>
  <c r="A188" i="2"/>
  <c r="A236" i="2"/>
  <c r="A290" i="2"/>
  <c r="A344" i="2"/>
  <c r="B3" i="2"/>
  <c r="B9" i="2"/>
  <c r="B15" i="2"/>
  <c r="B21" i="2"/>
  <c r="B27" i="2"/>
  <c r="B33" i="2"/>
  <c r="B39" i="2"/>
  <c r="B45" i="2"/>
  <c r="B51" i="2"/>
  <c r="B57" i="2"/>
  <c r="B63" i="2"/>
  <c r="B69" i="2"/>
  <c r="B75" i="2"/>
  <c r="B81" i="2"/>
  <c r="B87" i="2"/>
  <c r="B93" i="2"/>
  <c r="B99" i="2"/>
  <c r="B105" i="2"/>
  <c r="B111" i="2"/>
  <c r="B117" i="2"/>
  <c r="B123" i="2"/>
  <c r="B129" i="2"/>
  <c r="B135" i="2"/>
  <c r="B141" i="2"/>
  <c r="B147" i="2"/>
  <c r="B153" i="2"/>
  <c r="B159" i="2"/>
  <c r="B165" i="2"/>
  <c r="B171" i="2"/>
  <c r="B177" i="2"/>
  <c r="B183" i="2"/>
  <c r="B189" i="2"/>
  <c r="B195" i="2"/>
  <c r="B201" i="2"/>
  <c r="B207" i="2"/>
  <c r="B213" i="2"/>
  <c r="B219" i="2"/>
  <c r="B225" i="2"/>
  <c r="B231" i="2"/>
  <c r="B237" i="2"/>
  <c r="B243" i="2"/>
  <c r="B249" i="2"/>
  <c r="B255" i="2"/>
  <c r="B261" i="2"/>
  <c r="B267" i="2"/>
  <c r="B273" i="2"/>
  <c r="B279" i="2"/>
  <c r="B285" i="2"/>
  <c r="B291" i="2"/>
  <c r="B297" i="2"/>
  <c r="B303" i="2"/>
  <c r="B309" i="2"/>
  <c r="B315" i="2"/>
  <c r="B321" i="2"/>
  <c r="B327" i="2"/>
  <c r="B333" i="2"/>
  <c r="B339" i="2"/>
  <c r="B345" i="2"/>
  <c r="B351" i="2"/>
  <c r="B357" i="2"/>
  <c r="B363" i="2"/>
  <c r="B349" i="2"/>
  <c r="A32" i="2"/>
  <c r="A128" i="2"/>
  <c r="A200" i="2"/>
  <c r="A266" i="2"/>
  <c r="A320" i="2"/>
  <c r="A4" i="2"/>
  <c r="A10" i="2"/>
  <c r="A16" i="2"/>
  <c r="A22" i="2"/>
  <c r="A28" i="2"/>
  <c r="A34" i="2"/>
  <c r="A40" i="2"/>
  <c r="A46" i="2"/>
  <c r="A52" i="2"/>
  <c r="A58" i="2"/>
  <c r="A64" i="2"/>
  <c r="A70" i="2"/>
  <c r="A76" i="2"/>
  <c r="A82" i="2"/>
  <c r="A88" i="2"/>
  <c r="A94" i="2"/>
  <c r="A100" i="2"/>
  <c r="A106" i="2"/>
  <c r="A112" i="2"/>
  <c r="A118" i="2"/>
  <c r="A124" i="2"/>
  <c r="A130" i="2"/>
  <c r="A136" i="2"/>
  <c r="A142" i="2"/>
  <c r="A148" i="2"/>
  <c r="A154" i="2"/>
  <c r="A160" i="2"/>
  <c r="A166" i="2"/>
  <c r="A172" i="2"/>
  <c r="A178" i="2"/>
  <c r="A184" i="2"/>
  <c r="A190" i="2"/>
  <c r="A196" i="2"/>
  <c r="A202" i="2"/>
  <c r="A208" i="2"/>
  <c r="A214" i="2"/>
  <c r="A220" i="2"/>
  <c r="A226" i="2"/>
  <c r="A232" i="2"/>
  <c r="A238" i="2"/>
  <c r="A244" i="2"/>
  <c r="A250" i="2"/>
  <c r="A256" i="2"/>
  <c r="A262" i="2"/>
  <c r="A268" i="2"/>
  <c r="A274" i="2"/>
  <c r="A280" i="2"/>
  <c r="A286" i="2"/>
  <c r="A292" i="2"/>
  <c r="A298" i="2"/>
  <c r="A304" i="2"/>
  <c r="A310" i="2"/>
  <c r="A316" i="2"/>
  <c r="A322" i="2"/>
  <c r="A328" i="2"/>
  <c r="A334" i="2"/>
  <c r="A340" i="2"/>
  <c r="A346" i="2"/>
  <c r="A352" i="2"/>
  <c r="A358" i="2"/>
  <c r="A364" i="2"/>
  <c r="B244" i="2"/>
  <c r="B304" i="2"/>
  <c r="B328" i="2"/>
  <c r="B346" i="2"/>
  <c r="B358" i="2"/>
  <c r="B283" i="2"/>
  <c r="A44" i="2"/>
  <c r="A68" i="2"/>
  <c r="A122" i="2"/>
  <c r="A170" i="2"/>
  <c r="A218" i="2"/>
  <c r="A272" i="2"/>
  <c r="A332" i="2"/>
  <c r="B4" i="2"/>
  <c r="B10" i="2"/>
  <c r="B16" i="2"/>
  <c r="B22" i="2"/>
  <c r="B28" i="2"/>
  <c r="B34" i="2"/>
  <c r="B40" i="2"/>
  <c r="B46" i="2"/>
  <c r="B52" i="2"/>
  <c r="B58" i="2"/>
  <c r="B64" i="2"/>
  <c r="B70" i="2"/>
  <c r="B76" i="2"/>
  <c r="B82" i="2"/>
  <c r="B88" i="2"/>
  <c r="B94" i="2"/>
  <c r="B100" i="2"/>
  <c r="B106" i="2"/>
  <c r="B112" i="2"/>
  <c r="B118" i="2"/>
  <c r="B124" i="2"/>
  <c r="B130" i="2"/>
  <c r="B136" i="2"/>
  <c r="B142" i="2"/>
  <c r="B148" i="2"/>
  <c r="B154" i="2"/>
  <c r="B160" i="2"/>
  <c r="B166" i="2"/>
  <c r="B172" i="2"/>
  <c r="B178" i="2"/>
  <c r="B184" i="2"/>
  <c r="B190" i="2"/>
  <c r="B196" i="2"/>
  <c r="B202" i="2"/>
  <c r="B208" i="2"/>
  <c r="B214" i="2"/>
  <c r="B220" i="2"/>
  <c r="B226" i="2"/>
  <c r="B232" i="2"/>
  <c r="B238" i="2"/>
  <c r="B250" i="2"/>
  <c r="B256" i="2"/>
  <c r="B262" i="2"/>
  <c r="B268" i="2"/>
  <c r="B274" i="2"/>
  <c r="B280" i="2"/>
  <c r="B286" i="2"/>
  <c r="B292" i="2"/>
  <c r="B298" i="2"/>
  <c r="B310" i="2"/>
  <c r="B316" i="2"/>
  <c r="B322" i="2"/>
  <c r="B334" i="2"/>
  <c r="B340" i="2"/>
  <c r="B352" i="2"/>
  <c r="B364" i="2"/>
  <c r="B301" i="2"/>
  <c r="A50" i="2"/>
  <c r="A86" i="2"/>
  <c r="A146" i="2"/>
  <c r="A194" i="2"/>
  <c r="A254" i="2"/>
  <c r="A326" i="2"/>
  <c r="A5" i="2"/>
  <c r="A11" i="2"/>
  <c r="A17" i="2"/>
  <c r="A23" i="2"/>
  <c r="A29" i="2"/>
  <c r="A35" i="2"/>
  <c r="A41" i="2"/>
  <c r="A47" i="2"/>
  <c r="A53" i="2"/>
  <c r="A59" i="2"/>
  <c r="A65" i="2"/>
  <c r="A71" i="2"/>
  <c r="A77" i="2"/>
  <c r="A83" i="2"/>
  <c r="A89" i="2"/>
  <c r="A95" i="2"/>
  <c r="A101" i="2"/>
  <c r="A107" i="2"/>
  <c r="A113" i="2"/>
  <c r="A119" i="2"/>
  <c r="A125" i="2"/>
  <c r="A131" i="2"/>
  <c r="A137" i="2"/>
  <c r="A143" i="2"/>
  <c r="A149" i="2"/>
  <c r="A155" i="2"/>
  <c r="A161" i="2"/>
  <c r="A167" i="2"/>
  <c r="A173" i="2"/>
  <c r="A179" i="2"/>
  <c r="A185" i="2"/>
  <c r="A191" i="2"/>
  <c r="A197" i="2"/>
  <c r="A203" i="2"/>
  <c r="A209" i="2"/>
  <c r="A215" i="2"/>
  <c r="A221" i="2"/>
  <c r="A227" i="2"/>
  <c r="A233" i="2"/>
  <c r="A239" i="2"/>
  <c r="A245" i="2"/>
  <c r="A251" i="2"/>
  <c r="A257" i="2"/>
  <c r="A263" i="2"/>
  <c r="A269" i="2"/>
  <c r="A275" i="2"/>
  <c r="A281" i="2"/>
  <c r="A287" i="2"/>
  <c r="A293" i="2"/>
  <c r="A299" i="2"/>
  <c r="A305" i="2"/>
  <c r="A311" i="2"/>
  <c r="A317" i="2"/>
  <c r="A323" i="2"/>
  <c r="A329" i="2"/>
  <c r="A335" i="2"/>
  <c r="A341" i="2"/>
  <c r="A347" i="2"/>
  <c r="A353" i="2"/>
  <c r="A359" i="2"/>
  <c r="A365" i="2"/>
  <c r="B343" i="2"/>
  <c r="A38" i="2"/>
  <c r="A110" i="2"/>
  <c r="A182" i="2"/>
  <c r="A248" i="2"/>
  <c r="A308" i="2"/>
  <c r="B5" i="2"/>
  <c r="B11" i="2"/>
  <c r="B17" i="2"/>
  <c r="B23" i="2"/>
  <c r="B29" i="2"/>
  <c r="B35" i="2"/>
  <c r="B41" i="2"/>
  <c r="B47" i="2"/>
  <c r="B53" i="2"/>
  <c r="B59" i="2"/>
  <c r="B65" i="2"/>
  <c r="B71" i="2"/>
  <c r="B77" i="2"/>
  <c r="B83" i="2"/>
  <c r="B89" i="2"/>
  <c r="B95" i="2"/>
  <c r="B101" i="2"/>
  <c r="B107" i="2"/>
  <c r="B113" i="2"/>
  <c r="B119" i="2"/>
  <c r="B125" i="2"/>
  <c r="B131" i="2"/>
  <c r="B137" i="2"/>
  <c r="B143" i="2"/>
  <c r="B149" i="2"/>
  <c r="B155" i="2"/>
  <c r="B161" i="2"/>
  <c r="B167" i="2"/>
  <c r="B173" i="2"/>
  <c r="B179" i="2"/>
  <c r="B185" i="2"/>
  <c r="B191" i="2"/>
  <c r="B197" i="2"/>
  <c r="B203" i="2"/>
  <c r="B209" i="2"/>
  <c r="B215" i="2"/>
  <c r="B221" i="2"/>
  <c r="B227" i="2"/>
  <c r="B233" i="2"/>
  <c r="B239" i="2"/>
  <c r="B245" i="2"/>
  <c r="B251" i="2"/>
  <c r="B257" i="2"/>
  <c r="B263" i="2"/>
  <c r="B269" i="2"/>
  <c r="B275" i="2"/>
  <c r="B281" i="2"/>
  <c r="B287" i="2"/>
  <c r="B293" i="2"/>
  <c r="B299" i="2"/>
  <c r="B305" i="2"/>
  <c r="B311" i="2"/>
  <c r="B317" i="2"/>
  <c r="B323" i="2"/>
  <c r="B329" i="2"/>
  <c r="B335" i="2"/>
  <c r="B341" i="2"/>
  <c r="B347" i="2"/>
  <c r="B353" i="2"/>
  <c r="B359" i="2"/>
  <c r="B365" i="2"/>
  <c r="B13" i="2"/>
  <c r="B37" i="2"/>
  <c r="B49" i="2"/>
  <c r="B67" i="2"/>
  <c r="B85" i="2"/>
  <c r="B109" i="2"/>
  <c r="B139" i="2"/>
  <c r="B163" i="2"/>
  <c r="B181" i="2"/>
  <c r="B205" i="2"/>
  <c r="B229" i="2"/>
  <c r="B247" i="2"/>
  <c r="B265" i="2"/>
  <c r="B289" i="2"/>
  <c r="B319" i="2"/>
  <c r="B355" i="2"/>
  <c r="A14" i="2"/>
  <c r="A134" i="2"/>
  <c r="A212" i="2"/>
  <c r="A284" i="2"/>
  <c r="A356" i="2"/>
  <c r="A6" i="2"/>
  <c r="A12" i="2"/>
  <c r="A18" i="2"/>
  <c r="A24" i="2"/>
  <c r="A30" i="2"/>
  <c r="A36" i="2"/>
  <c r="A42" i="2"/>
  <c r="A48" i="2"/>
  <c r="A54" i="2"/>
  <c r="A60" i="2"/>
  <c r="A66" i="2"/>
  <c r="A72" i="2"/>
  <c r="A78" i="2"/>
  <c r="A84" i="2"/>
  <c r="A90" i="2"/>
  <c r="A96" i="2"/>
  <c r="A102" i="2"/>
  <c r="A108" i="2"/>
  <c r="A114" i="2"/>
  <c r="A120" i="2"/>
  <c r="A126" i="2"/>
  <c r="A132" i="2"/>
  <c r="A138" i="2"/>
  <c r="A144" i="2"/>
  <c r="A150" i="2"/>
  <c r="A156" i="2"/>
  <c r="A162" i="2"/>
  <c r="A168" i="2"/>
  <c r="A174" i="2"/>
  <c r="A180" i="2"/>
  <c r="A186" i="2"/>
  <c r="A192" i="2"/>
  <c r="A198" i="2"/>
  <c r="A204" i="2"/>
  <c r="A210" i="2"/>
  <c r="A216" i="2"/>
  <c r="A222" i="2"/>
  <c r="A228" i="2"/>
  <c r="A234" i="2"/>
  <c r="A240" i="2"/>
  <c r="A246" i="2"/>
  <c r="A252" i="2"/>
  <c r="A258" i="2"/>
  <c r="A264" i="2"/>
  <c r="A270" i="2"/>
  <c r="A276" i="2"/>
  <c r="A282" i="2"/>
  <c r="A288" i="2"/>
  <c r="A294" i="2"/>
  <c r="A300" i="2"/>
  <c r="A306" i="2"/>
  <c r="A312" i="2"/>
  <c r="A318" i="2"/>
  <c r="A324" i="2"/>
  <c r="A330" i="2"/>
  <c r="A336" i="2"/>
  <c r="A342" i="2"/>
  <c r="A348" i="2"/>
  <c r="A354" i="2"/>
  <c r="A360" i="2"/>
  <c r="A366" i="2"/>
  <c r="B19" i="2"/>
  <c r="B61" i="2"/>
  <c r="B97" i="2"/>
  <c r="B127" i="2"/>
  <c r="B157" i="2"/>
  <c r="B187" i="2"/>
  <c r="B211" i="2"/>
  <c r="B241" i="2"/>
  <c r="B271" i="2"/>
  <c r="B313" i="2"/>
  <c r="B367" i="2"/>
  <c r="A26" i="2"/>
  <c r="A104" i="2"/>
  <c r="A176" i="2"/>
  <c r="A242" i="2"/>
  <c r="A314" i="2"/>
  <c r="B6" i="2"/>
  <c r="B12" i="2"/>
  <c r="B18" i="2"/>
  <c r="B24" i="2"/>
  <c r="B30" i="2"/>
  <c r="B36" i="2"/>
  <c r="B42" i="2"/>
  <c r="B48" i="2"/>
  <c r="B54" i="2"/>
  <c r="B60" i="2"/>
  <c r="B66" i="2"/>
  <c r="B72" i="2"/>
  <c r="B78" i="2"/>
  <c r="B84" i="2"/>
  <c r="B90" i="2"/>
  <c r="B96" i="2"/>
  <c r="B102" i="2"/>
  <c r="B108" i="2"/>
  <c r="B114" i="2"/>
  <c r="B120" i="2"/>
  <c r="B126" i="2"/>
  <c r="B132" i="2"/>
  <c r="B138" i="2"/>
  <c r="B144" i="2"/>
  <c r="B150" i="2"/>
  <c r="B156" i="2"/>
  <c r="B162" i="2"/>
  <c r="B168" i="2"/>
  <c r="B174" i="2"/>
  <c r="B180" i="2"/>
  <c r="B186" i="2"/>
  <c r="B192" i="2"/>
  <c r="B198" i="2"/>
  <c r="B204" i="2"/>
  <c r="B210" i="2"/>
  <c r="B216" i="2"/>
  <c r="B222" i="2"/>
  <c r="B228" i="2"/>
  <c r="B234" i="2"/>
  <c r="B240" i="2"/>
  <c r="B246" i="2"/>
  <c r="B252" i="2"/>
  <c r="B258" i="2"/>
  <c r="B264" i="2"/>
  <c r="B270" i="2"/>
  <c r="B276" i="2"/>
  <c r="B282" i="2"/>
  <c r="B288" i="2"/>
  <c r="B294" i="2"/>
  <c r="B300" i="2"/>
  <c r="B306" i="2"/>
  <c r="B312" i="2"/>
  <c r="B318" i="2"/>
  <c r="B324" i="2"/>
  <c r="B330" i="2"/>
  <c r="B336" i="2"/>
  <c r="B342" i="2"/>
  <c r="B348" i="2"/>
  <c r="B354" i="2"/>
  <c r="B360" i="2"/>
  <c r="B366" i="2"/>
  <c r="B7" i="2"/>
  <c r="B31" i="2"/>
  <c r="B43" i="2"/>
  <c r="B73" i="2"/>
  <c r="B91" i="2"/>
  <c r="B115" i="2"/>
  <c r="B133" i="2"/>
  <c r="B151" i="2"/>
  <c r="B175" i="2"/>
  <c r="B199" i="2"/>
  <c r="B217" i="2"/>
  <c r="B235" i="2"/>
  <c r="B259" i="2"/>
  <c r="B295" i="2"/>
  <c r="B337" i="2"/>
  <c r="A20" i="2"/>
  <c r="A98" i="2"/>
  <c r="A164" i="2"/>
  <c r="A230" i="2"/>
  <c r="A296" i="2"/>
  <c r="A350" i="2"/>
  <c r="A7" i="2"/>
  <c r="A13" i="2"/>
  <c r="A19" i="2"/>
  <c r="A25" i="2"/>
  <c r="A31" i="2"/>
  <c r="A37" i="2"/>
  <c r="A43" i="2"/>
  <c r="A49" i="2"/>
  <c r="A55" i="2"/>
  <c r="A61" i="2"/>
  <c r="A67" i="2"/>
  <c r="A73" i="2"/>
  <c r="A79" i="2"/>
  <c r="A85" i="2"/>
  <c r="A91" i="2"/>
  <c r="A97" i="2"/>
  <c r="A103" i="2"/>
  <c r="A109" i="2"/>
  <c r="A115" i="2"/>
  <c r="A121" i="2"/>
  <c r="A127" i="2"/>
  <c r="A133" i="2"/>
  <c r="A139" i="2"/>
  <c r="A145" i="2"/>
  <c r="A151" i="2"/>
  <c r="A157" i="2"/>
  <c r="A163" i="2"/>
  <c r="A169" i="2"/>
  <c r="A175" i="2"/>
  <c r="A181" i="2"/>
  <c r="A187" i="2"/>
  <c r="A193" i="2"/>
  <c r="A199" i="2"/>
  <c r="A205" i="2"/>
  <c r="A211" i="2"/>
  <c r="A217" i="2"/>
  <c r="A223" i="2"/>
  <c r="A229" i="2"/>
  <c r="A235" i="2"/>
  <c r="A241" i="2"/>
  <c r="A247" i="2"/>
  <c r="A253" i="2"/>
  <c r="A259" i="2"/>
  <c r="A265" i="2"/>
  <c r="A271" i="2"/>
  <c r="A277" i="2"/>
  <c r="A283" i="2"/>
  <c r="A289" i="2"/>
  <c r="A295" i="2"/>
  <c r="A301" i="2"/>
  <c r="A307" i="2"/>
  <c r="A313" i="2"/>
  <c r="A319" i="2"/>
  <c r="A325" i="2"/>
  <c r="A331" i="2"/>
  <c r="A337" i="2"/>
  <c r="A343" i="2"/>
  <c r="A349" i="2"/>
  <c r="A355" i="2"/>
  <c r="A361" i="2"/>
  <c r="A367" i="2"/>
  <c r="B25" i="2"/>
  <c r="B55" i="2"/>
  <c r="B79" i="2"/>
  <c r="B103" i="2"/>
  <c r="B121" i="2"/>
  <c r="B145" i="2"/>
  <c r="B169" i="2"/>
  <c r="B193" i="2"/>
  <c r="B223" i="2"/>
  <c r="B253" i="2"/>
  <c r="B277" i="2"/>
  <c r="B307" i="2"/>
  <c r="B361" i="2"/>
  <c r="A8" i="2"/>
  <c r="A80" i="2"/>
  <c r="A152" i="2"/>
  <c r="A224" i="2"/>
  <c r="A278" i="2"/>
  <c r="A3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PATERSON GEORGE</author>
  </authors>
  <commentList>
    <comment ref="F3" authorId="0" shapeId="0" xr:uid="{09911436-4A0D-4496-AF63-D0C41B0161C9}">
      <text>
        <r>
          <rPr>
            <b/>
            <sz val="9"/>
            <color rgb="FF000000"/>
            <rFont val="Tahoma"/>
            <family val="2"/>
          </rPr>
          <t>PATERSON GEORGE: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Assume 
</t>
        </r>
        <r>
          <rPr>
            <sz val="9"/>
            <color rgb="FF000000"/>
            <rFont val="Tahoma"/>
            <family val="2"/>
          </rPr>
          <t>Average boiler efficiency of 80%</t>
        </r>
      </text>
    </comment>
  </commentList>
</comments>
</file>

<file path=xl/sharedStrings.xml><?xml version="1.0" encoding="utf-8"?>
<sst xmlns="http://schemas.openxmlformats.org/spreadsheetml/2006/main" count="112" uniqueCount="55">
  <si>
    <t>KSCF</t>
  </si>
  <si>
    <t>SCF</t>
  </si>
  <si>
    <t>PP_TB1_2_TB1_GAS_FLOW</t>
  </si>
  <si>
    <t>HBLR_GAS_FLOW</t>
  </si>
  <si>
    <t>PP_B7_Gas_Flow_Adj</t>
  </si>
  <si>
    <t>PP_B8_Gas_Flow_Adj</t>
  </si>
  <si>
    <t>PP_B10_FLT_235_FT</t>
  </si>
  <si>
    <t>PP_BLR12_FT_006_KSCFH</t>
  </si>
  <si>
    <t>PP_GG1_FUEL_FLOW</t>
  </si>
  <si>
    <t>PP_GG2_FUEL_FLOW</t>
  </si>
  <si>
    <t>PP_GG3_FUEL_FLOW</t>
  </si>
  <si>
    <t>PP_GG4_FUEL_FLOW</t>
  </si>
  <si>
    <t>PP_AF-XI-8220A</t>
  </si>
  <si>
    <t>SUM</t>
  </si>
  <si>
    <t>MMBTU</t>
  </si>
  <si>
    <t>KSCF to Gas Engines</t>
  </si>
  <si>
    <t>OAK_Boiler1_Steam_MMBTU/HR</t>
  </si>
  <si>
    <t>OAK_Boiler2_Steam_MMBTU/HR</t>
  </si>
  <si>
    <t>OAK_Boiler3_Steam_MMBTU/HR</t>
  </si>
  <si>
    <t>OAK_Boiler4_Steam_MMBTU/HR</t>
  </si>
  <si>
    <t>MMBTU Fuel to boilers</t>
  </si>
  <si>
    <t>KSCF to boilers</t>
  </si>
  <si>
    <t>Oak_FIT041</t>
  </si>
  <si>
    <t>Total Metered Gas</t>
  </si>
  <si>
    <t>therms/ccf</t>
  </si>
  <si>
    <t>MidAm_M_Gas_Btu</t>
  </si>
  <si>
    <t>MWH</t>
  </si>
  <si>
    <t>PP_Electric_Purch</t>
  </si>
  <si>
    <t>PP_Electric_Gen</t>
  </si>
  <si>
    <t>SUBO-69K.3351.EA-734.MW</t>
  </si>
  <si>
    <t>KWH</t>
  </si>
  <si>
    <t>SUBO-PP1.3351.GN1-734.MW</t>
  </si>
  <si>
    <t>SUBO-PP1.3351.GN2-734.MW</t>
  </si>
  <si>
    <t>OAK_DG3_Real_Power</t>
  </si>
  <si>
    <t>Sum</t>
  </si>
  <si>
    <t>Thousands of pounds</t>
  </si>
  <si>
    <t>PP_CHS_B10WeighBelt_MvgAvg</t>
  </si>
  <si>
    <t>PP_SF-WIT-6044A</t>
  </si>
  <si>
    <t>Start Date</t>
  </si>
  <si>
    <t>Time</t>
  </si>
  <si>
    <t>COMMENTS/OBSERVATIONS</t>
  </si>
  <si>
    <t>% Pellets by Volume</t>
  </si>
  <si>
    <t>% Pellets by Heat</t>
  </si>
  <si>
    <t>5/2 blend being utilized.</t>
  </si>
  <si>
    <t>5/3 blend entering boiler.</t>
  </si>
  <si>
    <t>5/2 blend entering boiler.</t>
  </si>
  <si>
    <t>4/4 blend entering boiler.</t>
  </si>
  <si>
    <t>3/5 blend entering boiler.</t>
  </si>
  <si>
    <t>?</t>
  </si>
  <si>
    <t>PP_BIO_Weight</t>
  </si>
  <si>
    <t>EnergyBTU</t>
  </si>
  <si>
    <t>CONVERSION</t>
  </si>
  <si>
    <t>SHORTTON</t>
  </si>
  <si>
    <t>COALHEAT</t>
  </si>
  <si>
    <t>PELLETHEAT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</si>
</sst>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9A7A-2857-41DE-87CF-D47FDC5B5055}">
  <dimension ref="A1:O746"/>
  <sheetViews>
    <sheetView topLeftCell="H70" workbookViewId="0">
      <selection activeCell="O99" sqref="O99"/>
    </sheetView>
  </sheetViews>
  <sheetFormatPr baseColWidth="10" defaultColWidth="8.83203125" defaultRowHeight="15" x14ac:dyDescent="0.2"/>
  <cols>
    <col min="1" max="1" width="18.83203125" customWidth="1"/>
    <col min="2" max="2" width="32.5" bestFit="1" customWidth="1"/>
    <col min="3" max="3" width="16.33203125" bestFit="1" customWidth="1"/>
    <col min="4" max="5" width="20.1640625" bestFit="1" customWidth="1"/>
    <col min="6" max="6" width="18.5" bestFit="1" customWidth="1"/>
    <col min="7" max="7" width="23.5" bestFit="1" customWidth="1"/>
    <col min="8" max="11" width="23.5" customWidth="1"/>
    <col min="12" max="12" width="20.83203125" bestFit="1" customWidth="1"/>
    <col min="14" max="14" width="18.33203125" customWidth="1"/>
    <col min="15" max="15" width="32.5" bestFit="1" customWidth="1"/>
    <col min="16" max="16" width="16.33203125" bestFit="1" customWidth="1"/>
  </cols>
  <sheetData>
    <row r="1" spans="1:15" x14ac:dyDescent="0.2">
      <c r="A1">
        <v>13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0</v>
      </c>
      <c r="M1" t="s">
        <v>0</v>
      </c>
      <c r="N1" t="s">
        <v>50</v>
      </c>
    </row>
    <row r="2" spans="1:15" x14ac:dyDescent="0.2">
      <c r="B2" s="6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6" t="s">
        <v>12</v>
      </c>
      <c r="M2" s="6" t="s">
        <v>13</v>
      </c>
      <c r="N2" t="s">
        <v>51</v>
      </c>
    </row>
    <row r="3" spans="1:15" x14ac:dyDescent="0.2">
      <c r="A3" s="2">
        <f t="array" ref="A3:B367">_xll.PIAdvCalcDat('Main Natural Gas'!$B$2,"7/1/21","7/1/22","1d","total","time-weighted",0,24,65,"")</f>
        <v>44378</v>
      </c>
      <c r="B3" s="1">
        <v>1.4120671771832538</v>
      </c>
      <c r="C3" s="1">
        <f t="array" ref="C3:C367">_xll.PIAdvCalcDat('Main Natural Gas'!$C$2,"7/1/21","7/1/22","1d","total","time-weighted",0,24,64,"")</f>
        <v>9.320041493293143</v>
      </c>
      <c r="D3" s="1">
        <f t="array" ref="D3:D367">_xll.PIAdvCalcDat('Main Natural Gas'!$D$2,"7/1/21","7/1/22","1d","total","time-weighted",0,24,64,"")</f>
        <v>0.55299172478650382</v>
      </c>
      <c r="E3" s="1">
        <f t="array" ref="E3:E367">_xll.PIAdvCalcDat('Main Natural Gas'!$E$2,"7/1/21","7/1/22","1d","total","time-weighted",0,24,64,"")</f>
        <v>8.636632378310896</v>
      </c>
      <c r="F3" s="1">
        <f t="array" ref="F3:F367">_xll.PIAdvCalcDat('Main Natural Gas'!$F$2,"7/1/21","7/1/22","1d","total","time-weighted",0,24,64,"")</f>
        <v>198120.72651502275</v>
      </c>
      <c r="G3" s="1">
        <f t="array" ref="G3:G367">_xll.PIAdvCalcDat('Main Natural Gas'!$G$2,"7/1/21","7/1/22","1d","total","time-weighted",0,24,64,"")</f>
        <v>978.23558000598564</v>
      </c>
      <c r="H3" s="1">
        <f t="array" ref="H3:H367">_xll.PIAdvCalcDat('Main Natural Gas'!$H$2,"7/1/21","7/1/22","1d","total","time-weighted",0,1440,0,"")</f>
        <v>0</v>
      </c>
      <c r="I3" s="1">
        <f t="array" ref="I3:I367">_xll.PIAdvCalcDat('Main Natural Gas'!$I$2,"7/1/21","7/1/22","1d","total","time-weighted",0,1440,0,"")</f>
        <v>0</v>
      </c>
      <c r="J3" s="1">
        <f t="array" ref="J3:J367">_xll.PIAdvCalcDat('Main Natural Gas'!$J$2,"7/1/21","7/1/22","1d","total","time-weighted",0,1440,0,"")</f>
        <v>0</v>
      </c>
      <c r="K3" s="1">
        <f t="array" ref="K3:K367">_xll.PIAdvCalcDat('Main Natural Gas'!$K$2,"7/1/21","7/1/22","1d","total","time-weighted",0,1440,0,"")</f>
        <v>0</v>
      </c>
      <c r="L3" s="1">
        <f t="array" ref="L3:L368">_xll.PISampDat('Main Natural Gas'!$L$2,"7/2/21 12:00","7/2/22 12:00","1d",0,"")</f>
        <v>0</v>
      </c>
      <c r="M3">
        <f t="shared" ref="M3:M66" si="0">SUM(G3,L3,B3:E3)+(F3+H3+I3+J3+K3)/1000</f>
        <v>1196.2780392945822</v>
      </c>
      <c r="N3">
        <f t="shared" ref="N3:N8" si="1">M3*1.076</f>
        <v>1287.1951702809706</v>
      </c>
      <c r="O3" s="1"/>
    </row>
    <row r="4" spans="1:15" x14ac:dyDescent="0.2">
      <c r="A4" s="2">
        <v>44379</v>
      </c>
      <c r="B4" s="1">
        <v>1.3701565666569588</v>
      </c>
      <c r="C4" s="1">
        <v>3.1689124695239462E-2</v>
      </c>
      <c r="D4" s="1">
        <v>5.8751601244269596</v>
      </c>
      <c r="E4" s="1">
        <v>8.6428552315523852</v>
      </c>
      <c r="F4" s="1">
        <v>1268.2790834739708</v>
      </c>
      <c r="G4" s="1">
        <v>396.02171123002643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>
        <f t="shared" si="0"/>
        <v>413.20985136083192</v>
      </c>
      <c r="N4">
        <f t="shared" si="1"/>
        <v>444.6138000642552</v>
      </c>
      <c r="O4" s="1"/>
    </row>
    <row r="5" spans="1:15" x14ac:dyDescent="0.2">
      <c r="A5" s="2">
        <v>44380</v>
      </c>
      <c r="B5" s="1">
        <v>1.5119998455047607</v>
      </c>
      <c r="C5" s="1">
        <v>0.9944675817426023</v>
      </c>
      <c r="D5" s="1">
        <v>-0.70312768220901489</v>
      </c>
      <c r="E5" s="1">
        <v>8.636632378310896</v>
      </c>
      <c r="F5" s="1">
        <v>1295.5680166268003</v>
      </c>
      <c r="G5" s="1">
        <v>1308.3817014145041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>
        <f t="shared" si="0"/>
        <v>1320.11724155448</v>
      </c>
      <c r="N5">
        <f t="shared" si="1"/>
        <v>1420.4461519126205</v>
      </c>
      <c r="O5" s="1"/>
    </row>
    <row r="6" spans="1:15" x14ac:dyDescent="0.2">
      <c r="A6" s="2">
        <v>44381</v>
      </c>
      <c r="B6" s="1">
        <v>1.4602969942996955</v>
      </c>
      <c r="C6" s="1">
        <v>5.5473720288799955</v>
      </c>
      <c r="D6" s="1">
        <v>-0.70312768220901489</v>
      </c>
      <c r="E6" s="1">
        <v>8.5931940078735352</v>
      </c>
      <c r="F6" s="1">
        <v>1278.2413146900897</v>
      </c>
      <c r="G6" s="1">
        <v>1413.8006808738094</v>
      </c>
      <c r="H6" s="1">
        <v>0</v>
      </c>
      <c r="I6" s="1">
        <v>0</v>
      </c>
      <c r="J6" s="1">
        <v>8590.1472094217934</v>
      </c>
      <c r="K6" s="1">
        <v>0</v>
      </c>
      <c r="L6" s="1">
        <v>0</v>
      </c>
      <c r="M6">
        <f t="shared" si="0"/>
        <v>1438.5668047467655</v>
      </c>
      <c r="N6">
        <f t="shared" si="1"/>
        <v>1547.8978819075198</v>
      </c>
      <c r="O6" s="1"/>
    </row>
    <row r="7" spans="1:15" x14ac:dyDescent="0.2">
      <c r="A7" s="2">
        <v>44382</v>
      </c>
      <c r="B7" s="1">
        <v>1.3989114916303249</v>
      </c>
      <c r="C7" s="1">
        <v>280.93183006910056</v>
      </c>
      <c r="D7" s="1">
        <v>3.5909046259184834</v>
      </c>
      <c r="E7" s="1">
        <v>28.772223990658919</v>
      </c>
      <c r="F7" s="1">
        <v>1606.905320313324</v>
      </c>
      <c r="G7" s="1">
        <v>2130.9082252084563</v>
      </c>
      <c r="H7" s="1">
        <v>0</v>
      </c>
      <c r="I7" s="1">
        <v>0</v>
      </c>
      <c r="J7" s="1">
        <v>0</v>
      </c>
      <c r="K7" s="1">
        <v>8777.7411375681568</v>
      </c>
      <c r="L7" s="1">
        <v>0.14578330516815186</v>
      </c>
      <c r="M7">
        <f t="shared" si="0"/>
        <v>2456.1325251488142</v>
      </c>
      <c r="N7">
        <f t="shared" si="1"/>
        <v>2642.7985970601244</v>
      </c>
      <c r="O7" s="1"/>
    </row>
    <row r="8" spans="1:15" x14ac:dyDescent="0.2">
      <c r="A8" s="2">
        <v>44383</v>
      </c>
      <c r="B8" s="1">
        <v>1.4450865370246539</v>
      </c>
      <c r="C8" s="1">
        <v>3.632297937075292E-2</v>
      </c>
      <c r="D8" s="1">
        <v>-1.6785813537135255</v>
      </c>
      <c r="E8" s="1">
        <v>8.5931940078735352</v>
      </c>
      <c r="F8" s="1">
        <v>1268.3042800760047</v>
      </c>
      <c r="G8" s="1">
        <v>2082.6957063840723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>
        <f t="shared" si="0"/>
        <v>2092.3600328347034</v>
      </c>
      <c r="N8">
        <f t="shared" si="1"/>
        <v>2251.3793953301411</v>
      </c>
      <c r="O8" s="1"/>
    </row>
    <row r="9" spans="1:15" x14ac:dyDescent="0.2">
      <c r="A9" s="2">
        <v>44384</v>
      </c>
      <c r="B9" s="1">
        <v>1.4721466113587185</v>
      </c>
      <c r="C9" s="1">
        <v>6.7512343164331572</v>
      </c>
      <c r="D9" s="1">
        <v>424.402867746423</v>
      </c>
      <c r="E9" s="1">
        <v>8.5931940078735352</v>
      </c>
      <c r="F9" s="1">
        <v>1283.2256360160457</v>
      </c>
      <c r="G9" s="1">
        <v>1852.3498647185979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f t="shared" si="0"/>
        <v>2294.8525330367024</v>
      </c>
      <c r="N9">
        <f t="shared" ref="N9:N33" si="2">M9*1.076</f>
        <v>2469.2613255474921</v>
      </c>
      <c r="O9" s="1"/>
    </row>
    <row r="10" spans="1:15" x14ac:dyDescent="0.2">
      <c r="A10" s="2">
        <v>44385</v>
      </c>
      <c r="B10" s="1">
        <v>1.3003004425033517</v>
      </c>
      <c r="C10" s="1">
        <v>3.1057299365050473E-2</v>
      </c>
      <c r="D10" s="1">
        <v>-1.2752368517685682</v>
      </c>
      <c r="E10" s="1">
        <v>10.638212076822917</v>
      </c>
      <c r="F10" s="1">
        <v>1263.1573904906641</v>
      </c>
      <c r="G10" s="1">
        <v>1517.7780346854915</v>
      </c>
      <c r="H10" s="1">
        <v>0</v>
      </c>
      <c r="I10" s="1">
        <v>0</v>
      </c>
      <c r="J10" s="1">
        <v>0</v>
      </c>
      <c r="K10" s="1">
        <v>0</v>
      </c>
      <c r="L10" s="1">
        <v>18.357551574707031</v>
      </c>
      <c r="M10">
        <f t="shared" si="0"/>
        <v>1548.093076617612</v>
      </c>
      <c r="N10">
        <f t="shared" si="2"/>
        <v>1665.7481504405507</v>
      </c>
      <c r="O10" s="1"/>
    </row>
    <row r="11" spans="1:15" x14ac:dyDescent="0.2">
      <c r="A11" s="2">
        <v>44386</v>
      </c>
      <c r="B11" s="1">
        <v>1.4397396768962794</v>
      </c>
      <c r="C11" s="1">
        <v>7.1095943023776051</v>
      </c>
      <c r="D11" s="1">
        <v>-1.0006454259467623</v>
      </c>
      <c r="E11" s="1">
        <v>9.1248320382502346</v>
      </c>
      <c r="F11" s="1">
        <v>1250.5763943696145</v>
      </c>
      <c r="G11" s="1">
        <v>1600.6212338974647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f t="shared" si="0"/>
        <v>1618.5453308834117</v>
      </c>
      <c r="N11">
        <f t="shared" si="2"/>
        <v>1741.554776030551</v>
      </c>
      <c r="O11" s="1"/>
    </row>
    <row r="12" spans="1:15" x14ac:dyDescent="0.2">
      <c r="A12" s="2">
        <v>44387</v>
      </c>
      <c r="B12" s="1">
        <v>1.426374018959083</v>
      </c>
      <c r="C12" s="1">
        <v>6.4458999740700946</v>
      </c>
      <c r="D12" s="1">
        <v>-1.9081331185686092</v>
      </c>
      <c r="E12" s="1">
        <v>8.5381824852277841</v>
      </c>
      <c r="F12" s="1">
        <v>1274.4532174424207</v>
      </c>
      <c r="G12" s="1">
        <v>1536.0592063866129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f t="shared" si="0"/>
        <v>1551.8359829637434</v>
      </c>
      <c r="N12">
        <f t="shared" si="2"/>
        <v>1669.775517668988</v>
      </c>
      <c r="O12" s="1"/>
    </row>
    <row r="13" spans="1:15" x14ac:dyDescent="0.2">
      <c r="A13" s="2">
        <v>44388</v>
      </c>
      <c r="B13" s="1">
        <v>1.3956449467371277</v>
      </c>
      <c r="C13" s="1">
        <v>4.1314162732274431</v>
      </c>
      <c r="D13" s="1">
        <v>-1.6006413963235293</v>
      </c>
      <c r="E13" s="1">
        <v>8.2268187728606996</v>
      </c>
      <c r="F13" s="1">
        <v>1259.3613631570963</v>
      </c>
      <c r="G13" s="1">
        <v>1193.1689640353827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>
        <f t="shared" si="0"/>
        <v>1206.5815639950415</v>
      </c>
      <c r="N13">
        <f t="shared" si="2"/>
        <v>1298.2817628586647</v>
      </c>
      <c r="O13" s="1"/>
    </row>
    <row r="14" spans="1:15" x14ac:dyDescent="0.2">
      <c r="A14" s="2">
        <v>44389</v>
      </c>
      <c r="B14" s="1">
        <v>0.99045376651156092</v>
      </c>
      <c r="C14" s="1">
        <v>1.5689687083560389E-2</v>
      </c>
      <c r="D14" s="1">
        <v>1.5829459926656759</v>
      </c>
      <c r="E14" s="1">
        <v>10.150521589765429</v>
      </c>
      <c r="F14" s="1">
        <v>1975.744387481104</v>
      </c>
      <c r="G14" s="1">
        <v>1724.3403456633259</v>
      </c>
      <c r="H14" s="1">
        <v>0</v>
      </c>
      <c r="I14" s="1">
        <v>0</v>
      </c>
      <c r="J14" s="1">
        <v>0</v>
      </c>
      <c r="K14" s="1">
        <v>0</v>
      </c>
      <c r="L14" s="1">
        <v>0.14081479609012604</v>
      </c>
      <c r="M14">
        <f t="shared" si="0"/>
        <v>1739.1965158829234</v>
      </c>
      <c r="N14">
        <f t="shared" si="2"/>
        <v>1871.3754510900258</v>
      </c>
      <c r="O14" s="1"/>
    </row>
    <row r="15" spans="1:15" x14ac:dyDescent="0.2">
      <c r="A15" s="2">
        <v>44390</v>
      </c>
      <c r="B15" s="1">
        <v>1.4510738256156495</v>
      </c>
      <c r="C15" s="1">
        <v>7.498150868454152</v>
      </c>
      <c r="D15" s="1">
        <v>1162.441301359795</v>
      </c>
      <c r="E15" s="1">
        <v>8.6878180159907785</v>
      </c>
      <c r="F15" s="1">
        <v>1242.8322263594744</v>
      </c>
      <c r="G15" s="1">
        <v>477.00191163313377</v>
      </c>
      <c r="H15" s="1">
        <v>6765.8077503204349</v>
      </c>
      <c r="I15" s="1">
        <v>0</v>
      </c>
      <c r="J15" s="1">
        <v>0</v>
      </c>
      <c r="K15" s="1">
        <v>0</v>
      </c>
      <c r="L15" s="1">
        <v>0</v>
      </c>
      <c r="M15">
        <f t="shared" si="0"/>
        <v>1665.0888956796693</v>
      </c>
      <c r="N15">
        <f t="shared" si="2"/>
        <v>1791.6356517513243</v>
      </c>
      <c r="O15" s="1"/>
    </row>
    <row r="16" spans="1:15" x14ac:dyDescent="0.2">
      <c r="A16" s="2">
        <v>44391</v>
      </c>
      <c r="B16" s="1">
        <v>1.4397019947661245</v>
      </c>
      <c r="C16" s="1">
        <v>3.3635376238037348E-2</v>
      </c>
      <c r="D16" s="1">
        <v>741.65697002938634</v>
      </c>
      <c r="E16" s="1">
        <v>9.0884356842655691</v>
      </c>
      <c r="F16" s="1">
        <v>1287.5632638684046</v>
      </c>
      <c r="G16" s="1">
        <v>112.11122060235968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>
        <f t="shared" si="0"/>
        <v>865.61752695088421</v>
      </c>
      <c r="N16">
        <f t="shared" si="2"/>
        <v>931.40445899915142</v>
      </c>
      <c r="O16" s="1"/>
    </row>
    <row r="17" spans="1:15" x14ac:dyDescent="0.2">
      <c r="A17" s="2">
        <v>44392</v>
      </c>
      <c r="B17" s="1">
        <v>1.4396601426881304</v>
      </c>
      <c r="C17" s="1">
        <v>3.8522514789354E-2</v>
      </c>
      <c r="D17" s="1">
        <v>1223.3026949510288</v>
      </c>
      <c r="E17" s="1">
        <v>8.7074198698505967</v>
      </c>
      <c r="F17" s="1">
        <v>809374.12439869298</v>
      </c>
      <c r="G17" s="1">
        <v>119.07435920469516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>
        <f t="shared" si="0"/>
        <v>2161.9367810817448</v>
      </c>
      <c r="N17">
        <f t="shared" si="2"/>
        <v>2326.2439764439578</v>
      </c>
      <c r="O17" s="1"/>
    </row>
    <row r="18" spans="1:15" x14ac:dyDescent="0.2">
      <c r="A18" s="2">
        <v>44393</v>
      </c>
      <c r="B18" s="1">
        <v>1.5033025955295336</v>
      </c>
      <c r="C18" s="1">
        <v>33.566832918254391</v>
      </c>
      <c r="D18" s="1">
        <v>1853.7738357271464</v>
      </c>
      <c r="E18" s="1">
        <v>8.6668493638435997</v>
      </c>
      <c r="F18" s="1">
        <v>1532960.8387053441</v>
      </c>
      <c r="G18" s="1">
        <v>3.4704643817287745E-2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>
        <f t="shared" si="0"/>
        <v>3430.5063639539353</v>
      </c>
      <c r="N18">
        <f t="shared" si="2"/>
        <v>3691.2248476144346</v>
      </c>
      <c r="O18" s="1"/>
    </row>
    <row r="19" spans="1:15" x14ac:dyDescent="0.2">
      <c r="A19" s="2">
        <v>44394</v>
      </c>
      <c r="B19" s="1">
        <v>1.5003888971005956</v>
      </c>
      <c r="C19" s="1">
        <v>2.9208556059428164E-2</v>
      </c>
      <c r="D19" s="1">
        <v>1850.6084741864886</v>
      </c>
      <c r="E19" s="1">
        <v>9.0882780685518973</v>
      </c>
      <c r="F19" s="1">
        <v>1654681.9781615403</v>
      </c>
      <c r="G19" s="1">
        <v>1.9466563496705801E-2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f t="shared" si="0"/>
        <v>3515.927794433238</v>
      </c>
      <c r="N19">
        <f t="shared" si="2"/>
        <v>3783.1383068101645</v>
      </c>
      <c r="O19" s="1"/>
    </row>
    <row r="20" spans="1:15" x14ac:dyDescent="0.2">
      <c r="A20" s="2">
        <v>44395</v>
      </c>
      <c r="B20" s="1">
        <v>1.3682146709989507</v>
      </c>
      <c r="C20" s="1">
        <v>7.4691807806669193</v>
      </c>
      <c r="D20" s="1">
        <v>790.21753904415527</v>
      </c>
      <c r="E20" s="1">
        <v>8.5948760375882394</v>
      </c>
      <c r="F20" s="1">
        <v>846153.32704028639</v>
      </c>
      <c r="G20" s="1">
        <v>1685.5594994832381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>
        <f t="shared" si="0"/>
        <v>3339.3626370569336</v>
      </c>
      <c r="N20">
        <f t="shared" si="2"/>
        <v>3593.1541974732609</v>
      </c>
      <c r="O20" s="1"/>
    </row>
    <row r="21" spans="1:15" x14ac:dyDescent="0.2">
      <c r="A21" s="2">
        <v>44396</v>
      </c>
      <c r="B21" s="1">
        <v>1.3734483256798156</v>
      </c>
      <c r="C21" s="1">
        <v>3.1741617304804202E-2</v>
      </c>
      <c r="D21" s="1">
        <v>274.63809517672053</v>
      </c>
      <c r="E21" s="1">
        <v>9.1348278656100028</v>
      </c>
      <c r="F21" s="1">
        <v>1306.4297838850005</v>
      </c>
      <c r="G21" s="1">
        <v>2953.1356736406856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>
        <f t="shared" si="0"/>
        <v>3239.6202164098859</v>
      </c>
      <c r="N21">
        <f t="shared" si="2"/>
        <v>3485.8313528570375</v>
      </c>
      <c r="O21" s="1"/>
    </row>
    <row r="22" spans="1:15" x14ac:dyDescent="0.2">
      <c r="A22" s="2">
        <v>44397</v>
      </c>
      <c r="B22" s="1">
        <v>1.443446628059708</v>
      </c>
      <c r="C22" s="1">
        <v>5.7696576088254945</v>
      </c>
      <c r="D22" s="1">
        <v>-0.70312768220901489</v>
      </c>
      <c r="E22" s="1">
        <v>8.5948760375882394</v>
      </c>
      <c r="F22" s="1">
        <v>1340.8075524400722</v>
      </c>
      <c r="G22" s="1">
        <v>2709.4663174501761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>
        <f t="shared" si="0"/>
        <v>2725.9119775948802</v>
      </c>
      <c r="N22">
        <f t="shared" si="2"/>
        <v>2933.0812878920915</v>
      </c>
      <c r="O22" s="1"/>
    </row>
    <row r="23" spans="1:15" x14ac:dyDescent="0.2">
      <c r="A23" s="2">
        <v>44398</v>
      </c>
      <c r="B23" s="1">
        <v>1.4973014905145012</v>
      </c>
      <c r="C23" s="1">
        <v>5.2483847630135028</v>
      </c>
      <c r="D23" s="1">
        <v>331.971674147062</v>
      </c>
      <c r="E23" s="1">
        <v>8.5931940078735352</v>
      </c>
      <c r="F23" s="1">
        <v>1363.6066204382601</v>
      </c>
      <c r="G23" s="1">
        <v>2551.8037554840357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>
        <f t="shared" si="0"/>
        <v>2900.4779165129371</v>
      </c>
      <c r="N23">
        <f t="shared" si="2"/>
        <v>3120.9142381679203</v>
      </c>
      <c r="O23" s="1"/>
    </row>
    <row r="24" spans="1:15" x14ac:dyDescent="0.2">
      <c r="A24" s="2">
        <v>44399</v>
      </c>
      <c r="B24" s="1">
        <v>1.5108844444010048</v>
      </c>
      <c r="C24" s="1">
        <v>1.6060919859123553E-2</v>
      </c>
      <c r="D24" s="1">
        <v>589.80573200171102</v>
      </c>
      <c r="E24" s="1">
        <v>8.5931940078735352</v>
      </c>
      <c r="F24" s="1">
        <v>1431.5373038295295</v>
      </c>
      <c r="G24" s="1">
        <v>3286.5907487327077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>
        <f t="shared" si="0"/>
        <v>3887.948157410382</v>
      </c>
      <c r="N24">
        <f t="shared" si="2"/>
        <v>4183.4322173735709</v>
      </c>
      <c r="O24" s="1"/>
    </row>
    <row r="25" spans="1:15" x14ac:dyDescent="0.2">
      <c r="A25" s="2">
        <v>44400</v>
      </c>
      <c r="B25" s="1">
        <v>1.38319767660395</v>
      </c>
      <c r="C25" s="1">
        <v>7.5942250616877427</v>
      </c>
      <c r="D25" s="1">
        <v>1388.1742312990386</v>
      </c>
      <c r="E25" s="1">
        <v>94.378456261754025</v>
      </c>
      <c r="F25" s="1">
        <v>61445.241512394452</v>
      </c>
      <c r="G25" s="1">
        <v>3104.4727184748299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>
        <f t="shared" si="0"/>
        <v>4657.4480702863084</v>
      </c>
      <c r="N25">
        <f t="shared" si="2"/>
        <v>5011.4141236280684</v>
      </c>
      <c r="O25" s="1"/>
    </row>
    <row r="26" spans="1:15" x14ac:dyDescent="0.2">
      <c r="A26" s="2">
        <v>44401</v>
      </c>
      <c r="B26" s="1" t="str">
        <v>[-11059] No Good Data For Calculation</v>
      </c>
      <c r="C26" s="1">
        <v>3.4298845079942124</v>
      </c>
      <c r="D26" s="1">
        <v>1642.1736431121826</v>
      </c>
      <c r="E26" s="1">
        <v>9.0899600982666016</v>
      </c>
      <c r="F26" s="1">
        <v>1454.4607223919165</v>
      </c>
      <c r="G26" s="1">
        <v>2949.4751071021442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>
        <f t="shared" si="0"/>
        <v>4605.6230555429793</v>
      </c>
      <c r="N26">
        <f t="shared" si="2"/>
        <v>4955.6504077642458</v>
      </c>
      <c r="O26" s="1"/>
    </row>
    <row r="27" spans="1:15" x14ac:dyDescent="0.2">
      <c r="A27" s="2">
        <v>44402</v>
      </c>
      <c r="B27" s="1">
        <v>1.6303714699783276</v>
      </c>
      <c r="C27" s="1">
        <v>5.0482693776418932</v>
      </c>
      <c r="D27" s="1">
        <v>1391.7975573704161</v>
      </c>
      <c r="E27" s="1">
        <v>8.5931940078735352</v>
      </c>
      <c r="F27" s="1">
        <v>1482.2131525317654</v>
      </c>
      <c r="G27" s="1">
        <v>2663.4218804366069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>
        <f t="shared" si="0"/>
        <v>4071.9734858150487</v>
      </c>
      <c r="N27">
        <f t="shared" si="2"/>
        <v>4381.4434707369928</v>
      </c>
      <c r="O27" s="1"/>
    </row>
    <row r="28" spans="1:15" x14ac:dyDescent="0.2">
      <c r="A28" s="2">
        <v>44403</v>
      </c>
      <c r="B28" s="1">
        <v>1.5846282257611204</v>
      </c>
      <c r="C28" s="1">
        <v>60.814195585369404</v>
      </c>
      <c r="D28" s="1">
        <v>382.40740977380347</v>
      </c>
      <c r="E28" s="1">
        <v>8.5931940078735352</v>
      </c>
      <c r="F28" s="1">
        <v>1453.2018303932762</v>
      </c>
      <c r="G28" s="1">
        <v>3108.5684791963536</v>
      </c>
      <c r="H28" s="1">
        <v>0</v>
      </c>
      <c r="I28" s="1">
        <v>0</v>
      </c>
      <c r="J28" s="1">
        <v>13794.555029551188</v>
      </c>
      <c r="K28" s="1">
        <v>0</v>
      </c>
      <c r="L28" s="1">
        <v>9.6269309520721436E-2</v>
      </c>
      <c r="M28">
        <f t="shared" si="0"/>
        <v>3577.3119329586261</v>
      </c>
      <c r="N28">
        <f t="shared" si="2"/>
        <v>3849.1876398634818</v>
      </c>
      <c r="O28" s="1"/>
    </row>
    <row r="29" spans="1:15" x14ac:dyDescent="0.2">
      <c r="A29" s="2">
        <v>44404</v>
      </c>
      <c r="B29" s="1">
        <v>1.3053842770335129</v>
      </c>
      <c r="C29" s="1">
        <v>11.465387447625268</v>
      </c>
      <c r="D29" s="1">
        <v>-0.59062689542770386</v>
      </c>
      <c r="E29" s="1">
        <v>9.5104286498017618</v>
      </c>
      <c r="F29" s="1">
        <v>113806.21911142116</v>
      </c>
      <c r="G29" s="1">
        <v>2025.2972469990614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>
        <f t="shared" si="0"/>
        <v>2160.7940395895153</v>
      </c>
      <c r="N29">
        <f t="shared" si="2"/>
        <v>2325.0143865983187</v>
      </c>
      <c r="O29" s="1"/>
    </row>
    <row r="30" spans="1:15" x14ac:dyDescent="0.2">
      <c r="A30" s="2">
        <v>44405</v>
      </c>
      <c r="B30" s="1">
        <v>1.6566821854070031</v>
      </c>
      <c r="C30" s="1">
        <v>3.8934586405660242E-2</v>
      </c>
      <c r="D30" s="1">
        <v>-1.550121890514371</v>
      </c>
      <c r="E30" s="1">
        <v>9.5761602067761125</v>
      </c>
      <c r="F30" s="1">
        <v>1378.1956721872366</v>
      </c>
      <c r="G30" s="1">
        <v>1426.0904546037762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>
        <f t="shared" si="0"/>
        <v>1437.1903053640378</v>
      </c>
      <c r="N30">
        <f t="shared" si="2"/>
        <v>1546.4167685717048</v>
      </c>
      <c r="O30" s="1"/>
    </row>
    <row r="31" spans="1:15" x14ac:dyDescent="0.2">
      <c r="A31" s="2">
        <v>44406</v>
      </c>
      <c r="B31" s="1">
        <v>1.7279999256134033</v>
      </c>
      <c r="C31" s="1">
        <v>6.7114192833608444</v>
      </c>
      <c r="D31" s="1">
        <v>-0.53437650203704834</v>
      </c>
      <c r="E31" s="1">
        <v>8.6037599897570907</v>
      </c>
      <c r="F31" s="1">
        <v>1320.4200173664788</v>
      </c>
      <c r="G31" s="1">
        <v>2651.8986498625504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>
        <f t="shared" si="0"/>
        <v>2669.7278725766114</v>
      </c>
      <c r="N31">
        <f t="shared" si="2"/>
        <v>2872.6271908924341</v>
      </c>
      <c r="O31" s="1"/>
    </row>
    <row r="32" spans="1:15" x14ac:dyDescent="0.2">
      <c r="A32" s="2">
        <v>44407</v>
      </c>
      <c r="B32" s="1">
        <v>1.5364195172721471</v>
      </c>
      <c r="C32" s="1">
        <v>49.979829155658521</v>
      </c>
      <c r="D32" s="1">
        <v>-0.86818689654319314</v>
      </c>
      <c r="E32" s="1">
        <v>9.1112798181921253</v>
      </c>
      <c r="F32" s="1">
        <v>1273.4253519635261</v>
      </c>
      <c r="G32" s="1">
        <v>1042.8575832799154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>
        <f t="shared" si="0"/>
        <v>1103.8903502264586</v>
      </c>
      <c r="N32">
        <f t="shared" si="2"/>
        <v>1187.7860168436696</v>
      </c>
      <c r="O32" s="1"/>
    </row>
    <row r="33" spans="1:15" x14ac:dyDescent="0.2">
      <c r="A33" s="2">
        <v>44408</v>
      </c>
      <c r="B33" s="1">
        <v>1.4403034730949402</v>
      </c>
      <c r="C33" s="1">
        <v>179.2100230489969</v>
      </c>
      <c r="D33" s="1">
        <v>-0.64356108967573766</v>
      </c>
      <c r="E33" s="1">
        <v>9.1046241935156296</v>
      </c>
      <c r="F33" s="1">
        <v>1345.8831831928437</v>
      </c>
      <c r="G33" s="1">
        <v>569.18915294963938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>
        <f t="shared" si="0"/>
        <v>759.64642575876405</v>
      </c>
      <c r="N33">
        <f t="shared" si="2"/>
        <v>817.3795541164302</v>
      </c>
      <c r="O33" s="1"/>
    </row>
    <row r="34" spans="1:15" x14ac:dyDescent="0.2">
      <c r="A34" s="2">
        <v>44409</v>
      </c>
      <c r="B34" s="1">
        <v>1.3675156441463474</v>
      </c>
      <c r="C34" s="1">
        <v>0</v>
      </c>
      <c r="D34" s="1">
        <v>-0.70668551404191993</v>
      </c>
      <c r="E34" s="1">
        <v>8.5931940078735352</v>
      </c>
      <c r="F34" s="1">
        <v>1305.0966205993723</v>
      </c>
      <c r="G34" s="1">
        <v>1067.7197166707738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>
        <f t="shared" si="0"/>
        <v>1078.2788374293511</v>
      </c>
      <c r="N34">
        <f>M34*1.076</f>
        <v>1160.2280290739818</v>
      </c>
      <c r="O34" s="1"/>
    </row>
    <row r="35" spans="1:15" x14ac:dyDescent="0.2">
      <c r="A35" s="2">
        <v>44410</v>
      </c>
      <c r="B35" s="1">
        <v>1.4387806246165133</v>
      </c>
      <c r="C35" s="1">
        <v>2.700121560604794E-2</v>
      </c>
      <c r="D35" s="1">
        <v>-3.9235238562513867E-2</v>
      </c>
      <c r="E35" s="1">
        <v>9.3582855979601547</v>
      </c>
      <c r="F35" s="1">
        <v>1720.4287478508697</v>
      </c>
      <c r="G35" s="1">
        <v>132.30711469933587</v>
      </c>
      <c r="H35" s="1">
        <v>0</v>
      </c>
      <c r="I35" s="1">
        <v>0</v>
      </c>
      <c r="J35" s="1">
        <v>0</v>
      </c>
      <c r="K35" s="1">
        <v>5675.9484732309975</v>
      </c>
      <c r="L35" s="1">
        <v>0.44801720976829529</v>
      </c>
      <c r="M35">
        <f t="shared" si="0"/>
        <v>150.93634132980625</v>
      </c>
      <c r="N35">
        <f t="shared" ref="N35:N63" si="3">M35*1.076</f>
        <v>162.40750327087153</v>
      </c>
      <c r="O35" s="1"/>
    </row>
    <row r="36" spans="1:15" x14ac:dyDescent="0.2">
      <c r="A36" s="2">
        <v>44411</v>
      </c>
      <c r="B36" s="1">
        <v>1.3291593267865769</v>
      </c>
      <c r="C36" s="1">
        <v>5.8063737758043237</v>
      </c>
      <c r="D36" s="1">
        <v>0.16151847236566635</v>
      </c>
      <c r="E36" s="1">
        <v>9.0899600982666016</v>
      </c>
      <c r="F36" s="1">
        <v>1324.4782897778823</v>
      </c>
      <c r="G36" s="1">
        <v>608.25520437782063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>
        <f t="shared" si="0"/>
        <v>625.96669434082162</v>
      </c>
      <c r="N36">
        <f t="shared" si="3"/>
        <v>673.54016311072405</v>
      </c>
      <c r="O36" s="1"/>
    </row>
    <row r="37" spans="1:15" x14ac:dyDescent="0.2">
      <c r="A37" s="2">
        <v>44412</v>
      </c>
      <c r="B37" s="1">
        <v>1.4411184832072568</v>
      </c>
      <c r="C37" s="1">
        <v>1.8417457598775017E-2</v>
      </c>
      <c r="D37" s="1">
        <v>2.2700948111499506</v>
      </c>
      <c r="E37" s="1">
        <v>9.0899600982666016</v>
      </c>
      <c r="F37" s="1">
        <v>1329.8909842074067</v>
      </c>
      <c r="G37" s="1">
        <v>1169.0758814632552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>
        <f t="shared" si="0"/>
        <v>1183.2253632976851</v>
      </c>
      <c r="N37">
        <f t="shared" si="3"/>
        <v>1273.1504909083094</v>
      </c>
      <c r="O37" s="1"/>
    </row>
    <row r="38" spans="1:15" x14ac:dyDescent="0.2">
      <c r="A38" s="2">
        <v>44413</v>
      </c>
      <c r="B38" s="1">
        <v>1.440333124166211</v>
      </c>
      <c r="C38" s="1">
        <v>3.4793049547704054E-3</v>
      </c>
      <c r="D38" s="1">
        <v>-1.1265044157626107</v>
      </c>
      <c r="E38" s="1">
        <v>9.1218072863818236</v>
      </c>
      <c r="F38" s="1">
        <v>1269.3206028587504</v>
      </c>
      <c r="G38" s="1">
        <v>998.33004327506842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>
        <f t="shared" si="0"/>
        <v>1009.0384791776673</v>
      </c>
      <c r="N38">
        <f t="shared" si="3"/>
        <v>1085.7254035951701</v>
      </c>
      <c r="O38" s="1"/>
    </row>
    <row r="39" spans="1:15" x14ac:dyDescent="0.2">
      <c r="A39" s="2">
        <v>44414</v>
      </c>
      <c r="B39" s="1">
        <v>1.5119998455047607</v>
      </c>
      <c r="C39" s="1">
        <v>40.746217868991756</v>
      </c>
      <c r="D39" s="1">
        <v>-0.98935416594031267</v>
      </c>
      <c r="E39" s="1">
        <v>9.4549862938720945</v>
      </c>
      <c r="F39" s="1">
        <v>1371.7592216710389</v>
      </c>
      <c r="G39" s="1">
        <v>-7.3046924973300911E-2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>
        <f t="shared" si="0"/>
        <v>52.022562139126045</v>
      </c>
      <c r="N39">
        <f t="shared" si="3"/>
        <v>55.976276861699624</v>
      </c>
      <c r="O39" s="1"/>
    </row>
    <row r="40" spans="1:15" x14ac:dyDescent="0.2">
      <c r="A40" s="2">
        <v>44415</v>
      </c>
      <c r="B40" s="1">
        <v>1.3966407997372925</v>
      </c>
      <c r="C40" s="1">
        <v>2.7715882160240769E-2</v>
      </c>
      <c r="D40" s="1">
        <v>-0.64742526628348662</v>
      </c>
      <c r="E40" s="1">
        <v>10.073032754746059</v>
      </c>
      <c r="F40" s="1">
        <v>1229.5966141278777</v>
      </c>
      <c r="G40" s="1">
        <v>-7.3899841861213192E-2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>
        <f t="shared" si="0"/>
        <v>12.00566094262677</v>
      </c>
      <c r="N40">
        <f t="shared" si="3"/>
        <v>12.918091174266406</v>
      </c>
      <c r="O40" s="1"/>
    </row>
    <row r="41" spans="1:15" x14ac:dyDescent="0.2">
      <c r="A41" s="2">
        <v>44416</v>
      </c>
      <c r="B41" s="1">
        <v>1.2969811906066706</v>
      </c>
      <c r="C41" s="1">
        <v>5.8964883034026432</v>
      </c>
      <c r="D41" s="1">
        <v>-1.2967402835492976</v>
      </c>
      <c r="E41" s="1">
        <v>9.3608218653346142</v>
      </c>
      <c r="F41" s="1">
        <v>1376.0074032115699</v>
      </c>
      <c r="G41" s="1">
        <v>956.62178409891385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>
        <f t="shared" si="0"/>
        <v>973.25534257792003</v>
      </c>
      <c r="N41">
        <f t="shared" si="3"/>
        <v>1047.222748613842</v>
      </c>
      <c r="O41" s="1"/>
    </row>
    <row r="42" spans="1:15" x14ac:dyDescent="0.2">
      <c r="A42" s="2">
        <v>44417</v>
      </c>
      <c r="B42" s="1">
        <v>1.4858051363596292</v>
      </c>
      <c r="C42" s="1">
        <v>7.0256950737682755E-3</v>
      </c>
      <c r="D42" s="1">
        <v>609.31676876836968</v>
      </c>
      <c r="E42" s="1">
        <v>13.873751682008798</v>
      </c>
      <c r="F42" s="1">
        <v>1283.122189097905</v>
      </c>
      <c r="G42" s="1">
        <v>898.49945077413759</v>
      </c>
      <c r="H42" s="1">
        <v>13238.35863011678</v>
      </c>
      <c r="I42" s="1">
        <v>0</v>
      </c>
      <c r="J42" s="1">
        <v>0</v>
      </c>
      <c r="K42" s="1">
        <v>0</v>
      </c>
      <c r="L42" s="1">
        <v>0.10261213779449463</v>
      </c>
      <c r="M42">
        <f t="shared" si="0"/>
        <v>1537.8068950129589</v>
      </c>
      <c r="N42">
        <f t="shared" si="3"/>
        <v>1654.6802190339438</v>
      </c>
      <c r="O42" s="1"/>
    </row>
    <row r="43" spans="1:15" x14ac:dyDescent="0.2">
      <c r="A43" s="2">
        <v>44418</v>
      </c>
      <c r="B43" s="1">
        <v>1.3192984086646229</v>
      </c>
      <c r="C43" s="1">
        <v>268.22612409301581</v>
      </c>
      <c r="D43" s="1">
        <v>889.63800845514197</v>
      </c>
      <c r="E43" s="1">
        <v>9.0908982725074097</v>
      </c>
      <c r="F43" s="1">
        <v>1579.9149969442424</v>
      </c>
      <c r="G43" s="1">
        <v>435.11153441175071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>
        <f t="shared" si="0"/>
        <v>1604.9657786380251</v>
      </c>
      <c r="N43">
        <f t="shared" si="3"/>
        <v>1726.9431778145151</v>
      </c>
      <c r="O43" s="1"/>
    </row>
    <row r="44" spans="1:15" x14ac:dyDescent="0.2">
      <c r="A44" s="2">
        <v>44419</v>
      </c>
      <c r="B44" s="1">
        <v>1.3987376864547716</v>
      </c>
      <c r="C44" s="1">
        <v>295.75195804744476</v>
      </c>
      <c r="D44" s="1">
        <v>-0.97315896588406758</v>
      </c>
      <c r="E44" s="1">
        <v>9.0890219240257935</v>
      </c>
      <c r="F44" s="1">
        <v>1325.218139122941</v>
      </c>
      <c r="G44" s="1">
        <v>839.00066091093868</v>
      </c>
      <c r="H44" s="1">
        <v>0</v>
      </c>
      <c r="I44" s="1">
        <v>0</v>
      </c>
      <c r="J44" s="1">
        <v>0</v>
      </c>
      <c r="K44" s="1">
        <v>0</v>
      </c>
      <c r="L44" s="1">
        <v>9.795379638671875</v>
      </c>
      <c r="M44">
        <f t="shared" si="0"/>
        <v>1155.3878173807745</v>
      </c>
      <c r="N44">
        <f t="shared" si="3"/>
        <v>1243.1972915017134</v>
      </c>
      <c r="O44" s="1"/>
    </row>
    <row r="45" spans="1:15" x14ac:dyDescent="0.2">
      <c r="A45" s="2">
        <v>44420</v>
      </c>
      <c r="B45" s="1">
        <v>1.3917850930006748</v>
      </c>
      <c r="C45" s="1">
        <v>303.15923996115419</v>
      </c>
      <c r="D45" s="1">
        <v>0.37749399870517664</v>
      </c>
      <c r="E45" s="1">
        <v>9.0908982725074097</v>
      </c>
      <c r="F45" s="1">
        <v>1273.0333504811269</v>
      </c>
      <c r="G45" s="1">
        <v>639.23863645110953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>
        <f t="shared" si="0"/>
        <v>954.53108712695803</v>
      </c>
      <c r="N45">
        <f t="shared" si="3"/>
        <v>1027.0754497486068</v>
      </c>
      <c r="O45" s="1"/>
    </row>
    <row r="46" spans="1:15" x14ac:dyDescent="0.2">
      <c r="A46" s="2">
        <v>44421</v>
      </c>
      <c r="B46" s="1">
        <v>1.4580525794852988</v>
      </c>
      <c r="C46" s="1">
        <v>2.5320310063912096E-2</v>
      </c>
      <c r="D46" s="1">
        <v>198.61917176051065</v>
      </c>
      <c r="E46" s="1">
        <v>9.5857880144188599</v>
      </c>
      <c r="F46" s="1">
        <v>1270.3916039482124</v>
      </c>
      <c r="G46" s="1">
        <v>0.33599813485641239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>
        <f t="shared" si="0"/>
        <v>211.29472240328334</v>
      </c>
      <c r="N46">
        <f t="shared" si="3"/>
        <v>227.35312130593289</v>
      </c>
      <c r="O46" s="1"/>
    </row>
    <row r="47" spans="1:15" x14ac:dyDescent="0.2">
      <c r="A47" s="2">
        <v>44422</v>
      </c>
      <c r="B47" s="1">
        <v>1.4390049715490663</v>
      </c>
      <c r="C47" s="1">
        <v>7.3306620263512396</v>
      </c>
      <c r="D47" s="1">
        <v>1166.9216029818465</v>
      </c>
      <c r="E47" s="1">
        <v>9.586726188659668</v>
      </c>
      <c r="F47" s="1">
        <v>1298.0795941210663</v>
      </c>
      <c r="G47" s="1">
        <v>2.086367935087078E-2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>
        <f t="shared" si="0"/>
        <v>1186.5969394418782</v>
      </c>
      <c r="N47">
        <f t="shared" si="3"/>
        <v>1276.778306839461</v>
      </c>
      <c r="O47" s="1"/>
    </row>
    <row r="48" spans="1:15" x14ac:dyDescent="0.2">
      <c r="A48" s="2">
        <v>44423</v>
      </c>
      <c r="B48" s="1">
        <v>1.3679370200674732</v>
      </c>
      <c r="C48" s="1">
        <v>5.1627443084664613</v>
      </c>
      <c r="D48" s="1">
        <v>1163.2978298489641</v>
      </c>
      <c r="E48" s="1">
        <v>9.0899600982666016</v>
      </c>
      <c r="F48" s="1">
        <v>1281.7799673862132</v>
      </c>
      <c r="G48" s="1">
        <v>-1.2788091501682974E-2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>
        <f t="shared" si="0"/>
        <v>1180.1874631516491</v>
      </c>
      <c r="N48">
        <f t="shared" si="3"/>
        <v>1269.8817103511744</v>
      </c>
      <c r="O48" s="1"/>
    </row>
    <row r="49" spans="1:15" x14ac:dyDescent="0.2">
      <c r="A49" s="2">
        <v>44424</v>
      </c>
      <c r="B49" s="1">
        <v>1.4972492085103744</v>
      </c>
      <c r="C49" s="1">
        <v>2.2206102500276361</v>
      </c>
      <c r="D49" s="1">
        <v>824.79246086335831</v>
      </c>
      <c r="E49" s="1">
        <v>9.0899600982666016</v>
      </c>
      <c r="F49" s="1">
        <v>18006.048817347015</v>
      </c>
      <c r="G49" s="1">
        <v>-5.5583607938719762E-2</v>
      </c>
      <c r="H49" s="1">
        <v>0</v>
      </c>
      <c r="I49" s="1">
        <v>11698.183655675253</v>
      </c>
      <c r="J49" s="1">
        <v>0</v>
      </c>
      <c r="K49" s="1">
        <v>0</v>
      </c>
      <c r="L49" s="1">
        <v>0</v>
      </c>
      <c r="M49">
        <f t="shared" si="0"/>
        <v>867.24892928524639</v>
      </c>
      <c r="N49">
        <f t="shared" si="3"/>
        <v>933.15984791092512</v>
      </c>
      <c r="O49" s="1"/>
    </row>
    <row r="50" spans="1:15" x14ac:dyDescent="0.2">
      <c r="A50" s="2">
        <v>44425</v>
      </c>
      <c r="B50" s="1">
        <v>1.4346928086142872</v>
      </c>
      <c r="C50" s="1">
        <v>9.8361281733969914</v>
      </c>
      <c r="D50" s="1">
        <v>-0.75358919724258833</v>
      </c>
      <c r="E50" s="1">
        <v>9.586726188659668</v>
      </c>
      <c r="F50" s="1">
        <v>1282.798943824484</v>
      </c>
      <c r="G50" s="1">
        <v>0.6998704200915602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>
        <f t="shared" si="0"/>
        <v>22.086627337344403</v>
      </c>
      <c r="N50">
        <f t="shared" si="3"/>
        <v>23.765211014982579</v>
      </c>
      <c r="O50" s="1"/>
    </row>
    <row r="51" spans="1:15" x14ac:dyDescent="0.2">
      <c r="A51" s="2">
        <v>44426</v>
      </c>
      <c r="B51" s="1">
        <v>1.429327635501719</v>
      </c>
      <c r="C51" s="1">
        <v>4.1055042523438163E-3</v>
      </c>
      <c r="D51" s="1">
        <v>-9.716885879364176E-2</v>
      </c>
      <c r="E51" s="1">
        <v>8.8129229855796112</v>
      </c>
      <c r="F51" s="1">
        <v>1322.3197108727743</v>
      </c>
      <c r="G51" s="1">
        <v>-3.6824472907490274E-2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>
        <f t="shared" si="0"/>
        <v>11.434682504505316</v>
      </c>
      <c r="N51">
        <f t="shared" si="3"/>
        <v>12.303718374847721</v>
      </c>
      <c r="O51" s="1"/>
    </row>
    <row r="52" spans="1:15" x14ac:dyDescent="0.2">
      <c r="A52" s="2">
        <v>44427</v>
      </c>
      <c r="B52" s="1">
        <v>1.3873444416819798</v>
      </c>
      <c r="C52" s="1">
        <v>29.569654939710475</v>
      </c>
      <c r="D52" s="1">
        <v>837.42750969948247</v>
      </c>
      <c r="E52" s="1">
        <v>9.8637633013466584</v>
      </c>
      <c r="F52" s="1">
        <v>1308.6511241916623</v>
      </c>
      <c r="G52" s="1">
        <v>1.6170759673656394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>
        <f t="shared" si="0"/>
        <v>881.17399947377896</v>
      </c>
      <c r="N52">
        <f t="shared" si="3"/>
        <v>948.14322343378626</v>
      </c>
      <c r="O52" s="1"/>
    </row>
    <row r="53" spans="1:15" x14ac:dyDescent="0.2">
      <c r="A53" s="2">
        <v>44428</v>
      </c>
      <c r="B53" s="1">
        <v>1.5128531487828702</v>
      </c>
      <c r="C53" s="1">
        <v>5.2815957280112791</v>
      </c>
      <c r="D53" s="1">
        <v>1444.6589770317078</v>
      </c>
      <c r="E53" s="1">
        <v>10.712399230512997</v>
      </c>
      <c r="F53" s="1">
        <v>1674.8190670981444</v>
      </c>
      <c r="G53" s="1">
        <v>0.51375638362041287</v>
      </c>
      <c r="H53" s="1">
        <v>0</v>
      </c>
      <c r="I53" s="1">
        <v>0</v>
      </c>
      <c r="J53" s="1">
        <v>0</v>
      </c>
      <c r="K53" s="1">
        <v>0</v>
      </c>
      <c r="L53" s="1">
        <v>0.12099166959524155</v>
      </c>
      <c r="M53">
        <f t="shared" si="0"/>
        <v>1464.4753922593286</v>
      </c>
      <c r="N53">
        <f t="shared" si="3"/>
        <v>1575.7755220710376</v>
      </c>
      <c r="O53" s="1"/>
    </row>
    <row r="54" spans="1:15" x14ac:dyDescent="0.2">
      <c r="A54" s="2">
        <v>44429</v>
      </c>
      <c r="B54" s="1">
        <v>1.5651704827614827</v>
      </c>
      <c r="C54" s="1">
        <v>1.5786318948769553E-2</v>
      </c>
      <c r="D54" s="1">
        <v>2052.2588024139404</v>
      </c>
      <c r="E54" s="1">
        <v>10.083492279052734</v>
      </c>
      <c r="F54" s="1">
        <v>1264.6148687850089</v>
      </c>
      <c r="G54" s="1">
        <v>3.744874427954481E-2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>
        <f t="shared" si="0"/>
        <v>2065.225315107768</v>
      </c>
      <c r="N54">
        <f t="shared" si="3"/>
        <v>2222.1824390559586</v>
      </c>
      <c r="O54" s="1"/>
    </row>
    <row r="55" spans="1:15" x14ac:dyDescent="0.2">
      <c r="A55" s="2">
        <v>44430</v>
      </c>
      <c r="B55" s="1">
        <v>1.3871820957438317</v>
      </c>
      <c r="C55" s="1">
        <v>1.5860216953504942</v>
      </c>
      <c r="D55" s="1">
        <v>1057.0451072907786</v>
      </c>
      <c r="E55" s="1">
        <v>9.9620899606961757</v>
      </c>
      <c r="F55" s="1">
        <v>1368.2082387453397</v>
      </c>
      <c r="G55" s="1">
        <v>1.5081448867296671E-2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>
        <f t="shared" si="0"/>
        <v>1071.3636907301818</v>
      </c>
      <c r="N55">
        <f t="shared" si="3"/>
        <v>1152.7873312256756</v>
      </c>
      <c r="O55" s="1"/>
    </row>
    <row r="56" spans="1:15" x14ac:dyDescent="0.2">
      <c r="A56" s="2">
        <v>44431</v>
      </c>
      <c r="B56" s="1">
        <v>1.505873383811748</v>
      </c>
      <c r="C56" s="1">
        <v>6.1619447935991492</v>
      </c>
      <c r="D56" s="1">
        <v>410.50067947546967</v>
      </c>
      <c r="E56" s="1">
        <v>10.538881468229617</v>
      </c>
      <c r="F56" s="1">
        <v>3223.7194126722084</v>
      </c>
      <c r="G56" s="1">
        <v>959.72307455942541</v>
      </c>
      <c r="H56" s="1">
        <v>0</v>
      </c>
      <c r="I56" s="1">
        <v>0</v>
      </c>
      <c r="J56" s="1">
        <v>12205.210044097901</v>
      </c>
      <c r="K56" s="1">
        <v>0</v>
      </c>
      <c r="L56" s="1">
        <v>0.1100078821182251</v>
      </c>
      <c r="M56">
        <f t="shared" si="0"/>
        <v>1403.9693910194239</v>
      </c>
      <c r="N56">
        <f t="shared" si="3"/>
        <v>1510.6710647369002</v>
      </c>
      <c r="O56" s="1"/>
    </row>
    <row r="57" spans="1:15" x14ac:dyDescent="0.2">
      <c r="A57" s="2">
        <v>44432</v>
      </c>
      <c r="B57" s="1">
        <v>1.5131078790317991</v>
      </c>
      <c r="C57" s="1">
        <v>2.4981493213357332E-2</v>
      </c>
      <c r="D57" s="1">
        <v>-1.2158002522483002</v>
      </c>
      <c r="E57" s="1">
        <v>10.083492279052734</v>
      </c>
      <c r="F57" s="1">
        <v>14965.171523177636</v>
      </c>
      <c r="G57" s="1">
        <v>2041.9904381193037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>
        <f t="shared" si="0"/>
        <v>2067.3613910415306</v>
      </c>
      <c r="N57">
        <f t="shared" si="3"/>
        <v>2224.4808567606869</v>
      </c>
      <c r="O57" s="1"/>
    </row>
    <row r="58" spans="1:15" x14ac:dyDescent="0.2">
      <c r="A58" s="2">
        <v>44433</v>
      </c>
      <c r="B58" s="1">
        <v>1.5329321489148293</v>
      </c>
      <c r="C58" s="1">
        <v>6.0120841975185186</v>
      </c>
      <c r="D58" s="1">
        <v>611.80016783430369</v>
      </c>
      <c r="E58" s="1">
        <v>382.5844025598218</v>
      </c>
      <c r="F58" s="1">
        <v>1612.8780047463727</v>
      </c>
      <c r="G58" s="1">
        <v>2072.4668297576873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>
        <f t="shared" si="0"/>
        <v>3076.0092945029928</v>
      </c>
      <c r="N58">
        <f t="shared" si="3"/>
        <v>3309.7860008852203</v>
      </c>
      <c r="O58" s="1"/>
    </row>
    <row r="59" spans="1:15" x14ac:dyDescent="0.2">
      <c r="A59" s="2">
        <v>44434</v>
      </c>
      <c r="B59" s="1">
        <v>1.5639678436063518</v>
      </c>
      <c r="C59" s="1">
        <v>4.4879596504001231</v>
      </c>
      <c r="D59" s="1">
        <v>352.89981312387931</v>
      </c>
      <c r="E59" s="1">
        <v>10.130100965499878</v>
      </c>
      <c r="F59" s="1">
        <v>1636.9728454060969</v>
      </c>
      <c r="G59" s="1">
        <v>2900.4018086500187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>
        <f t="shared" si="0"/>
        <v>3271.1206230788107</v>
      </c>
      <c r="N59">
        <f t="shared" si="3"/>
        <v>3519.7257904328007</v>
      </c>
      <c r="O59" s="1"/>
    </row>
    <row r="60" spans="1:15" x14ac:dyDescent="0.2">
      <c r="A60" s="2">
        <v>44435</v>
      </c>
      <c r="B60" s="1">
        <v>1.4638046335122104</v>
      </c>
      <c r="C60" s="1">
        <v>145.54090209641373</v>
      </c>
      <c r="D60" s="1">
        <v>611.42097109310021</v>
      </c>
      <c r="E60" s="1">
        <v>10.083492279052734</v>
      </c>
      <c r="F60" s="1">
        <v>241613.53499678307</v>
      </c>
      <c r="G60" s="1">
        <v>2787.3552280620383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>
        <f t="shared" si="0"/>
        <v>3797.4779331609002</v>
      </c>
      <c r="N60">
        <f t="shared" si="3"/>
        <v>4086.0862560811288</v>
      </c>
      <c r="O60" s="1"/>
    </row>
    <row r="61" spans="1:15" x14ac:dyDescent="0.2">
      <c r="A61" s="2">
        <v>44436</v>
      </c>
      <c r="B61" s="1">
        <v>1.7255322205855945</v>
      </c>
      <c r="C61" s="1">
        <v>0.71473457051118272</v>
      </c>
      <c r="D61" s="1">
        <v>-0.17861580424020457</v>
      </c>
      <c r="E61" s="1">
        <v>10.083492279052734</v>
      </c>
      <c r="F61" s="1">
        <v>1419.5304762182848</v>
      </c>
      <c r="G61" s="1">
        <v>2842.6435222096602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>
        <f t="shared" si="0"/>
        <v>2856.408195951788</v>
      </c>
      <c r="N61">
        <f t="shared" si="3"/>
        <v>3073.4952188441239</v>
      </c>
      <c r="O61" s="1"/>
    </row>
    <row r="62" spans="1:15" x14ac:dyDescent="0.2">
      <c r="A62" s="2">
        <v>44437</v>
      </c>
      <c r="B62" s="1">
        <v>1.6578925340785418</v>
      </c>
      <c r="C62" s="1">
        <v>6.1220036551541295</v>
      </c>
      <c r="D62" s="1">
        <v>-1.2857360818694967</v>
      </c>
      <c r="E62" s="1">
        <v>9.1781403915170152</v>
      </c>
      <c r="F62" s="1">
        <v>1299.9563513691066</v>
      </c>
      <c r="G62" s="1">
        <v>1503.3769262521237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>
        <f t="shared" si="0"/>
        <v>1520.349183102373</v>
      </c>
      <c r="N62">
        <f t="shared" si="3"/>
        <v>1635.8957210181534</v>
      </c>
      <c r="O62" s="1"/>
    </row>
    <row r="63" spans="1:15" x14ac:dyDescent="0.2">
      <c r="A63" s="2">
        <v>44438</v>
      </c>
      <c r="B63" s="1">
        <v>1.6555126305128001</v>
      </c>
      <c r="C63" s="1">
        <v>3.0298677076706255E-2</v>
      </c>
      <c r="D63" s="1">
        <v>-1.7956290833656872</v>
      </c>
      <c r="E63" s="1">
        <v>13.388900188497372</v>
      </c>
      <c r="F63" s="1">
        <v>1731.531699047543</v>
      </c>
      <c r="G63" s="1">
        <v>543.36462044165091</v>
      </c>
      <c r="H63" s="1">
        <v>0</v>
      </c>
      <c r="I63" s="1">
        <v>0</v>
      </c>
      <c r="J63" s="1">
        <v>0</v>
      </c>
      <c r="K63" s="1">
        <v>115.17522843177863</v>
      </c>
      <c r="L63" s="1">
        <v>0</v>
      </c>
      <c r="M63">
        <f t="shared" si="0"/>
        <v>558.49040978185144</v>
      </c>
      <c r="N63">
        <f t="shared" si="3"/>
        <v>600.93568092527221</v>
      </c>
      <c r="O63" s="1"/>
    </row>
    <row r="64" spans="1:15" x14ac:dyDescent="0.2">
      <c r="A64" s="2">
        <v>44439</v>
      </c>
      <c r="B64" s="1">
        <v>1.4888217961681027</v>
      </c>
      <c r="C64" s="1">
        <v>5.2374331512359387</v>
      </c>
      <c r="D64" s="1">
        <v>-2.4844648423216613</v>
      </c>
      <c r="E64" s="1">
        <v>9.5635549004375928</v>
      </c>
      <c r="F64" s="1">
        <v>1254.846827554125</v>
      </c>
      <c r="G64" s="1">
        <v>248.95751172292901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>
        <f t="shared" si="0"/>
        <v>264.01770355600308</v>
      </c>
      <c r="N64">
        <f>M64*1.076</f>
        <v>284.08304902625935</v>
      </c>
      <c r="O64" s="1"/>
    </row>
    <row r="65" spans="1:15" x14ac:dyDescent="0.2">
      <c r="A65" s="2">
        <v>44440</v>
      </c>
      <c r="B65" s="1">
        <v>1.4118242324044814</v>
      </c>
      <c r="C65" s="1">
        <v>2.780561064437875E-2</v>
      </c>
      <c r="D65" s="1">
        <v>-0.91376747635270772</v>
      </c>
      <c r="E65" s="1">
        <v>9.6332759857177734</v>
      </c>
      <c r="F65" s="1">
        <v>1404.1333650203446</v>
      </c>
      <c r="G65" s="1">
        <v>276.64842759368264</v>
      </c>
      <c r="H65" s="1">
        <v>0</v>
      </c>
      <c r="I65" s="1">
        <v>0</v>
      </c>
      <c r="J65" s="1">
        <v>0</v>
      </c>
      <c r="K65" s="1">
        <v>7651.4389501806281</v>
      </c>
      <c r="L65" s="1">
        <v>0</v>
      </c>
      <c r="M65">
        <f t="shared" si="0"/>
        <v>295.86313826129754</v>
      </c>
      <c r="N65">
        <f>M65*1.078</f>
        <v>318.94046304567877</v>
      </c>
      <c r="O65" s="1"/>
    </row>
    <row r="66" spans="1:15" x14ac:dyDescent="0.2">
      <c r="A66" s="2">
        <v>44441</v>
      </c>
      <c r="B66" s="1">
        <v>1.3980381863324385</v>
      </c>
      <c r="C66" s="1">
        <v>2.5752149661844401E-2</v>
      </c>
      <c r="D66" s="1">
        <v>-0.70273107298999093</v>
      </c>
      <c r="E66" s="1">
        <v>9.297689573574397</v>
      </c>
      <c r="F66" s="1">
        <v>1379.1823815273833</v>
      </c>
      <c r="G66" s="1">
        <v>268.23740983710866</v>
      </c>
      <c r="H66" s="1">
        <v>-1.0722427657086304</v>
      </c>
      <c r="I66" s="1">
        <v>0</v>
      </c>
      <c r="J66" s="1">
        <v>0</v>
      </c>
      <c r="K66" s="1">
        <v>0</v>
      </c>
      <c r="L66" s="1">
        <v>9.1008892059326172</v>
      </c>
      <c r="M66">
        <f t="shared" si="0"/>
        <v>288.73515801838164</v>
      </c>
      <c r="N66">
        <f t="shared" ref="N66:N125" si="4">M66*1.078</f>
        <v>311.25650034381545</v>
      </c>
      <c r="O66" s="1"/>
    </row>
    <row r="67" spans="1:15" x14ac:dyDescent="0.2">
      <c r="A67" s="2">
        <v>44442</v>
      </c>
      <c r="B67" s="1">
        <v>1.4790372159621281</v>
      </c>
      <c r="C67" s="1">
        <v>6.2714542679175818</v>
      </c>
      <c r="D67" s="1">
        <v>-0.22602648915684159</v>
      </c>
      <c r="E67" s="1">
        <v>9.5187049939152253</v>
      </c>
      <c r="F67" s="1">
        <v>1244.7542013541984</v>
      </c>
      <c r="G67" s="1">
        <v>1498.1534989433469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>
        <f t="shared" ref="M67:M130" si="5">SUM(G67,L67,B67:E67)+(F67+H67+I67+J67+K67)/1000</f>
        <v>1516.4414231333392</v>
      </c>
      <c r="N67">
        <f t="shared" si="4"/>
        <v>1634.7238541377396</v>
      </c>
      <c r="O67" s="1"/>
    </row>
    <row r="68" spans="1:15" x14ac:dyDescent="0.2">
      <c r="A68" s="2">
        <v>44443</v>
      </c>
      <c r="B68" s="1">
        <v>1.2960564227415459</v>
      </c>
      <c r="C68" s="1">
        <v>3.930682106026278</v>
      </c>
      <c r="D68" s="1">
        <v>-0.61783021067579591</v>
      </c>
      <c r="E68" s="1">
        <v>9.2742521753493286</v>
      </c>
      <c r="F68" s="1">
        <v>1225.7521151090289</v>
      </c>
      <c r="G68" s="1">
        <v>1465.6316488648242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>
        <f t="shared" si="5"/>
        <v>1480.7405614733748</v>
      </c>
      <c r="N68">
        <f t="shared" si="4"/>
        <v>1596.238325268298</v>
      </c>
      <c r="O68" s="1"/>
    </row>
    <row r="69" spans="1:15" x14ac:dyDescent="0.2">
      <c r="A69" s="2">
        <v>44444</v>
      </c>
      <c r="B69" s="1">
        <v>1.3674902913526885</v>
      </c>
      <c r="C69" s="1">
        <v>4.2985069787469419</v>
      </c>
      <c r="D69" s="1">
        <v>-1.9760560865203537E-2</v>
      </c>
      <c r="E69" s="1">
        <v>9.6333348751068115</v>
      </c>
      <c r="F69" s="1">
        <v>81523.889137587641</v>
      </c>
      <c r="G69" s="1">
        <v>1234.7224409441317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>
        <f t="shared" si="5"/>
        <v>1331.5259016660605</v>
      </c>
      <c r="N69">
        <f t="shared" si="4"/>
        <v>1435.3849219960132</v>
      </c>
      <c r="O69" s="1"/>
    </row>
    <row r="70" spans="1:15" x14ac:dyDescent="0.2">
      <c r="A70" s="2">
        <v>44445</v>
      </c>
      <c r="B70" s="1">
        <v>1.3732424480635366</v>
      </c>
      <c r="C70" s="1">
        <v>1.1320539508955116</v>
      </c>
      <c r="D70" s="1">
        <v>2.0651836081718407</v>
      </c>
      <c r="E70" s="1">
        <v>10.695956561391036</v>
      </c>
      <c r="F70" s="1">
        <v>1791673.8127369136</v>
      </c>
      <c r="G70" s="1">
        <v>1535.7647431659002</v>
      </c>
      <c r="H70" s="1">
        <v>10950.050657526652</v>
      </c>
      <c r="I70" s="1">
        <v>0</v>
      </c>
      <c r="J70" s="1">
        <v>0</v>
      </c>
      <c r="K70" s="1">
        <v>0</v>
      </c>
      <c r="L70" s="1">
        <v>0.13979741930961609</v>
      </c>
      <c r="M70">
        <f t="shared" si="5"/>
        <v>3353.794840548172</v>
      </c>
      <c r="N70">
        <f t="shared" si="4"/>
        <v>3615.3908381109295</v>
      </c>
      <c r="O70" s="1"/>
    </row>
    <row r="71" spans="1:15" x14ac:dyDescent="0.2">
      <c r="A71" s="2">
        <v>44446</v>
      </c>
      <c r="B71" s="1">
        <v>1.402414287637517</v>
      </c>
      <c r="C71" s="1">
        <v>6.2512543682712582</v>
      </c>
      <c r="D71" s="1">
        <v>-6.7400706272261843E-2</v>
      </c>
      <c r="E71" s="1">
        <v>9.3271688132826238</v>
      </c>
      <c r="F71" s="1">
        <v>1519692.3137776509</v>
      </c>
      <c r="G71" s="1">
        <v>1143.3460103821958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>
        <f t="shared" si="5"/>
        <v>2679.951760922766</v>
      </c>
      <c r="N71">
        <f t="shared" si="4"/>
        <v>2888.987998274742</v>
      </c>
      <c r="O71" s="1"/>
    </row>
    <row r="72" spans="1:15" x14ac:dyDescent="0.2">
      <c r="A72" s="2">
        <v>44447</v>
      </c>
      <c r="B72" s="1">
        <v>1.4679941106977314</v>
      </c>
      <c r="C72" s="1">
        <v>2.068473423759954E-2</v>
      </c>
      <c r="D72" s="1">
        <v>20.946676002915179</v>
      </c>
      <c r="E72" s="1">
        <v>37.072442308100868</v>
      </c>
      <c r="F72" s="1">
        <v>1253025.8545839372</v>
      </c>
      <c r="G72" s="1">
        <v>1339.9461364785532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>
        <f t="shared" si="5"/>
        <v>2652.4797882184416</v>
      </c>
      <c r="N72">
        <f t="shared" si="4"/>
        <v>2859.3732116994802</v>
      </c>
      <c r="O72" s="1"/>
    </row>
    <row r="73" spans="1:15" x14ac:dyDescent="0.2">
      <c r="A73" s="2">
        <v>44448</v>
      </c>
      <c r="B73" s="1">
        <v>1.3670571611288189</v>
      </c>
      <c r="C73" s="1">
        <v>6.1000827600781999</v>
      </c>
      <c r="D73" s="1">
        <v>15.180869059619834</v>
      </c>
      <c r="E73" s="1">
        <v>28.889519372358919</v>
      </c>
      <c r="F73" s="1">
        <v>1051475.6462906271</v>
      </c>
      <c r="G73" s="1">
        <v>1555.8533501797224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>
        <f t="shared" si="5"/>
        <v>2658.8665248235357</v>
      </c>
      <c r="N73">
        <f t="shared" si="4"/>
        <v>2866.2581137597717</v>
      </c>
      <c r="O73" s="1"/>
    </row>
    <row r="74" spans="1:15" x14ac:dyDescent="0.2">
      <c r="A74" s="2">
        <v>44449</v>
      </c>
      <c r="B74" s="1">
        <v>1.2960000336170197</v>
      </c>
      <c r="C74" s="1">
        <v>3.1560910119963849E-2</v>
      </c>
      <c r="D74" s="1">
        <v>2.0523093478477676</v>
      </c>
      <c r="E74" s="1">
        <v>10.714419441148639</v>
      </c>
      <c r="F74" s="1">
        <v>345329.19733447174</v>
      </c>
      <c r="G74" s="1">
        <v>538.66808856784803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>
        <f t="shared" si="5"/>
        <v>898.09157563505323</v>
      </c>
      <c r="N74">
        <f t="shared" si="4"/>
        <v>968.1427185345874</v>
      </c>
      <c r="O74" s="1"/>
    </row>
    <row r="75" spans="1:15" x14ac:dyDescent="0.2">
      <c r="A75" s="2">
        <v>44450</v>
      </c>
      <c r="B75" s="1">
        <v>1.3459235454174545</v>
      </c>
      <c r="C75" s="1">
        <v>396.63127736679155</v>
      </c>
      <c r="D75" s="1">
        <v>-1.0905504388429108</v>
      </c>
      <c r="E75" s="1">
        <v>9.9741323182602528</v>
      </c>
      <c r="F75" s="1">
        <v>1318.2498971798282</v>
      </c>
      <c r="G75" s="1">
        <v>436.11203054022474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>
        <f t="shared" si="5"/>
        <v>844.2910632290309</v>
      </c>
      <c r="N75">
        <f t="shared" si="4"/>
        <v>910.14576616089539</v>
      </c>
      <c r="O75" s="1"/>
    </row>
    <row r="76" spans="1:15" x14ac:dyDescent="0.2">
      <c r="A76" s="2">
        <v>44451</v>
      </c>
      <c r="B76" s="1">
        <v>1.3173120635303401</v>
      </c>
      <c r="C76" s="1">
        <v>777.52524063631756</v>
      </c>
      <c r="D76" s="1">
        <v>-0.63439673278480768</v>
      </c>
      <c r="E76" s="1">
        <v>9.2274380654852024</v>
      </c>
      <c r="F76" s="1">
        <v>1332.9475154934146</v>
      </c>
      <c r="G76" s="1">
        <v>1059.0699843925095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>
        <f t="shared" si="5"/>
        <v>1847.8385259405513</v>
      </c>
      <c r="N76">
        <f t="shared" si="4"/>
        <v>1991.9699309639145</v>
      </c>
      <c r="O76" s="1"/>
    </row>
    <row r="77" spans="1:15" x14ac:dyDescent="0.2">
      <c r="A77" s="2">
        <v>44452</v>
      </c>
      <c r="B77" s="1">
        <v>1.3495225645173736</v>
      </c>
      <c r="C77" s="1">
        <v>325.8669049307411</v>
      </c>
      <c r="D77" s="1">
        <v>-0.65935784485191107</v>
      </c>
      <c r="E77" s="1">
        <v>9.9460143118341353</v>
      </c>
      <c r="F77" s="1">
        <v>1330.4707903373092</v>
      </c>
      <c r="G77" s="1">
        <v>1214.023571871279</v>
      </c>
      <c r="H77" s="1">
        <v>0</v>
      </c>
      <c r="I77" s="1">
        <v>12904.232116649566</v>
      </c>
      <c r="J77" s="1">
        <v>0</v>
      </c>
      <c r="K77" s="1">
        <v>0</v>
      </c>
      <c r="L77" s="1">
        <v>0</v>
      </c>
      <c r="M77">
        <f t="shared" si="5"/>
        <v>1564.7613587405069</v>
      </c>
      <c r="N77">
        <f t="shared" si="4"/>
        <v>1686.8127447222666</v>
      </c>
      <c r="O77" s="1"/>
    </row>
    <row r="78" spans="1:15" x14ac:dyDescent="0.2">
      <c r="A78" s="2">
        <v>44453</v>
      </c>
      <c r="B78" s="1">
        <v>1.3715694752716596</v>
      </c>
      <c r="C78" s="1">
        <v>1.3639784083009667E-2</v>
      </c>
      <c r="D78" s="1">
        <v>-0.10313093662261963</v>
      </c>
      <c r="E78" s="1">
        <v>9.586726188659668</v>
      </c>
      <c r="F78" s="1">
        <v>1328.6953779091932</v>
      </c>
      <c r="G78" s="1">
        <v>644.78225234844206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>
        <f t="shared" si="5"/>
        <v>656.97975223774301</v>
      </c>
      <c r="N78">
        <f t="shared" si="4"/>
        <v>708.22417291228703</v>
      </c>
      <c r="O78" s="1"/>
    </row>
    <row r="79" spans="1:15" x14ac:dyDescent="0.2">
      <c r="A79" s="2">
        <v>44454</v>
      </c>
      <c r="B79" s="1">
        <v>1.384526927628472</v>
      </c>
      <c r="C79" s="1">
        <v>3.3922046287961513E-2</v>
      </c>
      <c r="D79" s="1">
        <v>0.54457088276103605</v>
      </c>
      <c r="E79" s="1">
        <v>9.1180781046927173</v>
      </c>
      <c r="F79" s="1">
        <v>1342.0170652567181</v>
      </c>
      <c r="G79" s="1">
        <v>-6.2757135004981313E-2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>
        <f t="shared" si="5"/>
        <v>12.360357891621923</v>
      </c>
      <c r="N79">
        <f t="shared" si="4"/>
        <v>13.324465807168435</v>
      </c>
      <c r="O79" s="1"/>
    </row>
    <row r="80" spans="1:15" x14ac:dyDescent="0.2">
      <c r="A80" s="2">
        <v>44455</v>
      </c>
      <c r="B80" s="1">
        <v>1.3684977517489796</v>
      </c>
      <c r="C80" s="1">
        <v>7.7243916674652269</v>
      </c>
      <c r="D80" s="1">
        <v>0.55311620235443115</v>
      </c>
      <c r="E80" s="1">
        <v>9.0899600982666016</v>
      </c>
      <c r="F80" s="1">
        <v>1340.151915065914</v>
      </c>
      <c r="G80" s="1">
        <v>-0.10069322363707875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>
        <f t="shared" si="5"/>
        <v>19.975424411264076</v>
      </c>
      <c r="N80">
        <f t="shared" si="4"/>
        <v>21.533507515342674</v>
      </c>
      <c r="O80" s="1"/>
    </row>
    <row r="81" spans="1:15" x14ac:dyDescent="0.2">
      <c r="A81" s="2">
        <v>44456</v>
      </c>
      <c r="B81" s="1">
        <v>1.4975385032427109</v>
      </c>
      <c r="C81" s="1">
        <v>17.328352166027905</v>
      </c>
      <c r="D81" s="1">
        <v>-0.63832749887660611</v>
      </c>
      <c r="E81" s="1">
        <v>9.0899600982666016</v>
      </c>
      <c r="F81" s="1">
        <v>1351.2605261570652</v>
      </c>
      <c r="G81" s="1">
        <v>-3.6052090028364271E-2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>
        <f t="shared" si="5"/>
        <v>28.592731704789312</v>
      </c>
      <c r="N81">
        <f t="shared" si="4"/>
        <v>30.822964777762881</v>
      </c>
      <c r="O81" s="1"/>
    </row>
    <row r="82" spans="1:15" x14ac:dyDescent="0.2">
      <c r="A82" s="2">
        <v>44457</v>
      </c>
      <c r="B82" s="1">
        <v>1.4463639989264898</v>
      </c>
      <c r="C82" s="1">
        <v>3.9470363356913285E-2</v>
      </c>
      <c r="D82" s="1">
        <v>-0.85946021846757503</v>
      </c>
      <c r="E82" s="1">
        <v>9.5586081822335522</v>
      </c>
      <c r="F82" s="1">
        <v>1360.7452263565872</v>
      </c>
      <c r="G82" s="1">
        <v>925.1564003583228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f t="shared" si="5"/>
        <v>936.70212791072879</v>
      </c>
      <c r="N82">
        <f t="shared" si="4"/>
        <v>1009.7648938877657</v>
      </c>
      <c r="O82" s="1"/>
    </row>
    <row r="83" spans="1:15" x14ac:dyDescent="0.2">
      <c r="A83" s="2">
        <v>44458</v>
      </c>
      <c r="B83" s="1">
        <v>1.4239975423183964</v>
      </c>
      <c r="C83" s="1">
        <v>7.0973585063553877</v>
      </c>
      <c r="D83" s="1">
        <v>6.7862208859878592E-2</v>
      </c>
      <c r="E83" s="1">
        <v>9.6960861494521513</v>
      </c>
      <c r="F83" s="1">
        <v>1342.1585965198387</v>
      </c>
      <c r="G83" s="1">
        <v>544.14295114470531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>
        <f t="shared" si="5"/>
        <v>563.77041414821099</v>
      </c>
      <c r="N83">
        <f t="shared" si="4"/>
        <v>607.74450645177149</v>
      </c>
      <c r="O83" s="1"/>
    </row>
    <row r="84" spans="1:15" x14ac:dyDescent="0.2">
      <c r="A84" s="2">
        <v>44459</v>
      </c>
      <c r="B84" s="1">
        <v>1.3826385008528557</v>
      </c>
      <c r="C84" s="1">
        <v>1.4731437835755964E-2</v>
      </c>
      <c r="D84" s="1">
        <v>1.8105976613417927</v>
      </c>
      <c r="E84" s="1">
        <v>11.396210140983264</v>
      </c>
      <c r="F84" s="1">
        <v>2355.4108288993107</v>
      </c>
      <c r="G84" s="1">
        <v>532.34897460138438</v>
      </c>
      <c r="H84" s="1">
        <v>0</v>
      </c>
      <c r="I84" s="1">
        <v>0</v>
      </c>
      <c r="J84" s="1">
        <v>13760.906856918335</v>
      </c>
      <c r="K84" s="1">
        <v>0</v>
      </c>
      <c r="L84" s="1">
        <v>0.22432234883308411</v>
      </c>
      <c r="M84">
        <f t="shared" si="5"/>
        <v>563.29379237704882</v>
      </c>
      <c r="N84">
        <f t="shared" si="4"/>
        <v>607.23070818245867</v>
      </c>
      <c r="O84" s="1"/>
    </row>
    <row r="85" spans="1:15" x14ac:dyDescent="0.2">
      <c r="A85" s="2">
        <v>44460</v>
      </c>
      <c r="B85" s="1">
        <v>1.4306665384736701</v>
      </c>
      <c r="C85" s="1">
        <v>64.216229015210374</v>
      </c>
      <c r="D85" s="1">
        <v>0.25364787682580447</v>
      </c>
      <c r="E85" s="1">
        <v>9.1133804649114616</v>
      </c>
      <c r="F85" s="1">
        <v>1296.1412328732511</v>
      </c>
      <c r="G85" s="1">
        <v>349.75771057716372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>
        <f t="shared" si="5"/>
        <v>426.0677757054583</v>
      </c>
      <c r="N85">
        <f t="shared" si="4"/>
        <v>459.30106221048408</v>
      </c>
      <c r="O85" s="1"/>
    </row>
    <row r="86" spans="1:15" x14ac:dyDescent="0.2">
      <c r="A86" s="2">
        <v>44461</v>
      </c>
      <c r="B86" s="1">
        <v>1.4489915269713578</v>
      </c>
      <c r="C86" s="1">
        <v>6.741291859037398</v>
      </c>
      <c r="D86" s="1">
        <v>-0.43562914625120663</v>
      </c>
      <c r="E86" s="1">
        <v>9.1596417513536288</v>
      </c>
      <c r="F86" s="1">
        <v>1302.4097941735249</v>
      </c>
      <c r="G86" s="1">
        <v>-9.7960673757140487E-2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>
        <f t="shared" si="5"/>
        <v>18.118745111527563</v>
      </c>
      <c r="N86">
        <f t="shared" si="4"/>
        <v>19.532007230226714</v>
      </c>
      <c r="O86" s="1"/>
    </row>
    <row r="87" spans="1:15" x14ac:dyDescent="0.2">
      <c r="A87" s="2">
        <v>44462</v>
      </c>
      <c r="B87" s="1">
        <v>1.4407647637858749</v>
      </c>
      <c r="C87" s="1">
        <v>2.3944204103725414E-2</v>
      </c>
      <c r="D87" s="1">
        <v>-1.6356364999664947</v>
      </c>
      <c r="E87" s="1">
        <v>9.6101439023949204</v>
      </c>
      <c r="F87" s="1">
        <v>1382.8251897541072</v>
      </c>
      <c r="G87" s="1">
        <v>-0.12919887042733219</v>
      </c>
      <c r="H87" s="1">
        <v>0</v>
      </c>
      <c r="I87" s="1">
        <v>0</v>
      </c>
      <c r="J87" s="1">
        <v>0</v>
      </c>
      <c r="K87" s="1">
        <v>0</v>
      </c>
      <c r="L87" s="1">
        <v>4.5878787040710449</v>
      </c>
      <c r="M87">
        <f t="shared" si="5"/>
        <v>15.280721393715847</v>
      </c>
      <c r="N87">
        <f t="shared" si="4"/>
        <v>16.472617662425684</v>
      </c>
      <c r="O87" s="1"/>
    </row>
    <row r="88" spans="1:15" x14ac:dyDescent="0.2">
      <c r="A88" s="2">
        <v>44463</v>
      </c>
      <c r="B88" s="1">
        <v>1.5119998455047607</v>
      </c>
      <c r="C88" s="1">
        <v>3.2508265323169451E-2</v>
      </c>
      <c r="D88" s="1">
        <v>-1.5697512362773218</v>
      </c>
      <c r="E88" s="1">
        <v>9.3864725373743561</v>
      </c>
      <c r="F88" s="1">
        <v>1402.8952634889108</v>
      </c>
      <c r="G88" s="1">
        <v>-8.4687307106048201E-2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>
        <f t="shared" si="5"/>
        <v>10.679437368307827</v>
      </c>
      <c r="N88">
        <f t="shared" si="4"/>
        <v>11.512433483035839</v>
      </c>
      <c r="O88" s="1"/>
    </row>
    <row r="89" spans="1:15" x14ac:dyDescent="0.2">
      <c r="A89" s="2">
        <v>44464</v>
      </c>
      <c r="B89" s="1">
        <v>1.3693718211654109</v>
      </c>
      <c r="C89" s="1">
        <v>3.1994397598142738E-2</v>
      </c>
      <c r="D89" s="1">
        <v>0.4968792200088501</v>
      </c>
      <c r="E89" s="1">
        <v>9.6098875329352449</v>
      </c>
      <c r="F89" s="1">
        <v>1315.2834290871947</v>
      </c>
      <c r="G89" s="1">
        <v>-8.6817519278827499E-2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>
        <f t="shared" si="5"/>
        <v>12.736598881516016</v>
      </c>
      <c r="N89">
        <f t="shared" si="4"/>
        <v>13.730053594274267</v>
      </c>
      <c r="O89" s="1"/>
    </row>
    <row r="90" spans="1:15" x14ac:dyDescent="0.2">
      <c r="A90" s="2">
        <v>44465</v>
      </c>
      <c r="B90" s="1">
        <v>1.4409220649031553</v>
      </c>
      <c r="C90" s="1">
        <v>9.1265852875146809</v>
      </c>
      <c r="D90" s="1">
        <v>0.82848229425785658</v>
      </c>
      <c r="E90" s="1">
        <v>9.8335568398237232</v>
      </c>
      <c r="F90" s="1">
        <v>1312.3791341889205</v>
      </c>
      <c r="G90" s="1">
        <v>-9.6485305242377584E-2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>
        <f t="shared" si="5"/>
        <v>22.445440315445961</v>
      </c>
      <c r="N90">
        <f t="shared" si="4"/>
        <v>24.196184660050747</v>
      </c>
      <c r="O90" s="1"/>
    </row>
    <row r="91" spans="1:15" x14ac:dyDescent="0.2">
      <c r="A91" s="2">
        <v>44466</v>
      </c>
      <c r="B91" s="1">
        <v>1.4959255942491978</v>
      </c>
      <c r="C91" s="1">
        <v>3.0317021116199279E-2</v>
      </c>
      <c r="D91" s="1">
        <v>1.7775467901601125</v>
      </c>
      <c r="E91" s="1">
        <v>10.466111303865908</v>
      </c>
      <c r="F91" s="1">
        <v>1527.0543025528993</v>
      </c>
      <c r="G91" s="1">
        <v>0.39913235967311322</v>
      </c>
      <c r="H91" s="1">
        <v>0</v>
      </c>
      <c r="I91" s="1">
        <v>0</v>
      </c>
      <c r="J91" s="1">
        <v>0</v>
      </c>
      <c r="K91" s="1">
        <v>6716.1248856862385</v>
      </c>
      <c r="L91" s="1">
        <v>0.47374817728996277</v>
      </c>
      <c r="M91">
        <f t="shared" si="5"/>
        <v>22.885960434593631</v>
      </c>
      <c r="N91">
        <f t="shared" si="4"/>
        <v>24.671065348491936</v>
      </c>
      <c r="O91" s="1"/>
    </row>
    <row r="92" spans="1:15" x14ac:dyDescent="0.2">
      <c r="A92" s="2">
        <v>44467</v>
      </c>
      <c r="B92" s="1">
        <v>1.3712670045853075</v>
      </c>
      <c r="C92" s="1">
        <v>5.9770103652436557</v>
      </c>
      <c r="D92" s="1">
        <v>0.78911399778735358</v>
      </c>
      <c r="E92" s="1">
        <v>10.08338447391159</v>
      </c>
      <c r="F92" s="1">
        <v>1330.8439798426089</v>
      </c>
      <c r="G92" s="1">
        <v>-2.7680768020958463E-3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>
        <f t="shared" si="5"/>
        <v>19.54885174456842</v>
      </c>
      <c r="N92">
        <f t="shared" si="4"/>
        <v>21.073662180644757</v>
      </c>
      <c r="O92" s="1"/>
    </row>
    <row r="93" spans="1:15" x14ac:dyDescent="0.2">
      <c r="A93" s="2">
        <v>44468</v>
      </c>
      <c r="B93" s="1">
        <v>1.3646536356125847</v>
      </c>
      <c r="C93" s="1">
        <v>4.2603762841323882E-2</v>
      </c>
      <c r="D93" s="1">
        <v>-0.34023537250080454</v>
      </c>
      <c r="E93" s="1">
        <v>9.5868339938008127</v>
      </c>
      <c r="F93" s="1">
        <v>1394.6410509813388</v>
      </c>
      <c r="G93" s="1">
        <v>2.587049206573595E-2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>
        <f t="shared" si="5"/>
        <v>12.07436756280099</v>
      </c>
      <c r="N93">
        <f t="shared" si="4"/>
        <v>13.016168232699469</v>
      </c>
      <c r="O93" s="1"/>
    </row>
    <row r="94" spans="1:15" x14ac:dyDescent="0.2">
      <c r="A94" s="2">
        <v>44469</v>
      </c>
      <c r="B94" s="1">
        <v>1.3706654455620355</v>
      </c>
      <c r="C94" s="1">
        <v>7.7456701784806139</v>
      </c>
      <c r="D94" s="1">
        <v>0.21620429280301323</v>
      </c>
      <c r="E94" s="1">
        <v>9.8248677454474898</v>
      </c>
      <c r="F94" s="1">
        <v>1366.0142613229405</v>
      </c>
      <c r="G94" s="1">
        <v>-4.9580807671090387E-3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>
        <f t="shared" si="5"/>
        <v>20.518463842848984</v>
      </c>
      <c r="N94">
        <f t="shared" si="4"/>
        <v>22.118904022591206</v>
      </c>
      <c r="O94" s="1"/>
    </row>
    <row r="95" spans="1:15" x14ac:dyDescent="0.2">
      <c r="A95" s="2">
        <v>44470</v>
      </c>
      <c r="B95" s="1">
        <v>1.2960000336170197</v>
      </c>
      <c r="C95" s="1">
        <v>3.0817602139444907E-2</v>
      </c>
      <c r="D95" s="1">
        <v>-0.3837974731892852</v>
      </c>
      <c r="E95" s="1">
        <v>9.8453507222649126</v>
      </c>
      <c r="F95" s="1">
        <v>1353.5746715453154</v>
      </c>
      <c r="G95" s="1">
        <v>1.5496017359273851E-2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>
        <f t="shared" si="5"/>
        <v>12.157441573736682</v>
      </c>
      <c r="N95">
        <f t="shared" si="4"/>
        <v>13.105722016488144</v>
      </c>
      <c r="O95" s="1"/>
    </row>
    <row r="96" spans="1:15" x14ac:dyDescent="0.2">
      <c r="A96" s="2">
        <v>44471</v>
      </c>
      <c r="B96" s="1">
        <v>1.3895245242556298</v>
      </c>
      <c r="C96" s="1">
        <v>5.8506332747490557</v>
      </c>
      <c r="D96" s="1">
        <v>-0.91007960184651893</v>
      </c>
      <c r="E96" s="1">
        <v>9.8248677454474898</v>
      </c>
      <c r="F96" s="1">
        <v>1071330.7886381466</v>
      </c>
      <c r="G96" s="1">
        <v>-9.4028191699551469E-3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>
        <f t="shared" si="5"/>
        <v>1087.4763317615823</v>
      </c>
      <c r="N96">
        <f t="shared" si="4"/>
        <v>1172.2994856389857</v>
      </c>
      <c r="O96" s="1"/>
    </row>
    <row r="97" spans="1:15" x14ac:dyDescent="0.2">
      <c r="A97" s="2">
        <v>44472</v>
      </c>
      <c r="B97" s="1">
        <v>1.4403226467617869</v>
      </c>
      <c r="C97" s="1">
        <v>4.3349914202843454E-2</v>
      </c>
      <c r="D97" s="1">
        <v>-4.6876072883605957E-2</v>
      </c>
      <c r="E97" s="1">
        <v>9.8452429171237679</v>
      </c>
      <c r="F97" s="1">
        <v>1419947.4295611507</v>
      </c>
      <c r="G97" s="1">
        <v>1.686336369009447E-2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>
        <f t="shared" si="5"/>
        <v>1431.2463323300456</v>
      </c>
      <c r="N97">
        <f t="shared" si="4"/>
        <v>1542.8835462517893</v>
      </c>
      <c r="O97" s="1"/>
    </row>
    <row r="98" spans="1:15" x14ac:dyDescent="0.2">
      <c r="A98" s="2">
        <v>44473</v>
      </c>
      <c r="B98" s="1">
        <v>1.5108388605905569</v>
      </c>
      <c r="C98" s="1">
        <v>7.1717323428919002</v>
      </c>
      <c r="D98" s="1">
        <v>550.08077531121671</v>
      </c>
      <c r="E98" s="1">
        <v>13.832822974233164</v>
      </c>
      <c r="F98" s="1">
        <v>504208.79626130703</v>
      </c>
      <c r="G98" s="1">
        <v>0.41693874201903169</v>
      </c>
      <c r="H98" s="1">
        <v>8312.0825964609776</v>
      </c>
      <c r="I98" s="1">
        <v>0</v>
      </c>
      <c r="J98" s="1">
        <v>0</v>
      </c>
      <c r="K98" s="1">
        <v>0</v>
      </c>
      <c r="L98" s="1">
        <v>0.11487098038196564</v>
      </c>
      <c r="M98">
        <f t="shared" si="5"/>
        <v>1085.6488580691014</v>
      </c>
      <c r="N98">
        <f t="shared" si="4"/>
        <v>1170.3294689984914</v>
      </c>
      <c r="O98" s="1"/>
    </row>
    <row r="99" spans="1:15" x14ac:dyDescent="0.2">
      <c r="A99" s="2">
        <v>44474</v>
      </c>
      <c r="B99" s="1">
        <v>1.4858617823476856</v>
      </c>
      <c r="C99" s="1">
        <v>4.0576753385518985E-2</v>
      </c>
      <c r="D99" s="1">
        <v>-0.10313093662261963</v>
      </c>
      <c r="E99" s="1">
        <v>9.1220388655783609</v>
      </c>
      <c r="F99" s="1">
        <v>1354.4966666264463</v>
      </c>
      <c r="G99" s="1">
        <v>-7.480131826547895E-2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>
        <f t="shared" si="5"/>
        <v>11.825041813049912</v>
      </c>
      <c r="N99">
        <f t="shared" si="4"/>
        <v>12.747395074467807</v>
      </c>
      <c r="O99" s="1"/>
    </row>
    <row r="100" spans="1:15" x14ac:dyDescent="0.2">
      <c r="A100" s="2">
        <v>44475</v>
      </c>
      <c r="B100" s="1">
        <v>1.3957839998382884</v>
      </c>
      <c r="C100" s="1">
        <v>6.7878234459573843</v>
      </c>
      <c r="D100" s="1">
        <v>-0.59062689542770386</v>
      </c>
      <c r="E100" s="1">
        <v>9.9524829752044752</v>
      </c>
      <c r="F100" s="1">
        <v>1426.5078257848249</v>
      </c>
      <c r="G100" s="1">
        <v>-7.9502451927039447E-2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>
        <f t="shared" si="5"/>
        <v>18.892468899430227</v>
      </c>
      <c r="N100">
        <f t="shared" si="4"/>
        <v>20.366081473585787</v>
      </c>
      <c r="O100" s="1"/>
    </row>
    <row r="101" spans="1:15" x14ac:dyDescent="0.2">
      <c r="A101" s="2">
        <v>44476</v>
      </c>
      <c r="B101" s="1">
        <v>1.5114933112507216</v>
      </c>
      <c r="C101" s="1">
        <v>3.4431552132906787E-2</v>
      </c>
      <c r="D101" s="1">
        <v>-0.66549195147187368</v>
      </c>
      <c r="E101" s="1">
        <v>9.1335039330879226</v>
      </c>
      <c r="F101" s="1">
        <v>1379.4748022630492</v>
      </c>
      <c r="G101" s="1">
        <v>-0.12226644874867756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>
        <f t="shared" si="5"/>
        <v>11.271145198514049</v>
      </c>
      <c r="N101">
        <f t="shared" si="4"/>
        <v>12.150294523998145</v>
      </c>
      <c r="O101" s="1"/>
    </row>
    <row r="102" spans="1:15" x14ac:dyDescent="0.2">
      <c r="A102" s="2">
        <v>44477</v>
      </c>
      <c r="B102" s="1">
        <v>1.5119998455047607</v>
      </c>
      <c r="C102" s="1">
        <v>5.4900654153305481</v>
      </c>
      <c r="D102" s="1">
        <v>-8.4516273969105285E-2</v>
      </c>
      <c r="E102" s="1">
        <v>9.6654136424185708</v>
      </c>
      <c r="F102" s="1">
        <v>1398.2961521037305</v>
      </c>
      <c r="G102" s="1">
        <v>5.7362084500032644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>
        <f t="shared" si="5"/>
        <v>23.717467231391769</v>
      </c>
      <c r="N102">
        <f t="shared" si="4"/>
        <v>25.56742967544033</v>
      </c>
      <c r="O102" s="1"/>
    </row>
    <row r="103" spans="1:15" x14ac:dyDescent="0.2">
      <c r="A103" s="2">
        <v>44478</v>
      </c>
      <c r="B103" s="1">
        <v>1.4404833277783808</v>
      </c>
      <c r="C103" s="1">
        <v>1.6351114891213995E-2</v>
      </c>
      <c r="D103" s="1">
        <v>-6.4517385326325893E-2</v>
      </c>
      <c r="E103" s="1">
        <v>10.083492279052734</v>
      </c>
      <c r="F103" s="1">
        <v>1322.5970718284539</v>
      </c>
      <c r="G103" s="1">
        <v>3354.5870601231445</v>
      </c>
      <c r="H103" s="1">
        <v>0</v>
      </c>
      <c r="I103" s="1">
        <v>0</v>
      </c>
      <c r="J103" s="1">
        <v>0</v>
      </c>
      <c r="K103" s="1">
        <v>0</v>
      </c>
      <c r="L103" s="1">
        <v>2.7933492660522461</v>
      </c>
      <c r="M103">
        <f t="shared" si="5"/>
        <v>3370.1788157974215</v>
      </c>
      <c r="N103">
        <f t="shared" si="4"/>
        <v>3633.0527634296204</v>
      </c>
      <c r="O103" s="1"/>
    </row>
    <row r="104" spans="1:15" x14ac:dyDescent="0.2">
      <c r="A104" s="2">
        <v>44479</v>
      </c>
      <c r="B104" s="1">
        <v>1.5119998455047607</v>
      </c>
      <c r="C104" s="1">
        <v>7.2138398677813091</v>
      </c>
      <c r="D104" s="1">
        <v>5.4216781471041031E-2</v>
      </c>
      <c r="E104" s="1">
        <v>10.051413511740975</v>
      </c>
      <c r="F104" s="1">
        <v>1396.9756648752848</v>
      </c>
      <c r="G104" s="1">
        <v>3404.0549728111027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>
        <f t="shared" si="5"/>
        <v>3424.283418482476</v>
      </c>
      <c r="N104">
        <f t="shared" si="4"/>
        <v>3691.3775251241095</v>
      </c>
      <c r="O104" s="1"/>
    </row>
    <row r="105" spans="1:15" x14ac:dyDescent="0.2">
      <c r="A105" s="2">
        <v>44480</v>
      </c>
      <c r="B105" s="1">
        <v>1.5119713611399013</v>
      </c>
      <c r="C105" s="1">
        <v>3.858772088966219E-2</v>
      </c>
      <c r="D105" s="1">
        <v>-0.62731042348605115</v>
      </c>
      <c r="E105" s="1">
        <v>9.8224265504400758</v>
      </c>
      <c r="F105" s="1">
        <v>1266.9492369547165</v>
      </c>
      <c r="G105" s="1">
        <v>3266.9847438009738</v>
      </c>
      <c r="H105" s="1">
        <v>0</v>
      </c>
      <c r="I105" s="1">
        <v>15514.321563212075</v>
      </c>
      <c r="J105" s="1">
        <v>0</v>
      </c>
      <c r="K105" s="1">
        <v>0</v>
      </c>
      <c r="L105" s="1">
        <v>0</v>
      </c>
      <c r="M105">
        <f t="shared" si="5"/>
        <v>3294.5116898101237</v>
      </c>
      <c r="N105">
        <f t="shared" si="4"/>
        <v>3551.4836016153135</v>
      </c>
      <c r="O105" s="1"/>
    </row>
    <row r="106" spans="1:15" x14ac:dyDescent="0.2">
      <c r="A106" s="2">
        <v>44481</v>
      </c>
      <c r="B106" s="1">
        <v>1.3305676143401051</v>
      </c>
      <c r="C106" s="1">
        <v>6.396955381892889</v>
      </c>
      <c r="D106" s="1">
        <v>0.37778815068304539</v>
      </c>
      <c r="E106" s="1">
        <v>9.2212481151055545</v>
      </c>
      <c r="F106" s="1">
        <v>1525.6903104120893</v>
      </c>
      <c r="G106" s="1">
        <v>3168.3213237807749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>
        <f t="shared" si="5"/>
        <v>3187.1735733532087</v>
      </c>
      <c r="N106">
        <f t="shared" si="4"/>
        <v>3435.773112074759</v>
      </c>
      <c r="O106" s="1"/>
    </row>
    <row r="107" spans="1:15" x14ac:dyDescent="0.2">
      <c r="A107" s="2">
        <v>44482</v>
      </c>
      <c r="B107" s="1">
        <v>1.2645571184668583</v>
      </c>
      <c r="C107" s="1">
        <v>3.1736996908884665E-2</v>
      </c>
      <c r="D107" s="1">
        <v>0.54898750285307574</v>
      </c>
      <c r="E107" s="1">
        <v>9.0395341197918686</v>
      </c>
      <c r="F107" s="1">
        <v>1329.7324263579148</v>
      </c>
      <c r="G107" s="1">
        <v>3369.9961993755342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>
        <f t="shared" si="5"/>
        <v>3382.2107475399125</v>
      </c>
      <c r="N107">
        <f t="shared" si="4"/>
        <v>3646.0231858480261</v>
      </c>
      <c r="O107" s="1"/>
    </row>
    <row r="108" spans="1:15" x14ac:dyDescent="0.2">
      <c r="A108" s="2">
        <v>44483</v>
      </c>
      <c r="B108" s="1">
        <v>1.2971178451293082</v>
      </c>
      <c r="C108" s="1">
        <v>6.2189585865557238</v>
      </c>
      <c r="D108" s="1">
        <v>-5.491467254857222E-2</v>
      </c>
      <c r="E108" s="1">
        <v>9.1452713439711886</v>
      </c>
      <c r="F108" s="1">
        <v>931795.0185550435</v>
      </c>
      <c r="G108" s="1">
        <v>3409.7274415282118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>
        <f t="shared" si="5"/>
        <v>4358.1288931863637</v>
      </c>
      <c r="N108">
        <f t="shared" si="4"/>
        <v>4698.0629468549005</v>
      </c>
      <c r="O108" s="1"/>
    </row>
    <row r="109" spans="1:15" x14ac:dyDescent="0.2">
      <c r="A109" s="2">
        <v>44484</v>
      </c>
      <c r="B109" s="1">
        <v>1.1395641871265845</v>
      </c>
      <c r="C109" s="1">
        <v>4.4641381185801539</v>
      </c>
      <c r="D109" s="1">
        <v>-0.70312768220901489</v>
      </c>
      <c r="E109" s="1">
        <v>9.7310029804706577</v>
      </c>
      <c r="F109" s="1">
        <v>1862660.0252067829</v>
      </c>
      <c r="G109" s="1">
        <v>3548.3905459005155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>
        <f t="shared" si="5"/>
        <v>5425.6821487112666</v>
      </c>
      <c r="N109">
        <f t="shared" si="4"/>
        <v>5848.8853563107459</v>
      </c>
      <c r="O109" s="1"/>
    </row>
    <row r="110" spans="1:15" x14ac:dyDescent="0.2">
      <c r="A110" s="2">
        <v>44485</v>
      </c>
      <c r="B110" s="1">
        <v>1.1512022949026004</v>
      </c>
      <c r="C110" s="1">
        <v>4.287844135016881</v>
      </c>
      <c r="D110" s="1">
        <v>-0.70312768220901489</v>
      </c>
      <c r="E110" s="1">
        <v>10.138873498112144</v>
      </c>
      <c r="F110" s="1">
        <v>1950354.0218523787</v>
      </c>
      <c r="G110" s="1">
        <v>2934.8449801083734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>
        <f t="shared" si="5"/>
        <v>4900.0737942065743</v>
      </c>
      <c r="N110">
        <f t="shared" si="4"/>
        <v>5282.2795501546871</v>
      </c>
      <c r="O110" s="1"/>
    </row>
    <row r="111" spans="1:15" x14ac:dyDescent="0.2">
      <c r="A111" s="2">
        <v>44486</v>
      </c>
      <c r="B111" s="1">
        <v>1.1510857973809097</v>
      </c>
      <c r="C111" s="1">
        <v>5.0119953330455607</v>
      </c>
      <c r="D111" s="1">
        <v>-0.14721403084695339</v>
      </c>
      <c r="E111" s="1">
        <v>10.167937119334756</v>
      </c>
      <c r="F111" s="1">
        <v>1917646.3345427308</v>
      </c>
      <c r="G111" s="1">
        <v>2768.3257089350136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>
        <f t="shared" si="5"/>
        <v>4702.1558476966584</v>
      </c>
      <c r="N111">
        <f t="shared" si="4"/>
        <v>5068.9240038169983</v>
      </c>
      <c r="O111" s="1"/>
    </row>
    <row r="112" spans="1:15" x14ac:dyDescent="0.2">
      <c r="A112" s="2">
        <v>44487</v>
      </c>
      <c r="B112" s="1">
        <v>1.1766831125388686</v>
      </c>
      <c r="C112" s="1">
        <v>4.271315242348802E-2</v>
      </c>
      <c r="D112" s="1">
        <v>1.9086091122590005</v>
      </c>
      <c r="E112" s="1">
        <v>10.770858809668571</v>
      </c>
      <c r="F112" s="1">
        <v>1884656.1911555941</v>
      </c>
      <c r="G112" s="1">
        <v>3127.8666358620676</v>
      </c>
      <c r="H112" s="1">
        <v>0</v>
      </c>
      <c r="I112" s="1">
        <v>0</v>
      </c>
      <c r="J112" s="1">
        <v>5643.8480583190913</v>
      </c>
      <c r="K112" s="1">
        <v>0</v>
      </c>
      <c r="L112" s="1">
        <v>0</v>
      </c>
      <c r="M112">
        <f t="shared" si="5"/>
        <v>5032.0655392628705</v>
      </c>
      <c r="N112">
        <f t="shared" si="4"/>
        <v>5424.5666513253746</v>
      </c>
      <c r="O112" s="1"/>
    </row>
    <row r="113" spans="1:15" x14ac:dyDescent="0.2">
      <c r="A113" s="2">
        <v>44488</v>
      </c>
      <c r="B113" s="1">
        <v>1.2968839870098716</v>
      </c>
      <c r="C113" s="1">
        <v>6.2918237374761929</v>
      </c>
      <c r="D113" s="1">
        <v>0.33686667680740356</v>
      </c>
      <c r="E113" s="1">
        <v>9.586726188659668</v>
      </c>
      <c r="F113" s="1">
        <v>1941294.0714477655</v>
      </c>
      <c r="G113" s="1">
        <v>3340.2417017921653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>
        <f t="shared" si="5"/>
        <v>5299.0480738298838</v>
      </c>
      <c r="N113">
        <f t="shared" si="4"/>
        <v>5712.3738235886149</v>
      </c>
      <c r="O113" s="1"/>
    </row>
    <row r="114" spans="1:15" x14ac:dyDescent="0.2">
      <c r="A114" s="2">
        <v>44489</v>
      </c>
      <c r="B114" s="1">
        <v>1.1773118666829456</v>
      </c>
      <c r="C114" s="1">
        <v>4.6737906555600395E-2</v>
      </c>
      <c r="D114" s="1">
        <v>0.90420640259981155</v>
      </c>
      <c r="E114" s="1">
        <v>10.754205734734423</v>
      </c>
      <c r="F114" s="1">
        <v>1939094.7248981842</v>
      </c>
      <c r="G114" s="1">
        <v>2991.7037731723781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>
        <f t="shared" si="5"/>
        <v>4943.6809599811349</v>
      </c>
      <c r="N114">
        <f t="shared" si="4"/>
        <v>5329.2880748596635</v>
      </c>
      <c r="O114" s="1"/>
    </row>
    <row r="115" spans="1:15" x14ac:dyDescent="0.2">
      <c r="A115" s="2">
        <v>44490</v>
      </c>
      <c r="B115" s="1">
        <v>1.2960000336170197</v>
      </c>
      <c r="C115" s="1">
        <v>5.7666242033455193</v>
      </c>
      <c r="D115" s="1">
        <v>7.3205381631851196E-2</v>
      </c>
      <c r="E115" s="1">
        <v>10.235646034437231</v>
      </c>
      <c r="F115" s="1">
        <v>1986027.6670725308</v>
      </c>
      <c r="G115" s="1">
        <v>3054.3314789966134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>
        <f t="shared" si="5"/>
        <v>5057.7306217221758</v>
      </c>
      <c r="N115">
        <f t="shared" si="4"/>
        <v>5452.2336102165054</v>
      </c>
      <c r="O115" s="1"/>
    </row>
    <row r="116" spans="1:15" x14ac:dyDescent="0.2">
      <c r="A116" s="2">
        <v>44491</v>
      </c>
      <c r="B116" s="1">
        <v>1.2209852954303113</v>
      </c>
      <c r="C116" s="1">
        <v>5.9341303157456116</v>
      </c>
      <c r="D116" s="1">
        <v>0.66791908862069249</v>
      </c>
      <c r="E116" s="1">
        <v>124.39345452002559</v>
      </c>
      <c r="F116" s="1">
        <v>1915310.4764189511</v>
      </c>
      <c r="G116" s="1">
        <v>3453.8363347096852</v>
      </c>
      <c r="H116" s="1">
        <v>0</v>
      </c>
      <c r="I116" s="1">
        <v>0</v>
      </c>
      <c r="J116" s="1">
        <v>0</v>
      </c>
      <c r="K116" s="1">
        <v>-80.334839729997796</v>
      </c>
      <c r="L116" s="1">
        <v>0</v>
      </c>
      <c r="M116">
        <f t="shared" si="5"/>
        <v>5501.282965508728</v>
      </c>
      <c r="N116">
        <f t="shared" si="4"/>
        <v>5930.383036818409</v>
      </c>
      <c r="O116" s="1"/>
    </row>
    <row r="117" spans="1:15" x14ac:dyDescent="0.2">
      <c r="A117" s="2">
        <v>44492</v>
      </c>
      <c r="B117" s="1">
        <v>0.80004277274390689</v>
      </c>
      <c r="C117" s="1">
        <v>2.4028952823143546</v>
      </c>
      <c r="D117" s="1">
        <v>0.32149045812548138</v>
      </c>
      <c r="E117" s="1">
        <v>19.31293046059708</v>
      </c>
      <c r="F117" s="1">
        <v>1966881.5861422685</v>
      </c>
      <c r="G117" s="1">
        <v>3329.4655521303994</v>
      </c>
      <c r="H117" s="1">
        <v>0</v>
      </c>
      <c r="I117" s="1">
        <v>0</v>
      </c>
      <c r="J117" s="1">
        <v>0</v>
      </c>
      <c r="K117" s="1" t="str">
        <v>[-11059] No Good Data For Calculation</v>
      </c>
      <c r="L117" s="1">
        <v>0</v>
      </c>
      <c r="M117" t="e">
        <f t="shared" si="5"/>
        <v>#VALUE!</v>
      </c>
      <c r="N117" t="e">
        <f t="shared" si="4"/>
        <v>#VALUE!</v>
      </c>
      <c r="O117" s="1"/>
    </row>
    <row r="118" spans="1:15" x14ac:dyDescent="0.2">
      <c r="A118" s="2">
        <v>44493</v>
      </c>
      <c r="B118" s="1">
        <v>1.21278177452284</v>
      </c>
      <c r="C118" s="1">
        <v>12.161979912400419</v>
      </c>
      <c r="D118" s="1">
        <v>0.51349202086566947</v>
      </c>
      <c r="E118" s="1">
        <v>10.130100965499878</v>
      </c>
      <c r="F118" s="1">
        <v>1959272.4328259286</v>
      </c>
      <c r="G118" s="1">
        <v>3464.0947660561328</v>
      </c>
      <c r="H118" s="1">
        <v>0</v>
      </c>
      <c r="I118" s="1">
        <v>0</v>
      </c>
      <c r="J118" s="1">
        <v>0</v>
      </c>
      <c r="K118" s="1" t="str">
        <v>[-11059] No Good Data For Calculation</v>
      </c>
      <c r="L118" s="1">
        <v>0</v>
      </c>
      <c r="M118" t="e">
        <f t="shared" si="5"/>
        <v>#VALUE!</v>
      </c>
      <c r="N118" t="e">
        <f t="shared" si="4"/>
        <v>#VALUE!</v>
      </c>
      <c r="O118" s="1"/>
    </row>
    <row r="119" spans="1:15" x14ac:dyDescent="0.2">
      <c r="A119" s="2">
        <v>44494</v>
      </c>
      <c r="B119" s="1">
        <v>0.80625800599081154</v>
      </c>
      <c r="C119" s="1">
        <v>377.12443986039256</v>
      </c>
      <c r="D119" s="1">
        <v>1.911267270334065</v>
      </c>
      <c r="E119" s="1">
        <v>11.060709491273155</v>
      </c>
      <c r="F119" s="1">
        <v>1942764.115067028</v>
      </c>
      <c r="G119" s="1">
        <v>3193.4464184590161</v>
      </c>
      <c r="H119" s="1">
        <v>13204.31865386963</v>
      </c>
      <c r="I119" s="1">
        <v>0</v>
      </c>
      <c r="J119" s="1">
        <v>0</v>
      </c>
      <c r="K119" s="1" t="str">
        <v>[-11059] No Good Data For Calculation</v>
      </c>
      <c r="L119" s="1">
        <v>0</v>
      </c>
      <c r="M119" t="e">
        <f t="shared" si="5"/>
        <v>#VALUE!</v>
      </c>
      <c r="N119" t="e">
        <f t="shared" si="4"/>
        <v>#VALUE!</v>
      </c>
      <c r="O119" s="1"/>
    </row>
    <row r="120" spans="1:15" x14ac:dyDescent="0.2">
      <c r="A120" s="2">
        <v>44495</v>
      </c>
      <c r="B120" s="1">
        <v>0.86548815744445418</v>
      </c>
      <c r="C120" s="1">
        <v>157.22999673666732</v>
      </c>
      <c r="D120" s="1">
        <v>-0.17812550067901611</v>
      </c>
      <c r="E120" s="1">
        <v>10.17051374624134</v>
      </c>
      <c r="F120" s="1">
        <v>1900455.3008795921</v>
      </c>
      <c r="G120" s="1">
        <v>3330.692402906916</v>
      </c>
      <c r="H120" s="1">
        <v>0</v>
      </c>
      <c r="I120" s="1">
        <v>0</v>
      </c>
      <c r="J120" s="1">
        <v>0</v>
      </c>
      <c r="K120" s="1" t="str">
        <v>[-11059] No Good Data For Calculation</v>
      </c>
      <c r="L120" s="1">
        <v>0</v>
      </c>
      <c r="M120" t="e">
        <f t="shared" si="5"/>
        <v>#VALUE!</v>
      </c>
      <c r="N120" t="e">
        <f t="shared" si="4"/>
        <v>#VALUE!</v>
      </c>
      <c r="O120" s="1"/>
    </row>
    <row r="121" spans="1:15" x14ac:dyDescent="0.2">
      <c r="A121" s="2">
        <v>44496</v>
      </c>
      <c r="B121" s="1">
        <v>1.2898503241814543</v>
      </c>
      <c r="C121" s="1">
        <v>3.9447863427814235E-2</v>
      </c>
      <c r="D121" s="1">
        <v>3.0469234600896016</v>
      </c>
      <c r="E121" s="1">
        <v>10.083492279052734</v>
      </c>
      <c r="F121" s="1">
        <v>1761690.9305509685</v>
      </c>
      <c r="G121" s="1">
        <v>3475.0861439791215</v>
      </c>
      <c r="H121" s="1">
        <v>13371.264557266237</v>
      </c>
      <c r="I121" s="1">
        <v>0</v>
      </c>
      <c r="J121" s="1">
        <v>0</v>
      </c>
      <c r="K121" s="1" t="str">
        <v>[-11059] No Good Data For Calculation</v>
      </c>
      <c r="L121" s="1">
        <v>0</v>
      </c>
      <c r="M121" t="e">
        <f t="shared" si="5"/>
        <v>#VALUE!</v>
      </c>
      <c r="N121" t="e">
        <f t="shared" si="4"/>
        <v>#VALUE!</v>
      </c>
      <c r="O121" s="1"/>
    </row>
    <row r="122" spans="1:15" x14ac:dyDescent="0.2">
      <c r="A122" s="2">
        <v>44497</v>
      </c>
      <c r="B122" s="1">
        <v>1.1178979424660362</v>
      </c>
      <c r="C122" s="1">
        <v>7.2313833633190825</v>
      </c>
      <c r="D122" s="1">
        <v>0.5458707514917478</v>
      </c>
      <c r="E122" s="1">
        <v>10.083492279052734</v>
      </c>
      <c r="F122" s="1">
        <v>1813551.7510108037</v>
      </c>
      <c r="G122" s="1">
        <v>3289.8397205185593</v>
      </c>
      <c r="H122" s="1">
        <v>0</v>
      </c>
      <c r="I122" s="1">
        <v>0</v>
      </c>
      <c r="J122" s="1">
        <v>0</v>
      </c>
      <c r="K122" s="1" t="str">
        <v>[-11059] No Good Data For Calculation</v>
      </c>
      <c r="L122" s="1">
        <v>0</v>
      </c>
      <c r="M122" t="e">
        <f t="shared" si="5"/>
        <v>#VALUE!</v>
      </c>
      <c r="N122" t="e">
        <f t="shared" si="4"/>
        <v>#VALUE!</v>
      </c>
      <c r="O122" s="1"/>
    </row>
    <row r="123" spans="1:15" x14ac:dyDescent="0.2">
      <c r="A123" s="2">
        <v>44498</v>
      </c>
      <c r="B123" s="1">
        <v>0.84318123035107773</v>
      </c>
      <c r="C123" s="1">
        <v>145.22127064599172</v>
      </c>
      <c r="D123" s="1">
        <v>0.43518343102186918</v>
      </c>
      <c r="E123" s="1">
        <v>10.089688184758415</v>
      </c>
      <c r="F123" s="1">
        <v>1925183.8426902508</v>
      </c>
      <c r="G123" s="1">
        <v>2644.4357723688686</v>
      </c>
      <c r="H123" s="1">
        <v>0</v>
      </c>
      <c r="I123" s="1">
        <v>0</v>
      </c>
      <c r="J123" s="1">
        <v>0</v>
      </c>
      <c r="K123" s="1" t="str">
        <v>[-11059] No Good Data For Calculation</v>
      </c>
      <c r="L123" s="1">
        <v>0</v>
      </c>
      <c r="M123" t="e">
        <f t="shared" si="5"/>
        <v>#VALUE!</v>
      </c>
      <c r="N123" t="e">
        <f t="shared" si="4"/>
        <v>#VALUE!</v>
      </c>
      <c r="O123" s="1"/>
    </row>
    <row r="124" spans="1:15" x14ac:dyDescent="0.2">
      <c r="A124" s="2">
        <v>44499</v>
      </c>
      <c r="B124" s="1">
        <v>1.224528102107401</v>
      </c>
      <c r="C124" s="1">
        <v>2.4618315593373907</v>
      </c>
      <c r="D124" s="1">
        <v>1.0218679904937744</v>
      </c>
      <c r="E124" s="1">
        <v>10.17051374624134</v>
      </c>
      <c r="F124" s="1">
        <v>1902421.0036148708</v>
      </c>
      <c r="G124" s="1">
        <v>2599.1793339712681</v>
      </c>
      <c r="H124" s="1">
        <v>0</v>
      </c>
      <c r="I124" s="1">
        <v>0</v>
      </c>
      <c r="J124" s="1">
        <v>0</v>
      </c>
      <c r="K124" s="1" t="str">
        <v>[-11059] No Good Data For Calculation</v>
      </c>
      <c r="L124" s="1">
        <v>0</v>
      </c>
      <c r="M124" t="e">
        <f t="shared" si="5"/>
        <v>#VALUE!</v>
      </c>
      <c r="N124" t="e">
        <f t="shared" si="4"/>
        <v>#VALUE!</v>
      </c>
      <c r="O124" s="1"/>
    </row>
    <row r="125" spans="1:15" x14ac:dyDescent="0.2">
      <c r="A125" s="2">
        <v>44500</v>
      </c>
      <c r="B125" s="1">
        <v>1.150382185879572</v>
      </c>
      <c r="C125" s="1">
        <v>6.5321398053576196</v>
      </c>
      <c r="D125" s="1">
        <v>0.59005825349595398</v>
      </c>
      <c r="E125" s="1">
        <v>10.083492279052734</v>
      </c>
      <c r="F125" s="1">
        <v>1831155.4045451316</v>
      </c>
      <c r="G125" s="1">
        <v>2983.5231162077052</v>
      </c>
      <c r="H125" s="1">
        <v>0</v>
      </c>
      <c r="I125" s="1">
        <v>0</v>
      </c>
      <c r="J125" s="1">
        <v>0</v>
      </c>
      <c r="K125" s="1" t="str">
        <v>[-11059] No Good Data For Calculation</v>
      </c>
      <c r="L125" s="1">
        <v>0</v>
      </c>
      <c r="M125" t="e">
        <f t="shared" si="5"/>
        <v>#VALUE!</v>
      </c>
      <c r="N125" t="e">
        <f t="shared" si="4"/>
        <v>#VALUE!</v>
      </c>
      <c r="O125" s="1"/>
    </row>
    <row r="126" spans="1:15" x14ac:dyDescent="0.2">
      <c r="A126" s="2">
        <v>44501</v>
      </c>
      <c r="B126" s="1">
        <v>0.32997356710945053</v>
      </c>
      <c r="C126" s="1">
        <v>2.7643955374723014E-2</v>
      </c>
      <c r="D126" s="1">
        <v>0.79076398024335504</v>
      </c>
      <c r="E126" s="1">
        <v>14.131965661048891</v>
      </c>
      <c r="F126" s="1">
        <v>2101516.2505768067</v>
      </c>
      <c r="G126" s="1">
        <v>3770.2815338935948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>
        <f t="shared" si="5"/>
        <v>5887.0781316341781</v>
      </c>
      <c r="N126">
        <f>M126*1.079</f>
        <v>6352.1573040332778</v>
      </c>
      <c r="O126" s="1"/>
    </row>
    <row r="127" spans="1:15" x14ac:dyDescent="0.2">
      <c r="A127" s="2">
        <v>44502</v>
      </c>
      <c r="B127" s="1">
        <v>0.76684089811864142</v>
      </c>
      <c r="C127" s="1">
        <v>228.98004132662848</v>
      </c>
      <c r="D127" s="1">
        <v>2.0194893949713633</v>
      </c>
      <c r="E127" s="1">
        <v>11.75804039532267</v>
      </c>
      <c r="F127" s="1">
        <v>2091791.5549209882</v>
      </c>
      <c r="G127" s="1">
        <v>4015.4641982996814</v>
      </c>
      <c r="H127" s="1">
        <v>686.38949851989753</v>
      </c>
      <c r="I127" s="1">
        <v>0</v>
      </c>
      <c r="J127" s="1">
        <v>0</v>
      </c>
      <c r="K127" s="1">
        <v>0</v>
      </c>
      <c r="L127" s="1">
        <v>0</v>
      </c>
      <c r="M127">
        <f t="shared" si="5"/>
        <v>6351.4665547342302</v>
      </c>
      <c r="N127">
        <f t="shared" ref="N127:N155" si="6">M127*1.079</f>
        <v>6853.2324125582345</v>
      </c>
      <c r="O127" s="1"/>
    </row>
    <row r="128" spans="1:15" x14ac:dyDescent="0.2">
      <c r="A128" s="2">
        <v>44503</v>
      </c>
      <c r="B128" s="1">
        <v>0.65238292203155379</v>
      </c>
      <c r="C128" s="1">
        <v>177.14768135604629</v>
      </c>
      <c r="D128" s="1">
        <v>6.520963255204455</v>
      </c>
      <c r="E128" s="1">
        <v>901.00863928342187</v>
      </c>
      <c r="F128" s="1">
        <v>1883520.2806141409</v>
      </c>
      <c r="G128" s="1">
        <v>3405.8657664165685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>
        <f t="shared" si="5"/>
        <v>6374.7157138474131</v>
      </c>
      <c r="N128">
        <f t="shared" si="6"/>
        <v>6878.3182552413582</v>
      </c>
      <c r="O128" s="1"/>
    </row>
    <row r="129" spans="1:15" x14ac:dyDescent="0.2">
      <c r="A129" s="2">
        <v>44504</v>
      </c>
      <c r="B129" s="1">
        <v>0.34126717419633434</v>
      </c>
      <c r="C129" s="1">
        <v>5.5021314345077128</v>
      </c>
      <c r="D129" s="1">
        <v>1.6166431390059492</v>
      </c>
      <c r="E129" s="1">
        <v>779.63374618361672</v>
      </c>
      <c r="F129" s="1">
        <v>1709884.5264004616</v>
      </c>
      <c r="G129" s="1">
        <v>2603.7508208573458</v>
      </c>
      <c r="H129" s="1">
        <v>0</v>
      </c>
      <c r="I129" s="1">
        <v>0</v>
      </c>
      <c r="J129" s="1">
        <v>0</v>
      </c>
      <c r="K129" s="1">
        <v>0</v>
      </c>
      <c r="L129" s="1">
        <v>181.56173706054688</v>
      </c>
      <c r="M129">
        <f t="shared" si="5"/>
        <v>5282.2908722496804</v>
      </c>
      <c r="N129">
        <f t="shared" si="6"/>
        <v>5699.5918511574046</v>
      </c>
      <c r="O129" s="1"/>
    </row>
    <row r="130" spans="1:15" x14ac:dyDescent="0.2">
      <c r="A130" s="2">
        <v>44505</v>
      </c>
      <c r="B130" s="1">
        <v>0.8227718755783775</v>
      </c>
      <c r="C130" s="1">
        <v>56.228901131901097</v>
      </c>
      <c r="D130" s="1">
        <v>300.17101760525838</v>
      </c>
      <c r="E130" s="1">
        <v>10.691760287841964</v>
      </c>
      <c r="F130" s="1">
        <v>1712831.4904122716</v>
      </c>
      <c r="G130" s="1">
        <v>903.6295126911175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>
        <f t="shared" si="5"/>
        <v>2984.375454003969</v>
      </c>
      <c r="N130">
        <f t="shared" si="6"/>
        <v>3220.1411148702823</v>
      </c>
      <c r="O130" s="1"/>
    </row>
    <row r="131" spans="1:15" x14ac:dyDescent="0.2">
      <c r="A131" s="2">
        <v>44506</v>
      </c>
      <c r="B131" s="1">
        <v>0.79460006245098114</v>
      </c>
      <c r="C131" s="1">
        <v>62.404300698181657</v>
      </c>
      <c r="D131" s="1">
        <v>0.12036785110831261</v>
      </c>
      <c r="E131" s="1">
        <v>10.580317258834839</v>
      </c>
      <c r="F131" s="1">
        <v>1831858.7908684528</v>
      </c>
      <c r="G131" s="1">
        <v>5.45152573142039E-3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>
        <f t="shared" ref="M131:M194" si="7">SUM(G131,L131,B131:E131)+(F131+H131+I131+J131+K131)/1000</f>
        <v>1905.7638282647601</v>
      </c>
      <c r="N131">
        <f t="shared" si="6"/>
        <v>2056.3191706976763</v>
      </c>
      <c r="O131" s="1"/>
    </row>
    <row r="132" spans="1:15" x14ac:dyDescent="0.2">
      <c r="A132" s="2">
        <v>44507</v>
      </c>
      <c r="B132" s="1">
        <v>1.2326159086512167</v>
      </c>
      <c r="C132" s="1">
        <v>4.2952029945492791E-2</v>
      </c>
      <c r="D132" s="1">
        <v>1.5938887931406498</v>
      </c>
      <c r="E132" s="1">
        <v>10.503637790679932</v>
      </c>
      <c r="F132" s="1">
        <v>1848365.7192869806</v>
      </c>
      <c r="G132" s="1">
        <v>1.0508826312487738E-2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>
        <f t="shared" si="7"/>
        <v>1861.7493226357103</v>
      </c>
      <c r="N132">
        <f t="shared" si="6"/>
        <v>2008.8275191239313</v>
      </c>
      <c r="O132" s="1"/>
    </row>
    <row r="133" spans="1:15" x14ac:dyDescent="0.2">
      <c r="A133" s="2">
        <v>44508</v>
      </c>
      <c r="B133" s="1">
        <v>1.2249028810130285</v>
      </c>
      <c r="C133" s="1">
        <v>7.4952526975124689</v>
      </c>
      <c r="D133" s="1">
        <v>1.628792529925704</v>
      </c>
      <c r="E133" s="1">
        <v>11.003413918361508</v>
      </c>
      <c r="F133" s="1">
        <v>687096.05258084892</v>
      </c>
      <c r="G133" s="1">
        <v>1009.7697675692632</v>
      </c>
      <c r="H133" s="1">
        <v>0</v>
      </c>
      <c r="I133" s="1">
        <v>1589.1644378662108</v>
      </c>
      <c r="J133" s="1">
        <v>0</v>
      </c>
      <c r="K133" s="1">
        <v>0</v>
      </c>
      <c r="L133" s="1">
        <v>9.6425123512744904E-2</v>
      </c>
      <c r="M133">
        <f t="shared" si="7"/>
        <v>1719.9037717383037</v>
      </c>
      <c r="N133">
        <f t="shared" si="6"/>
        <v>1855.7761697056296</v>
      </c>
      <c r="O133" s="1"/>
    </row>
    <row r="134" spans="1:15" x14ac:dyDescent="0.2">
      <c r="A134" s="2">
        <v>44509</v>
      </c>
      <c r="B134" s="1">
        <v>1.2958444465241166</v>
      </c>
      <c r="C134" s="1">
        <v>4.1017642948543959E-2</v>
      </c>
      <c r="D134" s="1">
        <v>1.2545626102946699</v>
      </c>
      <c r="E134" s="1">
        <v>9.7390030908276728</v>
      </c>
      <c r="F134" s="1">
        <v>1407.5721132311685</v>
      </c>
      <c r="G134" s="1">
        <v>1537.5216128679995</v>
      </c>
      <c r="H134" s="1">
        <v>0</v>
      </c>
      <c r="I134" s="1">
        <v>7879.5542608896894</v>
      </c>
      <c r="J134" s="1">
        <v>0</v>
      </c>
      <c r="K134" s="1">
        <v>0</v>
      </c>
      <c r="L134" s="1">
        <v>0</v>
      </c>
      <c r="M134">
        <f t="shared" si="7"/>
        <v>1559.1391670327155</v>
      </c>
      <c r="N134">
        <f t="shared" si="6"/>
        <v>1682.3111612282999</v>
      </c>
      <c r="O134" s="1"/>
    </row>
    <row r="135" spans="1:15" x14ac:dyDescent="0.2">
      <c r="A135" s="2">
        <v>44510</v>
      </c>
      <c r="B135" s="1">
        <v>1.2245182341409251</v>
      </c>
      <c r="C135" s="1">
        <v>6.4342706997809085</v>
      </c>
      <c r="D135" s="1">
        <v>0.93917590985074639</v>
      </c>
      <c r="E135" s="1">
        <v>10.098161070034452</v>
      </c>
      <c r="F135" s="1">
        <v>104416.00282614387</v>
      </c>
      <c r="G135" s="1">
        <v>693.35618760192983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>
        <f t="shared" si="7"/>
        <v>816.46831634188072</v>
      </c>
      <c r="N135">
        <f t="shared" si="6"/>
        <v>880.96931333288921</v>
      </c>
      <c r="O135" s="1"/>
    </row>
    <row r="136" spans="1:15" x14ac:dyDescent="0.2">
      <c r="A136" s="2">
        <v>44511</v>
      </c>
      <c r="B136" s="1">
        <v>0.9636355205161059</v>
      </c>
      <c r="C136" s="1">
        <v>4.3254223413935707E-2</v>
      </c>
      <c r="D136" s="1">
        <v>1.0968625545501709</v>
      </c>
      <c r="E136" s="1">
        <v>10.083492279052734</v>
      </c>
      <c r="F136" s="1">
        <v>1295.8904044083943</v>
      </c>
      <c r="G136" s="1">
        <v>454.62802689633116</v>
      </c>
      <c r="H136" s="1">
        <v>0</v>
      </c>
      <c r="I136" s="1">
        <v>0</v>
      </c>
      <c r="J136" s="1">
        <v>0</v>
      </c>
      <c r="K136" s="1">
        <v>0</v>
      </c>
      <c r="L136" s="1">
        <v>8.8196649551391602</v>
      </c>
      <c r="M136">
        <f t="shared" si="7"/>
        <v>476.93082683341169</v>
      </c>
      <c r="N136">
        <f t="shared" si="6"/>
        <v>514.60836215325116</v>
      </c>
      <c r="O136" s="1"/>
    </row>
    <row r="137" spans="1:15" x14ac:dyDescent="0.2">
      <c r="A137" s="2">
        <v>44512</v>
      </c>
      <c r="B137" s="1">
        <v>0.71780450106022597</v>
      </c>
      <c r="C137" s="1">
        <v>186.95504142478245</v>
      </c>
      <c r="D137" s="1">
        <v>1.7765099834650755</v>
      </c>
      <c r="E137" s="1">
        <v>12.090526669623149</v>
      </c>
      <c r="F137" s="1">
        <v>1289.0165617034613</v>
      </c>
      <c r="G137" s="1">
        <v>3232.5477364224971</v>
      </c>
      <c r="H137" s="1">
        <v>0</v>
      </c>
      <c r="I137" s="1">
        <v>0</v>
      </c>
      <c r="J137" s="1">
        <v>0</v>
      </c>
      <c r="K137" s="1">
        <v>0</v>
      </c>
      <c r="L137" s="1">
        <v>187.86654663085938</v>
      </c>
      <c r="M137">
        <f t="shared" si="7"/>
        <v>3623.2431821939908</v>
      </c>
      <c r="N137">
        <f t="shared" si="6"/>
        <v>3909.4793935873158</v>
      </c>
      <c r="O137" s="1"/>
    </row>
    <row r="138" spans="1:15" x14ac:dyDescent="0.2">
      <c r="A138" s="2">
        <v>44513</v>
      </c>
      <c r="B138" s="1">
        <v>0.94454220460863936</v>
      </c>
      <c r="C138" s="1">
        <v>405.8592409327548</v>
      </c>
      <c r="D138" s="1">
        <v>7.0373992639360949E-2</v>
      </c>
      <c r="E138" s="1">
        <v>10.223832936780269</v>
      </c>
      <c r="F138" s="1">
        <v>1375.7858031211081</v>
      </c>
      <c r="G138" s="1">
        <v>4.3972997529384044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>
        <f t="shared" si="7"/>
        <v>422.87107562284262</v>
      </c>
      <c r="N138">
        <f t="shared" si="6"/>
        <v>456.27789059704719</v>
      </c>
      <c r="O138" s="1"/>
    </row>
    <row r="139" spans="1:15" x14ac:dyDescent="0.2">
      <c r="A139" s="2">
        <v>44514</v>
      </c>
      <c r="B139" s="1">
        <v>1.0799999535083771</v>
      </c>
      <c r="C139" s="1">
        <v>344.61800643116538</v>
      </c>
      <c r="D139" s="1">
        <v>1.52336778191966</v>
      </c>
      <c r="E139" s="1">
        <v>10.962205908970725</v>
      </c>
      <c r="F139" s="1">
        <v>1224.3035697498171</v>
      </c>
      <c r="G139" s="1">
        <v>-9.479681865870386E-2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>
        <f t="shared" si="7"/>
        <v>359.31308682665519</v>
      </c>
      <c r="N139">
        <f t="shared" si="6"/>
        <v>387.69882068596092</v>
      </c>
      <c r="O139" s="1"/>
    </row>
    <row r="140" spans="1:15" x14ac:dyDescent="0.2">
      <c r="A140" s="2">
        <v>44515</v>
      </c>
      <c r="B140" s="1">
        <v>0.83369479682068559</v>
      </c>
      <c r="C140" s="1">
        <v>198.66528529107688</v>
      </c>
      <c r="D140" s="1">
        <v>4.1624484681524336</v>
      </c>
      <c r="E140" s="1">
        <v>15.392030004400942</v>
      </c>
      <c r="F140" s="1">
        <v>761210.23069211969</v>
      </c>
      <c r="G140" s="1">
        <v>1032.7241796599512</v>
      </c>
      <c r="H140" s="1">
        <v>0</v>
      </c>
      <c r="I140" s="1">
        <v>0</v>
      </c>
      <c r="J140" s="1">
        <v>5692.3259730021155</v>
      </c>
      <c r="K140" s="1">
        <v>0</v>
      </c>
      <c r="L140" s="1">
        <v>0.1655888557434082</v>
      </c>
      <c r="M140">
        <f t="shared" si="7"/>
        <v>2018.8457837412675</v>
      </c>
      <c r="N140">
        <f t="shared" si="6"/>
        <v>2178.3346006568277</v>
      </c>
      <c r="O140" s="1"/>
    </row>
    <row r="141" spans="1:15" x14ac:dyDescent="0.2">
      <c r="A141" s="2">
        <v>44516</v>
      </c>
      <c r="B141" s="1">
        <v>0.35876283998685854</v>
      </c>
      <c r="C141" s="1">
        <v>33.834311075663202</v>
      </c>
      <c r="D141" s="1">
        <v>1.1510631716810167</v>
      </c>
      <c r="E141" s="1">
        <v>11.434364035250878</v>
      </c>
      <c r="F141" s="1">
        <v>1136993.9724355368</v>
      </c>
      <c r="G141" s="1">
        <v>1282.0627353496543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>
        <f t="shared" si="7"/>
        <v>2465.835208907773</v>
      </c>
      <c r="N141">
        <f t="shared" si="6"/>
        <v>2660.636190411487</v>
      </c>
      <c r="O141" s="1"/>
    </row>
    <row r="142" spans="1:15" x14ac:dyDescent="0.2">
      <c r="A142" s="2">
        <v>44517</v>
      </c>
      <c r="B142" s="1">
        <v>0.36061491606905383</v>
      </c>
      <c r="C142" s="1">
        <v>2.8726669127192805E-2</v>
      </c>
      <c r="D142" s="1">
        <v>223.01419173367321</v>
      </c>
      <c r="E142" s="1">
        <v>10.197024819368057</v>
      </c>
      <c r="F142" s="1">
        <v>1381836.7494792149</v>
      </c>
      <c r="G142" s="1">
        <v>884.46802739033569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>
        <f t="shared" si="7"/>
        <v>2499.9053350077884</v>
      </c>
      <c r="N142">
        <f t="shared" si="6"/>
        <v>2697.3978564734034</v>
      </c>
      <c r="O142" s="1"/>
    </row>
    <row r="143" spans="1:15" x14ac:dyDescent="0.2">
      <c r="A143" s="2">
        <v>44518</v>
      </c>
      <c r="B143" s="1">
        <v>0.96247140021058408</v>
      </c>
      <c r="C143" s="1">
        <v>38.168375464601468</v>
      </c>
      <c r="D143" s="1">
        <v>1.0968625545501709</v>
      </c>
      <c r="E143" s="1">
        <v>10.083492279052734</v>
      </c>
      <c r="F143" s="1">
        <v>1606546.815325466</v>
      </c>
      <c r="G143" s="1">
        <v>1532.6678283062988</v>
      </c>
      <c r="H143" s="1">
        <v>0</v>
      </c>
      <c r="I143" s="1">
        <v>0</v>
      </c>
      <c r="J143" s="1">
        <v>0</v>
      </c>
      <c r="K143" s="1">
        <v>0</v>
      </c>
      <c r="L143" s="1">
        <v>6.9692730903625488</v>
      </c>
      <c r="M143">
        <f t="shared" si="7"/>
        <v>3196.4951184205424</v>
      </c>
      <c r="N143">
        <f t="shared" si="6"/>
        <v>3449.0182327757652</v>
      </c>
      <c r="O143" s="1"/>
    </row>
    <row r="144" spans="1:15" x14ac:dyDescent="0.2">
      <c r="A144" s="2">
        <v>44519</v>
      </c>
      <c r="B144" s="1">
        <v>0.73696581309601927</v>
      </c>
      <c r="C144" s="1">
        <v>387.62868992994737</v>
      </c>
      <c r="D144" s="1">
        <v>0.39110466386773624</v>
      </c>
      <c r="E144" s="1">
        <v>10.65299658811483</v>
      </c>
      <c r="F144" s="1">
        <v>567932.90842960216</v>
      </c>
      <c r="G144" s="1">
        <v>1805.3527036545415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>
        <f t="shared" si="7"/>
        <v>2772.6953690791702</v>
      </c>
      <c r="N144">
        <f t="shared" si="6"/>
        <v>2991.7383032364246</v>
      </c>
      <c r="O144" s="1"/>
    </row>
    <row r="145" spans="1:15" x14ac:dyDescent="0.2">
      <c r="A145" s="2">
        <v>44520</v>
      </c>
      <c r="B145" s="1">
        <v>0.42685713799680924</v>
      </c>
      <c r="C145" s="1">
        <v>546.29983301726111</v>
      </c>
      <c r="D145" s="1">
        <v>0.43797499165521003</v>
      </c>
      <c r="E145" s="1">
        <v>11.051071595784094</v>
      </c>
      <c r="F145" s="1">
        <v>1575.8998694396303</v>
      </c>
      <c r="G145" s="1">
        <v>1184.0607303523775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>
        <f t="shared" si="7"/>
        <v>1743.8523669645144</v>
      </c>
      <c r="N145">
        <f t="shared" si="6"/>
        <v>1881.6167039547111</v>
      </c>
      <c r="O145" s="1"/>
    </row>
    <row r="146" spans="1:15" x14ac:dyDescent="0.2">
      <c r="A146" s="2">
        <v>44521</v>
      </c>
      <c r="B146" s="1">
        <v>0.66576681494524426</v>
      </c>
      <c r="C146" s="1">
        <v>647.19790772307795</v>
      </c>
      <c r="D146" s="1">
        <v>1.13702261223807</v>
      </c>
      <c r="E146" s="1">
        <v>10.085938046610163</v>
      </c>
      <c r="F146" s="1">
        <v>1465.6555403790469</v>
      </c>
      <c r="G146" s="1">
        <v>1440.3449157865296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>
        <f t="shared" si="7"/>
        <v>2100.8972065237799</v>
      </c>
      <c r="N146">
        <f t="shared" si="6"/>
        <v>2266.8680858391585</v>
      </c>
      <c r="O146" s="1"/>
    </row>
    <row r="147" spans="1:15" x14ac:dyDescent="0.2">
      <c r="A147" s="2">
        <v>44522</v>
      </c>
      <c r="B147" s="1">
        <v>1.0150356777334646</v>
      </c>
      <c r="C147" s="1">
        <v>641.8885351692237</v>
      </c>
      <c r="D147" s="1">
        <v>1.2026371106912848</v>
      </c>
      <c r="E147" s="1">
        <v>11.260708880607918</v>
      </c>
      <c r="F147" s="1">
        <v>1440.7701551507905</v>
      </c>
      <c r="G147" s="1">
        <v>2616.6411967385316</v>
      </c>
      <c r="H147" s="1">
        <v>0</v>
      </c>
      <c r="I147" s="1">
        <v>0</v>
      </c>
      <c r="J147" s="1">
        <v>0</v>
      </c>
      <c r="K147" s="1">
        <v>8574.7257142384842</v>
      </c>
      <c r="L147" s="1">
        <v>9.6020758152008057E-2</v>
      </c>
      <c r="M147">
        <f t="shared" si="7"/>
        <v>3282.1196302043295</v>
      </c>
      <c r="N147">
        <f t="shared" si="6"/>
        <v>3541.4070809904715</v>
      </c>
      <c r="O147" s="1"/>
    </row>
    <row r="148" spans="1:15" x14ac:dyDescent="0.2">
      <c r="A148" s="2">
        <v>44523</v>
      </c>
      <c r="B148" s="1">
        <v>2.5580072574598876</v>
      </c>
      <c r="C148" s="1">
        <v>231.70968994251371</v>
      </c>
      <c r="D148" s="1">
        <v>3.2053379663508772</v>
      </c>
      <c r="E148" s="1">
        <v>10.256225410389145</v>
      </c>
      <c r="F148" s="1">
        <v>1342.0647666029884</v>
      </c>
      <c r="G148" s="1">
        <v>2164.5827275215188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>
        <f t="shared" si="7"/>
        <v>2413.6540528648352</v>
      </c>
      <c r="N148">
        <f t="shared" si="6"/>
        <v>2604.3327230411569</v>
      </c>
      <c r="O148" s="1"/>
    </row>
    <row r="149" spans="1:15" x14ac:dyDescent="0.2">
      <c r="A149" s="2">
        <v>44524</v>
      </c>
      <c r="B149" s="1">
        <v>0.50054822855827774</v>
      </c>
      <c r="C149" s="1">
        <v>3.1436610134660412E-2</v>
      </c>
      <c r="D149" s="1">
        <v>0.52598980765227066</v>
      </c>
      <c r="E149" s="1">
        <v>11.070155367793955</v>
      </c>
      <c r="F149" s="1">
        <v>810584.6641616812</v>
      </c>
      <c r="G149" s="1">
        <v>1684.609712993341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>
        <f t="shared" si="7"/>
        <v>2507.3225071691613</v>
      </c>
      <c r="N149">
        <f t="shared" si="6"/>
        <v>2705.4009852355248</v>
      </c>
      <c r="O149" s="1"/>
    </row>
    <row r="150" spans="1:15" x14ac:dyDescent="0.2">
      <c r="A150" s="2">
        <v>44525</v>
      </c>
      <c r="B150" s="1">
        <v>1.0799999535083771</v>
      </c>
      <c r="C150" s="1">
        <v>6.6185771074741826</v>
      </c>
      <c r="D150" s="1">
        <v>2.2884448994591366</v>
      </c>
      <c r="E150" s="1">
        <v>10.431369596302069</v>
      </c>
      <c r="F150" s="1">
        <v>1654334.1816248354</v>
      </c>
      <c r="G150" s="1">
        <v>3383.4281650850617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>
        <f t="shared" si="7"/>
        <v>5058.1807382666411</v>
      </c>
      <c r="N150">
        <f t="shared" si="6"/>
        <v>5457.7770165897055</v>
      </c>
      <c r="O150" s="1"/>
    </row>
    <row r="151" spans="1:15" x14ac:dyDescent="0.2">
      <c r="A151" s="2">
        <v>44526</v>
      </c>
      <c r="B151" s="1">
        <v>0.56066385726190138</v>
      </c>
      <c r="C151" s="1">
        <v>4.6508128074441248E-2</v>
      </c>
      <c r="D151" s="1">
        <v>1.7053106795356143</v>
      </c>
      <c r="E151" s="1">
        <v>10.113957827459219</v>
      </c>
      <c r="F151" s="1">
        <v>1798176.2390778451</v>
      </c>
      <c r="G151" s="1">
        <v>2867.6959408591533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>
        <f t="shared" si="7"/>
        <v>4678.2986204293293</v>
      </c>
      <c r="N151">
        <f t="shared" si="6"/>
        <v>5047.8842114432464</v>
      </c>
      <c r="O151" s="1"/>
    </row>
    <row r="152" spans="1:15" x14ac:dyDescent="0.2">
      <c r="A152" s="2">
        <v>44527</v>
      </c>
      <c r="B152" s="1">
        <v>0</v>
      </c>
      <c r="C152" s="1">
        <v>6.3946240057173878</v>
      </c>
      <c r="D152" s="1">
        <v>0.81511094389861682</v>
      </c>
      <c r="E152" s="1">
        <v>10.083492279052734</v>
      </c>
      <c r="F152" s="1">
        <v>1731925.1842848854</v>
      </c>
      <c r="G152" s="1">
        <v>1675.0763793573992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>
        <f t="shared" si="7"/>
        <v>3424.2947908709534</v>
      </c>
      <c r="N152">
        <f t="shared" si="6"/>
        <v>3694.8140793497587</v>
      </c>
      <c r="O152" s="1"/>
    </row>
    <row r="153" spans="1:15" x14ac:dyDescent="0.2">
      <c r="A153" s="2">
        <v>44528</v>
      </c>
      <c r="B153" s="1">
        <v>0.54136722966119977</v>
      </c>
      <c r="C153" s="1">
        <v>5.8466654588864717</v>
      </c>
      <c r="D153" s="1">
        <v>0.11206388972641435</v>
      </c>
      <c r="E153" s="1">
        <v>10.573330388011851</v>
      </c>
      <c r="F153" s="1">
        <v>1771870.6536673536</v>
      </c>
      <c r="G153" s="1">
        <v>2517.9967067658849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>
        <f t="shared" si="7"/>
        <v>4306.9407873995242</v>
      </c>
      <c r="N153">
        <f t="shared" si="6"/>
        <v>4647.1891096040863</v>
      </c>
      <c r="O153" s="1"/>
    </row>
    <row r="154" spans="1:15" x14ac:dyDescent="0.2">
      <c r="A154" s="2">
        <v>44529</v>
      </c>
      <c r="B154" s="1">
        <v>0.72358377207974689</v>
      </c>
      <c r="C154" s="1">
        <v>4.5533978716873952E-2</v>
      </c>
      <c r="D154" s="1">
        <v>2.6585076293922612</v>
      </c>
      <c r="E154" s="1">
        <v>11.472992066200824</v>
      </c>
      <c r="F154" s="1">
        <v>1689635.0946034065</v>
      </c>
      <c r="G154" s="1">
        <v>1326.9273960439473</v>
      </c>
      <c r="H154" s="1">
        <v>10355.338613001506</v>
      </c>
      <c r="I154" s="1">
        <v>0</v>
      </c>
      <c r="J154" s="1">
        <v>0</v>
      </c>
      <c r="K154" s="1">
        <v>0</v>
      </c>
      <c r="L154" s="1">
        <v>0.14235919713973999</v>
      </c>
      <c r="M154">
        <f t="shared" si="7"/>
        <v>3041.9608059038846</v>
      </c>
      <c r="N154">
        <f t="shared" si="6"/>
        <v>3282.2757095702914</v>
      </c>
      <c r="O154" s="1"/>
    </row>
    <row r="155" spans="1:15" x14ac:dyDescent="0.2">
      <c r="A155" s="2">
        <v>44530</v>
      </c>
      <c r="B155" s="1">
        <v>1.1913431697942005</v>
      </c>
      <c r="C155" s="1">
        <v>3.5412605381339359</v>
      </c>
      <c r="D155" s="1">
        <v>1.6961838974384591</v>
      </c>
      <c r="E155" s="1">
        <v>10.825120274276966</v>
      </c>
      <c r="F155" s="1">
        <v>1829708.1776950425</v>
      </c>
      <c r="G155" s="1">
        <v>150.58975241246682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>
        <f t="shared" si="7"/>
        <v>1997.5518379871528</v>
      </c>
      <c r="N155">
        <f t="shared" si="6"/>
        <v>2155.358433188138</v>
      </c>
      <c r="O155" s="1"/>
    </row>
    <row r="156" spans="1:15" x14ac:dyDescent="0.2">
      <c r="A156" s="2">
        <v>44531</v>
      </c>
      <c r="B156" s="1">
        <v>1.1824565012147441</v>
      </c>
      <c r="C156" s="1">
        <v>6.9157159281020668</v>
      </c>
      <c r="D156" s="1">
        <v>27.456825347617269</v>
      </c>
      <c r="E156" s="1">
        <v>10.083492279052734</v>
      </c>
      <c r="F156" s="1">
        <v>1987881.7910121325</v>
      </c>
      <c r="G156" s="1">
        <v>0.32028260767135253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>
        <f t="shared" si="7"/>
        <v>2033.8405636757907</v>
      </c>
      <c r="N156">
        <f>M156*1.07</f>
        <v>2176.2094031330962</v>
      </c>
      <c r="O156" s="1"/>
    </row>
    <row r="157" spans="1:15" x14ac:dyDescent="0.2">
      <c r="A157" s="2">
        <v>44532</v>
      </c>
      <c r="B157" s="1">
        <v>1.1474131715150926</v>
      </c>
      <c r="C157" s="1">
        <v>2.5187851263319869</v>
      </c>
      <c r="D157" s="1">
        <v>1.0968625545501709</v>
      </c>
      <c r="E157" s="1">
        <v>10.083492279052734</v>
      </c>
      <c r="F157" s="1">
        <v>1650547.8990622819</v>
      </c>
      <c r="G157" s="1">
        <v>-3.2807276787582031E-2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>
        <f t="shared" si="7"/>
        <v>1665.3616449169442</v>
      </c>
      <c r="N157">
        <f t="shared" ref="N157:N186" si="8">M157*1.07</f>
        <v>1781.9369600611303</v>
      </c>
      <c r="O157" s="1"/>
    </row>
    <row r="158" spans="1:15" x14ac:dyDescent="0.2">
      <c r="A158" s="2">
        <v>44533</v>
      </c>
      <c r="B158" s="1">
        <v>0.84646296487570372</v>
      </c>
      <c r="C158" s="1">
        <v>2.5758228517388009E-2</v>
      </c>
      <c r="D158" s="1">
        <v>1.0968625545501709</v>
      </c>
      <c r="E158" s="1">
        <v>10.083492279052734</v>
      </c>
      <c r="F158" s="1">
        <v>1851241.5800499329</v>
      </c>
      <c r="G158" s="1">
        <v>-1.211647862887737E-2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>
        <f t="shared" si="7"/>
        <v>1863.2820395983001</v>
      </c>
      <c r="N158">
        <f t="shared" si="8"/>
        <v>1993.7117823701813</v>
      </c>
      <c r="O158" s="1"/>
    </row>
    <row r="159" spans="1:15" x14ac:dyDescent="0.2">
      <c r="A159" s="2">
        <v>44534</v>
      </c>
      <c r="B159" s="1">
        <v>0.49172389123996241</v>
      </c>
      <c r="C159" s="1">
        <v>90.729366459874171</v>
      </c>
      <c r="D159" s="1">
        <v>2.1073715218517464</v>
      </c>
      <c r="E159" s="1">
        <v>10.335514243392714</v>
      </c>
      <c r="F159" s="1">
        <v>2138571.9694384281</v>
      </c>
      <c r="G159" s="1">
        <v>4.1600328249641319E-3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>
        <f t="shared" si="7"/>
        <v>2242.2401055876117</v>
      </c>
      <c r="N159">
        <f t="shared" si="8"/>
        <v>2399.1969129787444</v>
      </c>
      <c r="O159" s="1"/>
    </row>
    <row r="160" spans="1:15" x14ac:dyDescent="0.2">
      <c r="A160" s="2">
        <v>44535</v>
      </c>
      <c r="B160" s="1">
        <v>0.2621283074072065</v>
      </c>
      <c r="C160" s="1">
        <v>5.0065680887119353</v>
      </c>
      <c r="D160" s="1">
        <v>1.8737509876445984</v>
      </c>
      <c r="E160" s="1">
        <v>10.825133481972282</v>
      </c>
      <c r="F160" s="1">
        <v>2059581.9314137083</v>
      </c>
      <c r="G160" s="1">
        <v>-1.1614271812240781E-2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>
        <f t="shared" si="7"/>
        <v>2077.5378980076321</v>
      </c>
      <c r="N160">
        <f t="shared" si="8"/>
        <v>2222.9655508681662</v>
      </c>
      <c r="O160" s="1"/>
    </row>
    <row r="161" spans="1:15" x14ac:dyDescent="0.2">
      <c r="A161" s="2">
        <v>44536</v>
      </c>
      <c r="B161" s="1">
        <v>0.80508262172647804</v>
      </c>
      <c r="C161" s="1">
        <v>101.31889558285559</v>
      </c>
      <c r="D161" s="1">
        <v>0.90004485015379032</v>
      </c>
      <c r="E161" s="1">
        <v>10.990897231125402</v>
      </c>
      <c r="F161" s="1">
        <v>2321444.1031609783</v>
      </c>
      <c r="G161" s="1">
        <v>1493.2981075640014</v>
      </c>
      <c r="H161" s="1">
        <v>324.01254297892251</v>
      </c>
      <c r="I161" s="1">
        <v>9149.2463853394311</v>
      </c>
      <c r="J161" s="1">
        <v>0</v>
      </c>
      <c r="K161" s="1">
        <v>0</v>
      </c>
      <c r="L161" s="1">
        <v>8.4858588874340057E-2</v>
      </c>
      <c r="M161">
        <f t="shared" si="7"/>
        <v>3938.3152485280339</v>
      </c>
      <c r="N161">
        <f t="shared" si="8"/>
        <v>4213.9973159249967</v>
      </c>
      <c r="O161" s="1"/>
    </row>
    <row r="162" spans="1:15" x14ac:dyDescent="0.2">
      <c r="A162" s="2">
        <v>44537</v>
      </c>
      <c r="B162" s="1">
        <v>0.28154538153777481</v>
      </c>
      <c r="C162" s="1">
        <v>134.62109621053412</v>
      </c>
      <c r="D162" s="1">
        <v>2.0386591973170556</v>
      </c>
      <c r="E162" s="1">
        <v>10.1914205186069</v>
      </c>
      <c r="F162" s="1">
        <v>1911864.6021055947</v>
      </c>
      <c r="G162" s="1">
        <v>2244.5332604346636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>
        <f t="shared" si="7"/>
        <v>4303.5305838482545</v>
      </c>
      <c r="N162">
        <f t="shared" si="8"/>
        <v>4604.7777247176327</v>
      </c>
      <c r="O162" s="1"/>
    </row>
    <row r="163" spans="1:15" x14ac:dyDescent="0.2">
      <c r="A163" s="2">
        <v>44538</v>
      </c>
      <c r="B163" s="1">
        <v>0.78942849108321522</v>
      </c>
      <c r="C163" s="1">
        <v>4.4570977244041554</v>
      </c>
      <c r="D163" s="1">
        <v>457.16388260991278</v>
      </c>
      <c r="E163" s="1">
        <v>985.54474270318951</v>
      </c>
      <c r="F163" s="1">
        <v>1686029.5321235131</v>
      </c>
      <c r="G163" s="1">
        <v>446.13930324992225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>
        <f t="shared" si="7"/>
        <v>3580.1239869020251</v>
      </c>
      <c r="N163">
        <f t="shared" si="8"/>
        <v>3830.7326659851669</v>
      </c>
      <c r="O163" s="1"/>
    </row>
    <row r="164" spans="1:15" x14ac:dyDescent="0.2">
      <c r="A164" s="2">
        <v>44539</v>
      </c>
      <c r="B164" s="1">
        <v>0.28139250812091049</v>
      </c>
      <c r="C164" s="1">
        <v>0.13745773859508315</v>
      </c>
      <c r="D164" s="1">
        <v>1.5350779802247416</v>
      </c>
      <c r="E164" s="1">
        <v>640.89710272016623</v>
      </c>
      <c r="F164" s="1">
        <v>1660103.8299001444</v>
      </c>
      <c r="G164" s="1">
        <v>71.25727044879055</v>
      </c>
      <c r="H164" s="1">
        <v>0</v>
      </c>
      <c r="I164" s="1">
        <v>0</v>
      </c>
      <c r="J164" s="1">
        <v>0</v>
      </c>
      <c r="K164" s="1">
        <v>0</v>
      </c>
      <c r="L164" s="1">
        <v>3.5273709297180176</v>
      </c>
      <c r="M164">
        <f t="shared" si="7"/>
        <v>2377.7395022257597</v>
      </c>
      <c r="N164">
        <f t="shared" si="8"/>
        <v>2544.181267381563</v>
      </c>
      <c r="O164" s="1"/>
    </row>
    <row r="165" spans="1:15" x14ac:dyDescent="0.2">
      <c r="A165" s="2">
        <v>44540</v>
      </c>
      <c r="B165" s="1">
        <v>0.4570035116597716</v>
      </c>
      <c r="C165" s="1">
        <v>7.36220343421531</v>
      </c>
      <c r="D165" s="1">
        <v>1.6757053606852423</v>
      </c>
      <c r="E165" s="1">
        <v>11.077142238616943</v>
      </c>
      <c r="F165" s="1">
        <v>1653211.4764980855</v>
      </c>
      <c r="G165" s="1">
        <v>693.33174465917136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>
        <f t="shared" si="7"/>
        <v>2367.1152757024342</v>
      </c>
      <c r="N165">
        <f t="shared" si="8"/>
        <v>2532.8133450016048</v>
      </c>
      <c r="O165" s="1"/>
    </row>
    <row r="166" spans="1:15" x14ac:dyDescent="0.2">
      <c r="A166" s="2">
        <v>44541</v>
      </c>
      <c r="B166" s="1">
        <v>0.62504461830854119</v>
      </c>
      <c r="C166" s="1">
        <v>1.1369617204742926</v>
      </c>
      <c r="D166" s="1">
        <v>1.2798246360034682</v>
      </c>
      <c r="E166" s="1">
        <v>10.522871870547533</v>
      </c>
      <c r="F166" s="1">
        <v>2151079.4544236739</v>
      </c>
      <c r="G166" s="1">
        <v>364.06146725556374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>
        <f t="shared" si="7"/>
        <v>2528.7056245245712</v>
      </c>
      <c r="N166">
        <f t="shared" si="8"/>
        <v>2705.7150182412915</v>
      </c>
      <c r="O166" s="1"/>
    </row>
    <row r="167" spans="1:15" x14ac:dyDescent="0.2">
      <c r="A167" s="2">
        <v>44542</v>
      </c>
      <c r="B167" s="1">
        <v>6.3368025465387501E-2</v>
      </c>
      <c r="C167" s="1">
        <v>8.290566761943662</v>
      </c>
      <c r="D167" s="1">
        <v>1.5350779802247416</v>
      </c>
      <c r="E167" s="1">
        <v>10.637762647122145</v>
      </c>
      <c r="F167" s="1">
        <v>2043629.0388807084</v>
      </c>
      <c r="G167" s="1">
        <v>270.25600554906327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>
        <f t="shared" si="7"/>
        <v>2334.4118198445276</v>
      </c>
      <c r="N167">
        <f t="shared" si="8"/>
        <v>2497.8206472336446</v>
      </c>
      <c r="O167" s="1"/>
    </row>
    <row r="168" spans="1:15" x14ac:dyDescent="0.2">
      <c r="A168" s="2">
        <v>44543</v>
      </c>
      <c r="B168" s="1">
        <v>0</v>
      </c>
      <c r="C168" s="1">
        <v>4.3954992062566194E-2</v>
      </c>
      <c r="D168" s="1">
        <v>2.2392568329232745</v>
      </c>
      <c r="E168" s="1">
        <v>11.716689340894421</v>
      </c>
      <c r="F168" s="1">
        <v>2074122.9207689101</v>
      </c>
      <c r="G168" s="1">
        <v>544.23110533166471</v>
      </c>
      <c r="H168" s="1">
        <v>0</v>
      </c>
      <c r="I168" s="1">
        <v>0</v>
      </c>
      <c r="J168" s="1">
        <v>12450.905448150635</v>
      </c>
      <c r="K168" s="1">
        <v>0</v>
      </c>
      <c r="L168" s="1">
        <v>8.2428477704524994E-2</v>
      </c>
      <c r="M168">
        <f t="shared" si="7"/>
        <v>2644.8872611923102</v>
      </c>
      <c r="N168">
        <f t="shared" si="8"/>
        <v>2830.029369475772</v>
      </c>
      <c r="O168" s="1"/>
    </row>
    <row r="169" spans="1:15" x14ac:dyDescent="0.2">
      <c r="A169" s="2">
        <v>44544</v>
      </c>
      <c r="B169" s="1">
        <v>0.2850060366173317</v>
      </c>
      <c r="C169" s="1">
        <v>3.7368321250457202</v>
      </c>
      <c r="D169" s="1">
        <v>1.4688971177965868</v>
      </c>
      <c r="E169" s="1">
        <v>9.9005367166880092</v>
      </c>
      <c r="F169" s="1">
        <v>1768138.7408086425</v>
      </c>
      <c r="G169" s="1">
        <v>328.15445503620043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>
        <f t="shared" si="7"/>
        <v>2111.6844678409907</v>
      </c>
      <c r="N169">
        <f t="shared" si="8"/>
        <v>2259.50238058986</v>
      </c>
      <c r="O169" s="1"/>
    </row>
    <row r="170" spans="1:15" x14ac:dyDescent="0.2">
      <c r="A170" s="2">
        <v>44545</v>
      </c>
      <c r="B170" s="1">
        <v>0.70828263447568363</v>
      </c>
      <c r="C170" s="1">
        <v>3.1001897785965179E-2</v>
      </c>
      <c r="D170" s="1">
        <v>1.8995196961623151</v>
      </c>
      <c r="E170" s="1">
        <v>10.266506730806496</v>
      </c>
      <c r="F170" s="1">
        <v>1659610.7701563591</v>
      </c>
      <c r="G170" s="1">
        <v>3.0148781941481972E-2</v>
      </c>
      <c r="H170" s="1">
        <v>574.36654383341477</v>
      </c>
      <c r="I170" s="1">
        <v>147.19216728210449</v>
      </c>
      <c r="J170" s="1">
        <v>232.6584697723786</v>
      </c>
      <c r="K170" s="1">
        <v>97.588564809163415</v>
      </c>
      <c r="L170" s="1">
        <v>0</v>
      </c>
      <c r="M170">
        <f t="shared" si="7"/>
        <v>1673.5980356432283</v>
      </c>
      <c r="N170">
        <f t="shared" si="8"/>
        <v>1790.7498981382544</v>
      </c>
      <c r="O170" s="1"/>
    </row>
    <row r="171" spans="1:15" x14ac:dyDescent="0.2">
      <c r="A171" s="2">
        <v>44546</v>
      </c>
      <c r="B171" s="1">
        <v>8.1111159904987171E-2</v>
      </c>
      <c r="C171" s="1">
        <v>7.189722523911561</v>
      </c>
      <c r="D171" s="1">
        <v>1.6968727111816406</v>
      </c>
      <c r="E171" s="1">
        <v>10.580784964056479</v>
      </c>
      <c r="F171" s="1">
        <v>1781983.9409297248</v>
      </c>
      <c r="G171" s="1">
        <v>1406.4002437315823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>
        <f t="shared" si="7"/>
        <v>3207.9326760203621</v>
      </c>
      <c r="N171">
        <f t="shared" si="8"/>
        <v>3432.4879633417877</v>
      </c>
      <c r="O171" s="1"/>
    </row>
    <row r="172" spans="1:15" x14ac:dyDescent="0.2">
      <c r="A172" s="2">
        <v>44547</v>
      </c>
      <c r="B172" s="1">
        <v>0</v>
      </c>
      <c r="C172" s="1">
        <v>6.3374340607288637</v>
      </c>
      <c r="D172" s="1">
        <v>1.5037444420158863</v>
      </c>
      <c r="E172" s="1">
        <v>10.176241946725382</v>
      </c>
      <c r="F172" s="1">
        <v>1617660.1061155375</v>
      </c>
      <c r="G172" s="1">
        <v>1807.3403433571825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f t="shared" si="7"/>
        <v>3443.0178699221901</v>
      </c>
      <c r="N172">
        <f t="shared" si="8"/>
        <v>3684.0291208167437</v>
      </c>
      <c r="O172" s="1"/>
    </row>
    <row r="173" spans="1:15" x14ac:dyDescent="0.2">
      <c r="A173" s="2">
        <v>44548</v>
      </c>
      <c r="B173" s="1">
        <v>0</v>
      </c>
      <c r="C173" s="1">
        <v>0.72167613302289491</v>
      </c>
      <c r="D173" s="1">
        <v>2.2123695879417937</v>
      </c>
      <c r="E173" s="1">
        <v>10.160008205970129</v>
      </c>
      <c r="F173" s="1">
        <v>1615796.2555033977</v>
      </c>
      <c r="G173" s="1">
        <v>1869.9407393525939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>
        <f t="shared" si="7"/>
        <v>3498.8310487829262</v>
      </c>
      <c r="N173">
        <f t="shared" si="8"/>
        <v>3743.7492221977313</v>
      </c>
      <c r="O173" s="1"/>
    </row>
    <row r="174" spans="1:15" x14ac:dyDescent="0.2">
      <c r="A174" s="2">
        <v>44549</v>
      </c>
      <c r="B174" s="1">
        <v>0</v>
      </c>
      <c r="C174" s="1">
        <v>8.8748498494093937</v>
      </c>
      <c r="D174" s="1">
        <v>0.61921397835976677</v>
      </c>
      <c r="E174" s="1">
        <v>10.673066438806526</v>
      </c>
      <c r="F174" s="1">
        <v>1935289.3400045107</v>
      </c>
      <c r="G174" s="1">
        <v>2180.75480432936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>
        <f t="shared" si="7"/>
        <v>4136.2112746004459</v>
      </c>
      <c r="N174">
        <f t="shared" si="8"/>
        <v>4425.7460638224775</v>
      </c>
      <c r="O174" s="1"/>
    </row>
    <row r="175" spans="1:15" x14ac:dyDescent="0.2">
      <c r="A175" s="2">
        <v>44550</v>
      </c>
      <c r="B175" s="1">
        <v>0</v>
      </c>
      <c r="C175" s="1">
        <v>5.704101918120398</v>
      </c>
      <c r="D175" s="1">
        <v>2.5320270231095492</v>
      </c>
      <c r="E175" s="1">
        <v>11.450962191491907</v>
      </c>
      <c r="F175" s="1">
        <v>1751931.9170581936</v>
      </c>
      <c r="G175" s="1">
        <v>1944.4422279569624</v>
      </c>
      <c r="H175" s="1">
        <v>0</v>
      </c>
      <c r="I175" s="1">
        <v>0</v>
      </c>
      <c r="J175" s="1">
        <v>0</v>
      </c>
      <c r="K175" s="1">
        <v>6247.8022744496666</v>
      </c>
      <c r="L175" s="1">
        <v>1.4013643264770508</v>
      </c>
      <c r="M175">
        <f t="shared" si="7"/>
        <v>3723.7104027488049</v>
      </c>
      <c r="N175">
        <f t="shared" si="8"/>
        <v>3984.3701309412213</v>
      </c>
      <c r="O175" s="1"/>
    </row>
    <row r="176" spans="1:15" x14ac:dyDescent="0.2">
      <c r="A176" s="2">
        <v>44551</v>
      </c>
      <c r="B176" s="1">
        <v>0</v>
      </c>
      <c r="C176" s="1">
        <v>4.2170707261933309</v>
      </c>
      <c r="D176" s="1">
        <v>1.6922792941331863</v>
      </c>
      <c r="E176" s="1">
        <v>10.626603057740075</v>
      </c>
      <c r="F176" s="1">
        <v>1827850.7700917297</v>
      </c>
      <c r="G176" s="1">
        <v>2385.7696724048055</v>
      </c>
      <c r="H176" s="1">
        <v>0</v>
      </c>
      <c r="I176" s="1">
        <v>0</v>
      </c>
      <c r="J176" s="1">
        <v>0</v>
      </c>
      <c r="K176" s="1">
        <v>0</v>
      </c>
      <c r="L176" s="1">
        <v>0.34112027287483215</v>
      </c>
      <c r="M176">
        <f t="shared" si="7"/>
        <v>4230.4975158474763</v>
      </c>
      <c r="N176">
        <f t="shared" si="8"/>
        <v>4526.6323419567998</v>
      </c>
      <c r="O176" s="1"/>
    </row>
    <row r="177" spans="1:15" x14ac:dyDescent="0.2">
      <c r="A177" s="2">
        <v>44552</v>
      </c>
      <c r="B177" s="1">
        <v>0</v>
      </c>
      <c r="C177" s="1">
        <v>2.7742147857825999E-2</v>
      </c>
      <c r="D177" s="1">
        <v>254.07230397395324</v>
      </c>
      <c r="E177" s="1">
        <v>10.130423853041785</v>
      </c>
      <c r="F177" s="1">
        <v>2248753.3566300771</v>
      </c>
      <c r="G177" s="1">
        <v>2878.8382940899232</v>
      </c>
      <c r="H177" s="1">
        <v>0</v>
      </c>
      <c r="I177" s="1">
        <v>0</v>
      </c>
      <c r="J177" s="1">
        <v>0</v>
      </c>
      <c r="K177" s="1">
        <v>0</v>
      </c>
      <c r="L177" s="1">
        <v>111.87807464599609</v>
      </c>
      <c r="M177">
        <f t="shared" si="7"/>
        <v>5503.7001953408489</v>
      </c>
      <c r="N177">
        <f t="shared" si="8"/>
        <v>5888.9592090147089</v>
      </c>
      <c r="O177" s="1"/>
    </row>
    <row r="178" spans="1:15" x14ac:dyDescent="0.2">
      <c r="A178" s="2">
        <v>44553</v>
      </c>
      <c r="B178" s="1">
        <v>0</v>
      </c>
      <c r="C178" s="1">
        <v>5.9020368100119782</v>
      </c>
      <c r="D178" s="1">
        <v>2.0615684356307611</v>
      </c>
      <c r="E178" s="1">
        <v>10.626603057740075</v>
      </c>
      <c r="F178" s="1">
        <v>1922385.5672780313</v>
      </c>
      <c r="G178" s="1">
        <v>2389.3781928457656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>
        <f t="shared" si="7"/>
        <v>4330.3539684271791</v>
      </c>
      <c r="N178">
        <f t="shared" si="8"/>
        <v>4633.4787462170816</v>
      </c>
      <c r="O178" s="1"/>
    </row>
    <row r="179" spans="1:15" x14ac:dyDescent="0.2">
      <c r="A179" s="2">
        <v>44554</v>
      </c>
      <c r="B179" s="1">
        <v>0</v>
      </c>
      <c r="C179" s="1">
        <v>5.5178091317392699</v>
      </c>
      <c r="D179" s="1">
        <v>2.223292381153442</v>
      </c>
      <c r="E179" s="1">
        <v>10.083492279052734</v>
      </c>
      <c r="F179" s="1">
        <v>1805819.7846349366</v>
      </c>
      <c r="G179" s="1">
        <v>1366.5831568546089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>
        <f t="shared" si="7"/>
        <v>3190.2275352814913</v>
      </c>
      <c r="N179">
        <f t="shared" si="8"/>
        <v>3413.5434627511959</v>
      </c>
      <c r="O179" s="1"/>
    </row>
    <row r="180" spans="1:15" x14ac:dyDescent="0.2">
      <c r="A180" s="2">
        <v>44555</v>
      </c>
      <c r="B180" s="1">
        <v>0</v>
      </c>
      <c r="C180" s="1">
        <v>676.67589560489057</v>
      </c>
      <c r="D180" s="1">
        <v>1.7663543560774997</v>
      </c>
      <c r="E180" s="1">
        <v>10.083815166594642</v>
      </c>
      <c r="F180" s="1">
        <v>2036676.2811850505</v>
      </c>
      <c r="G180" s="1">
        <v>986.22105947520924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>
        <f t="shared" si="7"/>
        <v>3711.4234057878225</v>
      </c>
      <c r="N180">
        <f t="shared" si="8"/>
        <v>3971.2230441929705</v>
      </c>
      <c r="O180" s="1"/>
    </row>
    <row r="181" spans="1:15" x14ac:dyDescent="0.2">
      <c r="A181" s="2">
        <v>44556</v>
      </c>
      <c r="B181" s="1">
        <v>2.0090779646560435</v>
      </c>
      <c r="C181" s="1">
        <v>940.45183130610963</v>
      </c>
      <c r="D181" s="1">
        <v>1.6273910662857816</v>
      </c>
      <c r="E181" s="1">
        <v>10.129778077957971</v>
      </c>
      <c r="F181" s="1">
        <v>1931613.9079286372</v>
      </c>
      <c r="G181" s="1">
        <v>1639.8353409076628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>
        <f t="shared" si="7"/>
        <v>4525.667327251309</v>
      </c>
      <c r="N181">
        <f t="shared" si="8"/>
        <v>4842.4640401589013</v>
      </c>
      <c r="O181" s="1"/>
    </row>
    <row r="182" spans="1:15" x14ac:dyDescent="0.2">
      <c r="A182" s="2">
        <v>44557</v>
      </c>
      <c r="B182" s="1">
        <v>0</v>
      </c>
      <c r="C182" s="1">
        <v>942.26456563291265</v>
      </c>
      <c r="D182" s="1">
        <v>2.2094393938702219</v>
      </c>
      <c r="E182" s="1">
        <v>11.535849587495129</v>
      </c>
      <c r="F182" s="1">
        <v>1662044.8399291025</v>
      </c>
      <c r="G182" s="1">
        <v>2269.1967150492492</v>
      </c>
      <c r="H182" s="1">
        <v>11782.053990046184</v>
      </c>
      <c r="I182" s="1">
        <v>0</v>
      </c>
      <c r="J182" s="1">
        <v>0</v>
      </c>
      <c r="K182" s="1">
        <v>0</v>
      </c>
      <c r="L182" s="1">
        <v>0.10330649465322495</v>
      </c>
      <c r="M182">
        <f t="shared" si="7"/>
        <v>4899.1367700773289</v>
      </c>
      <c r="N182">
        <f t="shared" si="8"/>
        <v>5242.0763439827424</v>
      </c>
      <c r="O182" s="1"/>
    </row>
    <row r="183" spans="1:15" x14ac:dyDescent="0.2">
      <c r="A183" s="2">
        <v>44558</v>
      </c>
      <c r="B183" s="1">
        <v>0</v>
      </c>
      <c r="C183" s="1">
        <v>874.37577215864121</v>
      </c>
      <c r="D183" s="1">
        <v>1.8868920686266697</v>
      </c>
      <c r="E183" s="1">
        <v>10.122332851092022</v>
      </c>
      <c r="F183" s="1">
        <v>1994743.6108734242</v>
      </c>
      <c r="G183" s="1">
        <v>2559.666538416735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>
        <f t="shared" si="7"/>
        <v>5440.7951463685185</v>
      </c>
      <c r="N183">
        <f t="shared" si="8"/>
        <v>5821.6508066143151</v>
      </c>
      <c r="O183" s="1"/>
    </row>
    <row r="184" spans="1:15" x14ac:dyDescent="0.2">
      <c r="A184" s="2">
        <v>44559</v>
      </c>
      <c r="B184" s="1">
        <v>0</v>
      </c>
      <c r="C184" s="1">
        <v>900.21837883952298</v>
      </c>
      <c r="D184" s="1">
        <v>4.7897479872141657</v>
      </c>
      <c r="E184" s="1">
        <v>10.130100965499878</v>
      </c>
      <c r="F184" s="1">
        <v>2444892.0815555286</v>
      </c>
      <c r="G184" s="1">
        <v>3532.0806958620738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>
        <f t="shared" si="7"/>
        <v>6892.1110052098393</v>
      </c>
      <c r="N184">
        <f t="shared" si="8"/>
        <v>7374.5587755745282</v>
      </c>
      <c r="O184" s="1"/>
    </row>
    <row r="185" spans="1:15" x14ac:dyDescent="0.2">
      <c r="A185" s="2">
        <v>44560</v>
      </c>
      <c r="B185" s="1">
        <v>171.09065434844348</v>
      </c>
      <c r="C185" s="1">
        <v>945.56927490234375</v>
      </c>
      <c r="D185" s="1">
        <v>19.952357831954334</v>
      </c>
      <c r="E185" s="1">
        <v>10.083492279052734</v>
      </c>
      <c r="F185" s="1">
        <v>2251361.736927445</v>
      </c>
      <c r="G185" s="1">
        <v>2641.3625545734999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>
        <f t="shared" si="7"/>
        <v>6039.4200708627395</v>
      </c>
      <c r="N185">
        <f t="shared" si="8"/>
        <v>6462.1794758231317</v>
      </c>
      <c r="O185" s="1"/>
    </row>
    <row r="186" spans="1:15" x14ac:dyDescent="0.2">
      <c r="A186" s="2">
        <v>44561</v>
      </c>
      <c r="B186" s="1">
        <v>0.10923409204599001</v>
      </c>
      <c r="C186" s="1">
        <v>906.2062789789768</v>
      </c>
      <c r="D186" s="1">
        <v>0.91578193008899689</v>
      </c>
      <c r="E186" s="1">
        <v>10.093849764929878</v>
      </c>
      <c r="F186" s="1">
        <v>2138946.2486615856</v>
      </c>
      <c r="G186" s="1">
        <v>2763.7329629955789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>
        <f t="shared" si="7"/>
        <v>5820.0043564232055</v>
      </c>
      <c r="N186">
        <f t="shared" si="8"/>
        <v>6227.4046613728306</v>
      </c>
      <c r="O186" s="1"/>
    </row>
    <row r="187" spans="1:15" x14ac:dyDescent="0.2">
      <c r="A187" s="2">
        <v>44562</v>
      </c>
      <c r="B187" s="1">
        <v>0</v>
      </c>
      <c r="C187" s="1">
        <v>878.55293953150851</v>
      </c>
      <c r="D187" s="1">
        <v>1.1978089977831889</v>
      </c>
      <c r="E187" s="1">
        <v>471.12710012115031</v>
      </c>
      <c r="F187" s="1">
        <v>2325890.9915982476</v>
      </c>
      <c r="G187" s="1">
        <v>3588.5465094597512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f t="shared" si="7"/>
        <v>7265.3153497084404</v>
      </c>
      <c r="N187">
        <f>M187*1.057</f>
        <v>7679.4383246418211</v>
      </c>
      <c r="O187" s="1"/>
    </row>
    <row r="188" spans="1:15" x14ac:dyDescent="0.2">
      <c r="A188" s="2">
        <v>44563</v>
      </c>
      <c r="B188" s="1">
        <v>0</v>
      </c>
      <c r="C188" s="1">
        <v>950.66594838138803</v>
      </c>
      <c r="D188" s="1">
        <v>1.8187390676078696</v>
      </c>
      <c r="E188" s="1">
        <v>1867.7159274479986</v>
      </c>
      <c r="F188" s="1">
        <v>2321937.7395047299</v>
      </c>
      <c r="G188" s="1">
        <v>3280.9504621940973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>
        <f t="shared" si="7"/>
        <v>8423.0888165958222</v>
      </c>
      <c r="N188">
        <f t="shared" ref="N188:N217" si="9">M188*1.057</f>
        <v>8903.2048791417837</v>
      </c>
      <c r="O188" s="1"/>
    </row>
    <row r="189" spans="1:15" x14ac:dyDescent="0.2">
      <c r="A189" s="2">
        <v>44564</v>
      </c>
      <c r="B189" s="1">
        <v>0</v>
      </c>
      <c r="C189" s="1">
        <v>950.54487094638989</v>
      </c>
      <c r="D189" s="1">
        <v>4.0502190578457276</v>
      </c>
      <c r="E189" s="1">
        <v>1863.9782327114306</v>
      </c>
      <c r="F189" s="1">
        <v>2002141.4824566818</v>
      </c>
      <c r="G189" s="1">
        <v>3002.2889839417612</v>
      </c>
      <c r="H189" s="1">
        <v>0</v>
      </c>
      <c r="I189" s="1">
        <v>0</v>
      </c>
      <c r="J189" s="1">
        <v>0</v>
      </c>
      <c r="K189" s="1">
        <v>0</v>
      </c>
      <c r="L189" s="1">
        <v>6.97016641497612E-2</v>
      </c>
      <c r="M189">
        <f t="shared" si="7"/>
        <v>7823.0734907782589</v>
      </c>
      <c r="N189">
        <f t="shared" si="9"/>
        <v>8268.9886797526196</v>
      </c>
      <c r="O189" s="1"/>
    </row>
    <row r="190" spans="1:15" x14ac:dyDescent="0.2">
      <c r="A190" s="2">
        <v>44565</v>
      </c>
      <c r="B190" s="1">
        <v>0</v>
      </c>
      <c r="C190" s="1">
        <v>888.16448312649845</v>
      </c>
      <c r="D190" s="1">
        <v>1.7671181425394025</v>
      </c>
      <c r="E190" s="1">
        <v>1277.9395375969243</v>
      </c>
      <c r="F190" s="1">
        <v>1664868.1694836419</v>
      </c>
      <c r="G190" s="1">
        <v>2361.9967900749325</v>
      </c>
      <c r="H190" s="1">
        <v>0</v>
      </c>
      <c r="I190" s="1">
        <v>8638.5172606150318</v>
      </c>
      <c r="J190" s="1">
        <v>0</v>
      </c>
      <c r="K190" s="1">
        <v>0</v>
      </c>
      <c r="L190" s="1">
        <v>0</v>
      </c>
      <c r="M190">
        <f t="shared" si="7"/>
        <v>6203.3746156851521</v>
      </c>
      <c r="N190">
        <f t="shared" si="9"/>
        <v>6556.9669687792057</v>
      </c>
      <c r="O190" s="1"/>
    </row>
    <row r="191" spans="1:15" x14ac:dyDescent="0.2">
      <c r="A191" s="2">
        <v>44566</v>
      </c>
      <c r="B191" s="1">
        <v>630.22737607477211</v>
      </c>
      <c r="C191" s="1">
        <v>868.96545761406492</v>
      </c>
      <c r="D191" s="1">
        <v>2.2078750431828666</v>
      </c>
      <c r="E191" s="1">
        <v>660.46436520225325</v>
      </c>
      <c r="F191" s="1">
        <v>1927473.8356392626</v>
      </c>
      <c r="G191" s="1">
        <v>2577.1440348797319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>
        <f t="shared" si="7"/>
        <v>6666.4829444532679</v>
      </c>
      <c r="N191">
        <f t="shared" si="9"/>
        <v>7046.4724722871042</v>
      </c>
      <c r="O191" s="1"/>
    </row>
    <row r="192" spans="1:15" x14ac:dyDescent="0.2">
      <c r="A192" s="2">
        <v>44567</v>
      </c>
      <c r="B192" s="1">
        <v>658.01269438951113</v>
      </c>
      <c r="C192" s="1">
        <v>903.71285205973959</v>
      </c>
      <c r="D192" s="1">
        <v>0.88075228332309052</v>
      </c>
      <c r="E192" s="1">
        <v>315.81097432706366</v>
      </c>
      <c r="F192" s="1">
        <v>2153014.9048718978</v>
      </c>
      <c r="G192" s="1">
        <v>3461.3751831134164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>
        <f t="shared" si="7"/>
        <v>7492.8073610449519</v>
      </c>
      <c r="N192">
        <f t="shared" si="9"/>
        <v>7919.897380624514</v>
      </c>
      <c r="O192" s="1"/>
    </row>
    <row r="193" spans="1:15" x14ac:dyDescent="0.2">
      <c r="A193" s="2">
        <v>44568</v>
      </c>
      <c r="B193" s="1">
        <v>789.30277705593005</v>
      </c>
      <c r="C193" s="1">
        <v>953.6816943494307</v>
      </c>
      <c r="D193" s="1">
        <v>989.86763114153996</v>
      </c>
      <c r="E193" s="1">
        <v>10.210572232946674</v>
      </c>
      <c r="F193" s="1">
        <v>2264708.4411281808</v>
      </c>
      <c r="G193" s="1">
        <v>2477.7771003460234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>
        <f t="shared" si="7"/>
        <v>7485.548216254052</v>
      </c>
      <c r="N193">
        <f t="shared" si="9"/>
        <v>7912.2244645805322</v>
      </c>
      <c r="O193" s="1"/>
    </row>
    <row r="194" spans="1:15" x14ac:dyDescent="0.2">
      <c r="A194" s="2">
        <v>44569</v>
      </c>
      <c r="B194" s="1">
        <v>779.60989274130861</v>
      </c>
      <c r="C194" s="1">
        <v>331.06638917421634</v>
      </c>
      <c r="D194" s="1">
        <v>341.4465117040312</v>
      </c>
      <c r="E194" s="1">
        <v>769.56686988810111</v>
      </c>
      <c r="F194" s="1">
        <v>1770146.5260078749</v>
      </c>
      <c r="G194" s="1">
        <v>1552.3148622442916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>
        <f t="shared" si="7"/>
        <v>5544.1510517598235</v>
      </c>
      <c r="N194">
        <f t="shared" si="9"/>
        <v>5860.167661710133</v>
      </c>
      <c r="O194" s="1"/>
    </row>
    <row r="195" spans="1:15" x14ac:dyDescent="0.2">
      <c r="A195" s="2">
        <v>44570</v>
      </c>
      <c r="B195" s="1">
        <v>785.06556730333523</v>
      </c>
      <c r="C195" s="1">
        <v>1.5842816957714188E-2</v>
      </c>
      <c r="D195" s="1">
        <v>1.8320674113929272</v>
      </c>
      <c r="E195" s="1">
        <v>1849.0840835201207</v>
      </c>
      <c r="F195" s="1">
        <v>1749578.6100291573</v>
      </c>
      <c r="G195" s="1">
        <v>1790.2570635228026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>
        <f t="shared" ref="M195:M258" si="10">SUM(G195,L195,B195:E195)+(F195+H195+I195+J195+K195)/1000</f>
        <v>6175.833234603766</v>
      </c>
      <c r="N195">
        <f t="shared" si="9"/>
        <v>6527.8557289761802</v>
      </c>
      <c r="O195" s="1"/>
    </row>
    <row r="196" spans="1:15" x14ac:dyDescent="0.2">
      <c r="A196" s="2">
        <v>44571</v>
      </c>
      <c r="B196" s="1">
        <v>785.48957167513026</v>
      </c>
      <c r="C196" s="1">
        <v>2.0148326000203498E-2</v>
      </c>
      <c r="D196" s="1">
        <v>1.4482241775840521</v>
      </c>
      <c r="E196" s="1">
        <v>1842.8626830770288</v>
      </c>
      <c r="F196" s="1">
        <v>1827706.1938719535</v>
      </c>
      <c r="G196" s="1">
        <v>1941.3817134502331</v>
      </c>
      <c r="H196" s="1">
        <v>0</v>
      </c>
      <c r="I196" s="1">
        <v>0</v>
      </c>
      <c r="J196" s="1">
        <v>0</v>
      </c>
      <c r="K196" s="1">
        <v>0</v>
      </c>
      <c r="L196" s="1">
        <v>9.4348490238189697E-2</v>
      </c>
      <c r="M196">
        <f t="shared" si="10"/>
        <v>6399.0028830681676</v>
      </c>
      <c r="N196">
        <f t="shared" si="9"/>
        <v>6763.7460474030531</v>
      </c>
      <c r="O196" s="1"/>
    </row>
    <row r="197" spans="1:15" x14ac:dyDescent="0.2">
      <c r="A197" s="2">
        <v>44572</v>
      </c>
      <c r="B197" s="1">
        <v>779.7066084978926</v>
      </c>
      <c r="C197" s="1">
        <v>3.2316735348387721E-2</v>
      </c>
      <c r="D197" s="1">
        <v>6.8564810126554221</v>
      </c>
      <c r="E197" s="1">
        <v>837.76149953765901</v>
      </c>
      <c r="F197" s="1">
        <v>1986653.393049533</v>
      </c>
      <c r="G197" s="1">
        <v>1395.6349848100203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>
        <f t="shared" si="10"/>
        <v>5006.645283643109</v>
      </c>
      <c r="N197">
        <f t="shared" si="9"/>
        <v>5292.0240648107656</v>
      </c>
      <c r="O197" s="1"/>
    </row>
    <row r="198" spans="1:15" x14ac:dyDescent="0.2">
      <c r="A198" s="2">
        <v>44573</v>
      </c>
      <c r="B198" s="1">
        <v>773.72434032147248</v>
      </c>
      <c r="C198" s="1">
        <v>4.7157148159272036E-2</v>
      </c>
      <c r="D198" s="1">
        <v>1.68270951253362</v>
      </c>
      <c r="E198" s="1">
        <v>10.623000518822939</v>
      </c>
      <c r="F198" s="1">
        <v>1966644.8265505256</v>
      </c>
      <c r="G198" s="1">
        <v>748.18396241511459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>
        <f t="shared" si="10"/>
        <v>3500.9059964666285</v>
      </c>
      <c r="N198">
        <f t="shared" si="9"/>
        <v>3700.4576382652263</v>
      </c>
      <c r="O198" s="1"/>
    </row>
    <row r="199" spans="1:15" x14ac:dyDescent="0.2">
      <c r="A199" s="2">
        <v>44574</v>
      </c>
      <c r="B199" s="1">
        <v>773.65537934966517</v>
      </c>
      <c r="C199" s="1">
        <v>9.6755834166250771</v>
      </c>
      <c r="D199" s="1">
        <v>1.6360413457732648</v>
      </c>
      <c r="E199" s="1">
        <v>10.087417705511779</v>
      </c>
      <c r="F199" s="1">
        <v>2029568.2736436969</v>
      </c>
      <c r="G199" s="1">
        <v>857.21035659376957</v>
      </c>
      <c r="H199" s="1">
        <v>0</v>
      </c>
      <c r="I199" s="1">
        <v>0</v>
      </c>
      <c r="J199" s="1">
        <v>0</v>
      </c>
      <c r="K199" s="1">
        <v>0</v>
      </c>
      <c r="L199" s="1">
        <v>46.195598602294922</v>
      </c>
      <c r="M199">
        <f t="shared" si="10"/>
        <v>3728.0286506573366</v>
      </c>
      <c r="N199">
        <f t="shared" si="9"/>
        <v>3940.5262837448045</v>
      </c>
      <c r="O199" s="1"/>
    </row>
    <row r="200" spans="1:15" x14ac:dyDescent="0.2">
      <c r="A200" s="2">
        <v>44575</v>
      </c>
      <c r="B200" s="1">
        <v>775.03205054629609</v>
      </c>
      <c r="C200" s="1">
        <v>2.534614670730723E-2</v>
      </c>
      <c r="D200" s="1">
        <v>1.0771292843855917</v>
      </c>
      <c r="E200" s="1">
        <v>10.083492279052734</v>
      </c>
      <c r="F200" s="1">
        <v>2110679.8741482124</v>
      </c>
      <c r="G200" s="1">
        <v>2354.611625117403</v>
      </c>
      <c r="H200" s="1">
        <v>0</v>
      </c>
      <c r="I200" s="1">
        <v>0</v>
      </c>
      <c r="J200" s="1">
        <v>0</v>
      </c>
      <c r="K200" s="1">
        <v>0</v>
      </c>
      <c r="L200" s="1">
        <v>7.5917444229125977</v>
      </c>
      <c r="M200">
        <f t="shared" si="10"/>
        <v>5259.1012619449702</v>
      </c>
      <c r="N200">
        <f t="shared" si="9"/>
        <v>5558.8700338758335</v>
      </c>
      <c r="O200" s="1"/>
    </row>
    <row r="201" spans="1:15" x14ac:dyDescent="0.2">
      <c r="A201" s="2">
        <v>44576</v>
      </c>
      <c r="B201" s="1">
        <v>774.74178522560919</v>
      </c>
      <c r="C201" s="1">
        <v>188.85997899863099</v>
      </c>
      <c r="D201" s="1">
        <v>0.88604206102900207</v>
      </c>
      <c r="E201" s="1">
        <v>10.126175539040835</v>
      </c>
      <c r="F201" s="1">
        <v>2328860.6580406688</v>
      </c>
      <c r="G201" s="1">
        <v>3660.2333178300123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>
        <f t="shared" si="10"/>
        <v>6963.7079576949909</v>
      </c>
      <c r="N201">
        <f t="shared" si="9"/>
        <v>7360.6393112836049</v>
      </c>
      <c r="O201" s="1"/>
    </row>
    <row r="202" spans="1:15" x14ac:dyDescent="0.2">
      <c r="A202" s="2">
        <v>44577</v>
      </c>
      <c r="B202" s="1">
        <v>780.4493465665048</v>
      </c>
      <c r="C202" s="1">
        <v>578.97105586294742</v>
      </c>
      <c r="D202" s="1">
        <v>11.354580526676727</v>
      </c>
      <c r="E202" s="1">
        <v>28.268088745728861</v>
      </c>
      <c r="F202" s="1">
        <v>2312396.5102547305</v>
      </c>
      <c r="G202" s="1">
        <v>3266.4284663704479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>
        <f t="shared" si="10"/>
        <v>6977.8680483270364</v>
      </c>
      <c r="N202">
        <f t="shared" si="9"/>
        <v>7375.6065270816771</v>
      </c>
      <c r="O202" s="1"/>
    </row>
    <row r="203" spans="1:15" x14ac:dyDescent="0.2">
      <c r="A203" s="2">
        <v>44578</v>
      </c>
      <c r="B203" s="1">
        <v>779.50176924034281</v>
      </c>
      <c r="C203" s="1">
        <v>2.5869183986907102E-2</v>
      </c>
      <c r="D203" s="1">
        <v>4.664682245493168</v>
      </c>
      <c r="E203" s="1">
        <v>10.970006177201867</v>
      </c>
      <c r="F203" s="1">
        <v>2300548.6189766284</v>
      </c>
      <c r="G203" s="1">
        <v>2959.5643051854577</v>
      </c>
      <c r="H203" s="1">
        <v>0</v>
      </c>
      <c r="I203" s="1">
        <v>0</v>
      </c>
      <c r="J203" s="1">
        <v>0</v>
      </c>
      <c r="K203" s="1">
        <v>5207.5479891459154</v>
      </c>
      <c r="L203" s="1">
        <v>1.1180199384689331</v>
      </c>
      <c r="M203">
        <f t="shared" si="10"/>
        <v>6061.6008189367258</v>
      </c>
      <c r="N203">
        <f t="shared" si="9"/>
        <v>6407.1120656161183</v>
      </c>
      <c r="O203" s="1"/>
    </row>
    <row r="204" spans="1:15" x14ac:dyDescent="0.2">
      <c r="A204" s="2">
        <v>44579</v>
      </c>
      <c r="B204" s="1">
        <v>779.19197542234201</v>
      </c>
      <c r="C204" s="1">
        <v>5.0214466079496827</v>
      </c>
      <c r="D204" s="1">
        <v>2.2968828678131104</v>
      </c>
      <c r="E204" s="1">
        <v>10.083492279052734</v>
      </c>
      <c r="F204" s="1">
        <v>2298448.8124291757</v>
      </c>
      <c r="G204" s="1">
        <v>2274.7605999363827</v>
      </c>
      <c r="H204" s="1">
        <v>0</v>
      </c>
      <c r="I204" s="1">
        <v>0</v>
      </c>
      <c r="J204" s="1">
        <v>0</v>
      </c>
      <c r="K204" s="1">
        <v>0</v>
      </c>
      <c r="L204" s="1">
        <v>24.545915603637695</v>
      </c>
      <c r="M204">
        <f t="shared" si="10"/>
        <v>5394.3491251463538</v>
      </c>
      <c r="N204">
        <f t="shared" si="9"/>
        <v>5701.8270252796956</v>
      </c>
      <c r="O204" s="1"/>
    </row>
    <row r="205" spans="1:15" x14ac:dyDescent="0.2">
      <c r="A205" s="2">
        <v>44580</v>
      </c>
      <c r="B205" s="1">
        <v>316.22262085656337</v>
      </c>
      <c r="C205" s="1">
        <v>315.66707046466462</v>
      </c>
      <c r="D205" s="1">
        <v>1116.1504641323806</v>
      </c>
      <c r="E205" s="1">
        <v>12.270850254940903</v>
      </c>
      <c r="F205" s="1">
        <v>2194886.6371323061</v>
      </c>
      <c r="G205" s="1">
        <v>3825.8421619609867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>
        <f t="shared" si="10"/>
        <v>7781.0398048018433</v>
      </c>
      <c r="N205">
        <f t="shared" si="9"/>
        <v>8224.5590736755476</v>
      </c>
      <c r="O205" s="1"/>
    </row>
    <row r="206" spans="1:15" x14ac:dyDescent="0.2">
      <c r="A206" s="2">
        <v>44581</v>
      </c>
      <c r="B206" s="1">
        <v>0</v>
      </c>
      <c r="C206" s="1">
        <v>714.82771689159154</v>
      </c>
      <c r="D206" s="1">
        <v>2612.648074185407</v>
      </c>
      <c r="E206" s="1">
        <v>865.28967164298115</v>
      </c>
      <c r="F206" s="1">
        <v>2027108.1075015964</v>
      </c>
      <c r="G206" s="1">
        <v>2578.4687124112215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>
        <f t="shared" si="10"/>
        <v>8798.3422826327987</v>
      </c>
      <c r="N206">
        <f t="shared" si="9"/>
        <v>9299.8477927428685</v>
      </c>
      <c r="O206" s="1"/>
    </row>
    <row r="207" spans="1:15" x14ac:dyDescent="0.2">
      <c r="A207" s="2">
        <v>44582</v>
      </c>
      <c r="B207" s="1">
        <v>0</v>
      </c>
      <c r="C207" s="1">
        <v>793.33381239442883</v>
      </c>
      <c r="D207" s="1">
        <v>2585.3300666809082</v>
      </c>
      <c r="E207" s="1">
        <v>2031.7967544873557</v>
      </c>
      <c r="F207" s="1">
        <v>1974617.3678532292</v>
      </c>
      <c r="G207" s="1">
        <v>959.73111608784541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>
        <f t="shared" si="10"/>
        <v>8344.8091175037662</v>
      </c>
      <c r="N207">
        <f t="shared" si="9"/>
        <v>8820.4632372014803</v>
      </c>
      <c r="O207" s="1"/>
    </row>
    <row r="208" spans="1:15" x14ac:dyDescent="0.2">
      <c r="A208" s="2">
        <v>44583</v>
      </c>
      <c r="B208" s="1">
        <v>0</v>
      </c>
      <c r="C208" s="1">
        <v>761.9970578158642</v>
      </c>
      <c r="D208" s="1">
        <v>1484.6921579837799</v>
      </c>
      <c r="E208" s="1">
        <v>1675.3209779580434</v>
      </c>
      <c r="F208" s="1">
        <v>1663252.3021137947</v>
      </c>
      <c r="G208" s="1">
        <v>911.63403200164601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>
        <f t="shared" si="10"/>
        <v>6496.8965278731284</v>
      </c>
      <c r="N208">
        <f t="shared" si="9"/>
        <v>6867.2196299618963</v>
      </c>
      <c r="O208" s="1"/>
    </row>
    <row r="209" spans="1:15" x14ac:dyDescent="0.2">
      <c r="A209" s="2">
        <v>44584</v>
      </c>
      <c r="B209" s="1">
        <v>0</v>
      </c>
      <c r="C209" s="1">
        <v>807.90990022232768</v>
      </c>
      <c r="D209" s="1">
        <v>1685.2072389125824</v>
      </c>
      <c r="E209" s="1">
        <v>1675.2316224416099</v>
      </c>
      <c r="F209" s="1">
        <v>1661699.487996215</v>
      </c>
      <c r="G209" s="1">
        <v>842.35145175995206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>
        <f t="shared" si="10"/>
        <v>6672.3997013326871</v>
      </c>
      <c r="N209">
        <f t="shared" si="9"/>
        <v>7052.7264843086496</v>
      </c>
      <c r="O209" s="1"/>
    </row>
    <row r="210" spans="1:15" x14ac:dyDescent="0.2">
      <c r="A210" s="2">
        <v>44585</v>
      </c>
      <c r="B210" s="1">
        <v>0</v>
      </c>
      <c r="C210" s="1">
        <v>423.06366132267306</v>
      </c>
      <c r="D210" s="1">
        <v>780.59578249230981</v>
      </c>
      <c r="E210" s="1">
        <v>966.90497941881222</v>
      </c>
      <c r="F210" s="1">
        <v>1636268.4728400744</v>
      </c>
      <c r="G210" s="1">
        <v>2197.3161399784894</v>
      </c>
      <c r="H210" s="1">
        <v>10646.624810791016</v>
      </c>
      <c r="I210" s="1">
        <v>0</v>
      </c>
      <c r="J210" s="1">
        <v>0</v>
      </c>
      <c r="K210" s="1">
        <v>0</v>
      </c>
      <c r="L210" s="1">
        <v>9.3766510486602783E-2</v>
      </c>
      <c r="M210">
        <f t="shared" si="10"/>
        <v>6014.889427373636</v>
      </c>
      <c r="N210">
        <f t="shared" si="9"/>
        <v>6357.7381247339326</v>
      </c>
      <c r="O210" s="1"/>
    </row>
    <row r="211" spans="1:15" x14ac:dyDescent="0.2">
      <c r="A211" s="2">
        <v>44586</v>
      </c>
      <c r="B211" s="1">
        <v>0</v>
      </c>
      <c r="C211" s="1">
        <v>324.20906069193836</v>
      </c>
      <c r="D211" s="1">
        <v>1721.5104150772095</v>
      </c>
      <c r="E211" s="1">
        <v>202.19753139416272</v>
      </c>
      <c r="F211" s="1">
        <v>1590248.5369592765</v>
      </c>
      <c r="G211" s="1">
        <v>3751.6885087781384</v>
      </c>
      <c r="H211" s="1">
        <v>0</v>
      </c>
      <c r="I211" s="1">
        <v>0</v>
      </c>
      <c r="J211" s="1">
        <v>0</v>
      </c>
      <c r="K211" s="1">
        <v>0</v>
      </c>
      <c r="L211" s="1">
        <v>49.977756500244141</v>
      </c>
      <c r="M211">
        <f t="shared" si="10"/>
        <v>7639.8318094009701</v>
      </c>
      <c r="N211">
        <f t="shared" si="9"/>
        <v>8075.302222536825</v>
      </c>
      <c r="O211" s="1"/>
    </row>
    <row r="212" spans="1:15" x14ac:dyDescent="0.2">
      <c r="A212" s="2">
        <v>44587</v>
      </c>
      <c r="B212" s="1">
        <v>266.06687674280386</v>
      </c>
      <c r="C212" s="1">
        <v>287.83231097854747</v>
      </c>
      <c r="D212" s="1">
        <v>2227.727469842901</v>
      </c>
      <c r="E212" s="1">
        <v>9.7369238031248102</v>
      </c>
      <c r="F212" s="1">
        <v>1646068.4992721044</v>
      </c>
      <c r="G212" s="1">
        <v>2999.2816259656092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>
        <f t="shared" si="10"/>
        <v>7436.7137066050909</v>
      </c>
      <c r="N212">
        <f t="shared" si="9"/>
        <v>7860.6063878815803</v>
      </c>
      <c r="O212" s="1"/>
    </row>
    <row r="213" spans="1:15" x14ac:dyDescent="0.2">
      <c r="A213" s="2">
        <v>44588</v>
      </c>
      <c r="B213" s="1">
        <v>755.1760930457674</v>
      </c>
      <c r="C213" s="1">
        <v>1.4121643009372405E-2</v>
      </c>
      <c r="D213" s="1">
        <v>1845.6286515382233</v>
      </c>
      <c r="E213" s="1">
        <v>10.094607585960766</v>
      </c>
      <c r="F213" s="1">
        <v>1642704.2159719022</v>
      </c>
      <c r="G213" s="1">
        <v>2224.9366597499097</v>
      </c>
      <c r="H213" s="1">
        <v>0</v>
      </c>
      <c r="I213" s="1">
        <v>0</v>
      </c>
      <c r="J213" s="1">
        <v>0</v>
      </c>
      <c r="K213" s="1">
        <v>0</v>
      </c>
      <c r="L213" s="1">
        <v>388.52200317382812</v>
      </c>
      <c r="M213">
        <f t="shared" si="10"/>
        <v>6867.076352708601</v>
      </c>
      <c r="N213">
        <f t="shared" si="9"/>
        <v>7258.4997048129908</v>
      </c>
      <c r="O213" s="1"/>
    </row>
    <row r="214" spans="1:15" x14ac:dyDescent="0.2">
      <c r="A214" s="2">
        <v>44589</v>
      </c>
      <c r="B214" s="1">
        <v>756.82328474414862</v>
      </c>
      <c r="C214" s="1">
        <v>4.76081483066082E-2</v>
      </c>
      <c r="D214" s="1">
        <v>1935.2431911892359</v>
      </c>
      <c r="E214" s="1">
        <v>10.095212199353846</v>
      </c>
      <c r="F214" s="1">
        <v>1650026.3364629964</v>
      </c>
      <c r="G214" s="1">
        <v>3147.5800800511256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>
        <f t="shared" si="10"/>
        <v>7499.8157127951672</v>
      </c>
      <c r="N214">
        <f t="shared" si="9"/>
        <v>7927.305208424491</v>
      </c>
      <c r="O214" s="1"/>
    </row>
    <row r="215" spans="1:15" x14ac:dyDescent="0.2">
      <c r="A215" s="2">
        <v>44590</v>
      </c>
      <c r="B215" s="1">
        <v>753.01575238472026</v>
      </c>
      <c r="C215" s="1">
        <v>9.6543174726075964</v>
      </c>
      <c r="D215" s="1">
        <v>2012.949154112074</v>
      </c>
      <c r="E215" s="1">
        <v>9.6216149548057004</v>
      </c>
      <c r="F215" s="1">
        <v>1646476.0834719664</v>
      </c>
      <c r="G215" s="1">
        <v>2287.7449519185893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>
        <f t="shared" si="10"/>
        <v>6719.461874314763</v>
      </c>
      <c r="N215">
        <f t="shared" si="9"/>
        <v>7102.4712011507045</v>
      </c>
      <c r="O215" s="1"/>
    </row>
    <row r="216" spans="1:15" x14ac:dyDescent="0.2">
      <c r="A216" s="2">
        <v>44591</v>
      </c>
      <c r="B216" s="1">
        <v>753.82862899285306</v>
      </c>
      <c r="C216" s="1">
        <v>4.2979014745404318E-2</v>
      </c>
      <c r="D216" s="1">
        <v>2590.3845679375431</v>
      </c>
      <c r="E216" s="1">
        <v>9.7074262099328905</v>
      </c>
      <c r="F216" s="1">
        <v>1645775.7045337884</v>
      </c>
      <c r="G216" s="1">
        <v>1675.9384918327305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>
        <f t="shared" si="10"/>
        <v>6675.677798521594</v>
      </c>
      <c r="N216">
        <f t="shared" si="9"/>
        <v>7056.1914330373247</v>
      </c>
      <c r="O216" s="1"/>
    </row>
    <row r="217" spans="1:15" x14ac:dyDescent="0.2">
      <c r="A217" s="2">
        <v>44592</v>
      </c>
      <c r="B217" s="1">
        <v>1113.5409573553231</v>
      </c>
      <c r="C217" s="1">
        <v>6.9232509497618411</v>
      </c>
      <c r="D217" s="1">
        <v>1268.5730052761439</v>
      </c>
      <c r="E217" s="1">
        <v>11.555071326408457</v>
      </c>
      <c r="F217" s="1">
        <v>1644429.5119341379</v>
      </c>
      <c r="G217" s="1">
        <v>1719.4786515193182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>
        <f t="shared" si="10"/>
        <v>5764.5004483610937</v>
      </c>
      <c r="N217">
        <f t="shared" si="9"/>
        <v>6093.0769739176758</v>
      </c>
      <c r="O217" s="1"/>
    </row>
    <row r="218" spans="1:15" x14ac:dyDescent="0.2">
      <c r="A218" s="2">
        <v>44593</v>
      </c>
      <c r="B218" s="1">
        <v>996.77999358582497</v>
      </c>
      <c r="C218" s="1">
        <v>1.5765957387807131E-2</v>
      </c>
      <c r="D218" s="1">
        <v>1.0663895383331692</v>
      </c>
      <c r="E218" s="1">
        <v>9.7140224993228905</v>
      </c>
      <c r="F218" s="1">
        <v>1643742.5962591525</v>
      </c>
      <c r="G218" s="1">
        <v>2006.1804841848912</v>
      </c>
      <c r="H218" s="1">
        <v>0</v>
      </c>
      <c r="I218" s="1">
        <v>8540.1928099314373</v>
      </c>
      <c r="J218" s="1">
        <v>0</v>
      </c>
      <c r="K218" s="1">
        <v>0</v>
      </c>
      <c r="L218" s="1">
        <v>0</v>
      </c>
      <c r="M218">
        <f t="shared" si="10"/>
        <v>4666.0394448348443</v>
      </c>
      <c r="N218">
        <f>M218*1.054</f>
        <v>4918.0055748559262</v>
      </c>
      <c r="O218" s="1"/>
    </row>
    <row r="219" spans="1:15" x14ac:dyDescent="0.2">
      <c r="A219" s="2">
        <v>44594</v>
      </c>
      <c r="B219" s="1">
        <v>731.59320004958261</v>
      </c>
      <c r="C219" s="1">
        <v>43.466295437171951</v>
      </c>
      <c r="D219" s="1">
        <v>560.67895173760917</v>
      </c>
      <c r="E219" s="1">
        <v>112.99580438799329</v>
      </c>
      <c r="F219" s="1">
        <v>1703360.3516355269</v>
      </c>
      <c r="G219" s="1">
        <v>3161.7467573468157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>
        <f t="shared" si="10"/>
        <v>6313.8413605946998</v>
      </c>
      <c r="N219">
        <f t="shared" ref="N219:N282" si="11">M219*1.054</f>
        <v>6654.7887940668143</v>
      </c>
      <c r="O219" s="1"/>
    </row>
    <row r="220" spans="1:15" x14ac:dyDescent="0.2">
      <c r="A220" s="2">
        <v>44595</v>
      </c>
      <c r="B220" s="1">
        <v>751.5945237827159</v>
      </c>
      <c r="C220" s="1">
        <v>129.41428372374861</v>
      </c>
      <c r="D220" s="1">
        <v>1.4138458867455483</v>
      </c>
      <c r="E220" s="1">
        <v>740.27112841676512</v>
      </c>
      <c r="F220" s="1">
        <v>1666133.4242456495</v>
      </c>
      <c r="G220" s="1">
        <v>3560.3634630699207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>
        <f t="shared" si="10"/>
        <v>6849.1906691255454</v>
      </c>
      <c r="N220">
        <f t="shared" si="11"/>
        <v>7219.0469652583251</v>
      </c>
      <c r="O220" s="1"/>
    </row>
    <row r="221" spans="1:15" x14ac:dyDescent="0.2">
      <c r="A221" s="2">
        <v>44596</v>
      </c>
      <c r="B221" s="1">
        <v>752.1749600154443</v>
      </c>
      <c r="C221" s="1">
        <v>217.28442015891233</v>
      </c>
      <c r="D221" s="1">
        <v>1.021851715631783</v>
      </c>
      <c r="E221" s="1">
        <v>794.11373139466673</v>
      </c>
      <c r="F221" s="1">
        <v>1765392.6664530372</v>
      </c>
      <c r="G221" s="1">
        <v>3396.7413184155139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>
        <f t="shared" si="10"/>
        <v>6926.7289481532061</v>
      </c>
      <c r="N221">
        <f t="shared" si="11"/>
        <v>7300.7723113534794</v>
      </c>
      <c r="O221" s="1"/>
    </row>
    <row r="222" spans="1:15" x14ac:dyDescent="0.2">
      <c r="A222" s="2">
        <v>44597</v>
      </c>
      <c r="B222" s="1">
        <v>748.40333034996013</v>
      </c>
      <c r="C222" s="1">
        <v>4.2751400279768115</v>
      </c>
      <c r="D222" s="1">
        <v>0.67356499785091728</v>
      </c>
      <c r="E222" s="1">
        <v>1132.8611580259271</v>
      </c>
      <c r="F222" s="1">
        <v>1758526.7640728212</v>
      </c>
      <c r="G222" s="1">
        <v>2722.8676769196236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>
        <f t="shared" si="10"/>
        <v>6367.6076343941604</v>
      </c>
      <c r="N222">
        <f t="shared" si="11"/>
        <v>6711.4584466514452</v>
      </c>
      <c r="O222" s="1"/>
    </row>
    <row r="223" spans="1:15" x14ac:dyDescent="0.2">
      <c r="A223" s="2">
        <v>44598</v>
      </c>
      <c r="B223" s="1">
        <v>743.12847848806427</v>
      </c>
      <c r="C223" s="1">
        <v>5.5896281815632367</v>
      </c>
      <c r="D223" s="1">
        <v>0.20886843117980075</v>
      </c>
      <c r="E223" s="1">
        <v>9.8123690868960693</v>
      </c>
      <c r="F223" s="1">
        <v>1642827.8620545594</v>
      </c>
      <c r="G223" s="1">
        <v>2432.5591733479068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>
        <f t="shared" si="10"/>
        <v>4834.1263795901696</v>
      </c>
      <c r="N223">
        <f t="shared" si="11"/>
        <v>5095.1692040880389</v>
      </c>
      <c r="O223" s="1"/>
    </row>
    <row r="224" spans="1:15" x14ac:dyDescent="0.2">
      <c r="A224" s="2">
        <v>44599</v>
      </c>
      <c r="B224" s="1">
        <v>101.22318917098963</v>
      </c>
      <c r="C224" s="1">
        <v>0.26510432179384269</v>
      </c>
      <c r="D224" s="1">
        <v>1251.3005959966101</v>
      </c>
      <c r="E224" s="1">
        <v>592.81745179041752</v>
      </c>
      <c r="F224" s="1">
        <v>1730822.9302302555</v>
      </c>
      <c r="G224" s="1">
        <v>2000.6989579065812</v>
      </c>
      <c r="H224" s="1">
        <v>0</v>
      </c>
      <c r="I224" s="1">
        <v>0</v>
      </c>
      <c r="J224" s="1">
        <v>1649.4871070861816</v>
      </c>
      <c r="K224" s="1">
        <v>0</v>
      </c>
      <c r="L224" s="1">
        <v>0</v>
      </c>
      <c r="M224">
        <f t="shared" si="10"/>
        <v>5678.7777165237349</v>
      </c>
      <c r="N224">
        <f t="shared" si="11"/>
        <v>5985.4317132160168</v>
      </c>
      <c r="O224" s="1"/>
    </row>
    <row r="225" spans="1:15" x14ac:dyDescent="0.2">
      <c r="A225" s="2">
        <v>44600</v>
      </c>
      <c r="B225" s="1">
        <v>0</v>
      </c>
      <c r="C225" s="1">
        <v>7.1796347670209766</v>
      </c>
      <c r="D225" s="1">
        <v>1523.6692138692986</v>
      </c>
      <c r="E225" s="1">
        <v>750.69321410359203</v>
      </c>
      <c r="F225" s="1">
        <v>1679044.1591727659</v>
      </c>
      <c r="G225" s="1">
        <v>1.6302505043056685E-2</v>
      </c>
      <c r="H225" s="1">
        <v>0</v>
      </c>
      <c r="I225" s="1">
        <v>0</v>
      </c>
      <c r="J225" s="1">
        <v>4691.2854169965276</v>
      </c>
      <c r="K225" s="1">
        <v>0</v>
      </c>
      <c r="L225" s="1">
        <v>0</v>
      </c>
      <c r="M225">
        <f t="shared" si="10"/>
        <v>3965.2938098347167</v>
      </c>
      <c r="N225">
        <f t="shared" si="11"/>
        <v>4179.4196755657913</v>
      </c>
      <c r="O225" s="1"/>
    </row>
    <row r="226" spans="1:15" x14ac:dyDescent="0.2">
      <c r="A226" s="2">
        <v>44601</v>
      </c>
      <c r="B226" s="1">
        <v>0</v>
      </c>
      <c r="C226" s="1">
        <v>39.874232326758438</v>
      </c>
      <c r="D226" s="1">
        <v>1723.2612371444702</v>
      </c>
      <c r="E226" s="1">
        <v>10.07882507280757</v>
      </c>
      <c r="F226" s="1">
        <v>1619107.4059540043</v>
      </c>
      <c r="G226" s="1">
        <v>560.26636468773302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>
        <f t="shared" si="10"/>
        <v>3952.5880651857733</v>
      </c>
      <c r="N226">
        <f t="shared" si="11"/>
        <v>4166.0278207058054</v>
      </c>
      <c r="O226" s="1"/>
    </row>
    <row r="227" spans="1:15" x14ac:dyDescent="0.2">
      <c r="A227" s="2">
        <v>44602</v>
      </c>
      <c r="B227" s="1">
        <v>0</v>
      </c>
      <c r="C227" s="1">
        <v>73.026739549102473</v>
      </c>
      <c r="D227" s="1">
        <v>1078.5274127870798</v>
      </c>
      <c r="E227" s="1">
        <v>10.033851547675829</v>
      </c>
      <c r="F227" s="1">
        <v>1611795.3997961148</v>
      </c>
      <c r="G227" s="1">
        <v>2125.7668760539668</v>
      </c>
      <c r="H227" s="1">
        <v>2430.0889017442501</v>
      </c>
      <c r="I227" s="1">
        <v>1880.3627001438413</v>
      </c>
      <c r="J227" s="1">
        <v>0</v>
      </c>
      <c r="K227" s="1">
        <v>0</v>
      </c>
      <c r="L227" s="1">
        <v>0</v>
      </c>
      <c r="M227">
        <f t="shared" si="10"/>
        <v>4903.4607313358283</v>
      </c>
      <c r="N227">
        <f t="shared" si="11"/>
        <v>5168.2476108279634</v>
      </c>
      <c r="O227" s="1"/>
    </row>
    <row r="228" spans="1:15" x14ac:dyDescent="0.2">
      <c r="A228" s="2">
        <v>44603</v>
      </c>
      <c r="B228" s="1">
        <v>0</v>
      </c>
      <c r="C228" s="1">
        <v>123.90248837026439</v>
      </c>
      <c r="D228" s="1">
        <v>0.65427045337855816</v>
      </c>
      <c r="E228" s="1">
        <v>491.27664031869421</v>
      </c>
      <c r="F228" s="1">
        <v>1435805.1191705877</v>
      </c>
      <c r="G228" s="1">
        <v>1808.2860795029565</v>
      </c>
      <c r="H228" s="1">
        <v>0</v>
      </c>
      <c r="I228" s="1">
        <v>0</v>
      </c>
      <c r="J228" s="1">
        <v>5787.7607658053585</v>
      </c>
      <c r="K228" s="1">
        <v>0</v>
      </c>
      <c r="L228" s="1">
        <v>0</v>
      </c>
      <c r="M228">
        <f t="shared" si="10"/>
        <v>3865.7123585816862</v>
      </c>
      <c r="N228">
        <f t="shared" si="11"/>
        <v>4074.4608259450974</v>
      </c>
      <c r="O228" s="1"/>
    </row>
    <row r="229" spans="1:15" x14ac:dyDescent="0.2">
      <c r="A229" s="2">
        <v>44604</v>
      </c>
      <c r="B229" s="1">
        <v>0</v>
      </c>
      <c r="C229" s="1">
        <v>627.7855448440655</v>
      </c>
      <c r="D229" s="1">
        <v>1.6966789996367879</v>
      </c>
      <c r="E229" s="1">
        <v>1400.0642190282115</v>
      </c>
      <c r="F229" s="1">
        <v>1584191.8372349488</v>
      </c>
      <c r="G229" s="1">
        <v>2783.0660632486479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>
        <f t="shared" si="10"/>
        <v>6396.8043433555104</v>
      </c>
      <c r="N229">
        <f t="shared" si="11"/>
        <v>6742.2317778967081</v>
      </c>
      <c r="O229" s="1"/>
    </row>
    <row r="230" spans="1:15" x14ac:dyDescent="0.2">
      <c r="A230" s="2">
        <v>44605</v>
      </c>
      <c r="B230" s="1">
        <v>0</v>
      </c>
      <c r="C230" s="1">
        <v>608.55131196200114</v>
      </c>
      <c r="D230" s="1">
        <v>1.0218679904937744</v>
      </c>
      <c r="E230" s="1">
        <v>1371.4408172432925</v>
      </c>
      <c r="F230" s="1">
        <v>1584083.942545258</v>
      </c>
      <c r="G230" s="1">
        <v>2502.3841046169305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>
        <f t="shared" si="10"/>
        <v>6067.4820443579756</v>
      </c>
      <c r="N230">
        <f t="shared" si="11"/>
        <v>6395.126074753307</v>
      </c>
      <c r="O230" s="1"/>
    </row>
    <row r="231" spans="1:15" x14ac:dyDescent="0.2">
      <c r="A231" s="2">
        <v>44606</v>
      </c>
      <c r="B231" s="1">
        <v>0</v>
      </c>
      <c r="C231" s="1">
        <v>1.972127294635061E-2</v>
      </c>
      <c r="D231" s="1">
        <v>5.113393148581963</v>
      </c>
      <c r="E231" s="1">
        <v>1761.4763106429991</v>
      </c>
      <c r="F231" s="1">
        <v>1627291.6362424078</v>
      </c>
      <c r="G231" s="1">
        <v>2774.5906177552483</v>
      </c>
      <c r="H231" s="1">
        <v>0</v>
      </c>
      <c r="I231" s="1">
        <v>0</v>
      </c>
      <c r="J231" s="1">
        <v>0</v>
      </c>
      <c r="K231" s="1">
        <v>5222.4435452317866</v>
      </c>
      <c r="L231" s="1">
        <v>0.23757545650005341</v>
      </c>
      <c r="M231">
        <f t="shared" si="10"/>
        <v>6173.9516980639146</v>
      </c>
      <c r="N231">
        <f t="shared" si="11"/>
        <v>6507.3450897593666</v>
      </c>
      <c r="O231" s="1"/>
    </row>
    <row r="232" spans="1:15" x14ac:dyDescent="0.2">
      <c r="A232" s="2">
        <v>44607</v>
      </c>
      <c r="B232" s="1">
        <v>0</v>
      </c>
      <c r="C232" s="1">
        <v>54.696850533656885</v>
      </c>
      <c r="D232" s="1">
        <v>1.0763240030258507</v>
      </c>
      <c r="E232" s="1">
        <v>413.31264941479498</v>
      </c>
      <c r="F232" s="1">
        <v>577577.11944683024</v>
      </c>
      <c r="G232" s="1">
        <v>1557.369677722369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>
        <f t="shared" si="10"/>
        <v>2604.032621120677</v>
      </c>
      <c r="N232">
        <f t="shared" si="11"/>
        <v>2744.6503826611938</v>
      </c>
      <c r="O232" s="1"/>
    </row>
    <row r="233" spans="1:15" x14ac:dyDescent="0.2">
      <c r="A233" s="2">
        <v>44608</v>
      </c>
      <c r="B233" s="1">
        <v>0</v>
      </c>
      <c r="C233" s="1">
        <v>222.77022276282514</v>
      </c>
      <c r="D233" s="1">
        <v>-0.32809390355638846</v>
      </c>
      <c r="E233" s="1">
        <v>9.9393434202857325</v>
      </c>
      <c r="F233" s="1">
        <v>1236.5214939948069</v>
      </c>
      <c r="G233" s="1">
        <v>379.7695742922848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>
        <f t="shared" si="10"/>
        <v>613.3875680658341</v>
      </c>
      <c r="N233">
        <f t="shared" si="11"/>
        <v>646.51049674138915</v>
      </c>
      <c r="O233" s="1"/>
    </row>
    <row r="234" spans="1:15" x14ac:dyDescent="0.2">
      <c r="A234" s="2">
        <v>44609</v>
      </c>
      <c r="B234" s="1">
        <v>0</v>
      </c>
      <c r="C234" s="1">
        <v>28.920629735511056</v>
      </c>
      <c r="D234" s="1">
        <v>1.0026755966949472</v>
      </c>
      <c r="E234" s="1">
        <v>9.4695765426242726</v>
      </c>
      <c r="F234" s="1">
        <v>1245.5370619697026</v>
      </c>
      <c r="G234" s="1">
        <v>3211.9389177232115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>
        <f t="shared" si="10"/>
        <v>3252.5773366600115</v>
      </c>
      <c r="N234">
        <f t="shared" si="11"/>
        <v>3428.2165128396523</v>
      </c>
      <c r="O234" s="1"/>
    </row>
    <row r="235" spans="1:15" x14ac:dyDescent="0.2">
      <c r="A235" s="2">
        <v>44610</v>
      </c>
      <c r="B235" s="1">
        <v>0</v>
      </c>
      <c r="C235" s="1">
        <v>216.90242375660443</v>
      </c>
      <c r="D235" s="1">
        <v>0.57406884073134279</v>
      </c>
      <c r="E235" s="1">
        <v>234.47456134820203</v>
      </c>
      <c r="F235" s="1">
        <v>1216.9160178478714</v>
      </c>
      <c r="G235" s="1">
        <v>2412.2951258985495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>
        <f t="shared" si="10"/>
        <v>2865.463095861935</v>
      </c>
      <c r="N235">
        <f t="shared" si="11"/>
        <v>3020.1981030384795</v>
      </c>
      <c r="O235" s="1"/>
    </row>
    <row r="236" spans="1:15" x14ac:dyDescent="0.2">
      <c r="A236" s="2">
        <v>44611</v>
      </c>
      <c r="B236" s="1">
        <v>0</v>
      </c>
      <c r="C236" s="1">
        <v>514.86099992042682</v>
      </c>
      <c r="D236" s="1">
        <v>1.0309708869899623</v>
      </c>
      <c r="E236" s="1">
        <v>9.6332759857177734</v>
      </c>
      <c r="F236" s="1">
        <v>1221.1017824600492</v>
      </c>
      <c r="G236" s="1">
        <v>2832.6565680761869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>
        <f t="shared" si="10"/>
        <v>3359.4029166517817</v>
      </c>
      <c r="N236">
        <f t="shared" si="11"/>
        <v>3540.8106741509782</v>
      </c>
      <c r="O236" s="1"/>
    </row>
    <row r="237" spans="1:15" x14ac:dyDescent="0.2">
      <c r="A237" s="2">
        <v>44612</v>
      </c>
      <c r="B237" s="1">
        <v>0</v>
      </c>
      <c r="C237" s="1">
        <v>147.88857352620309</v>
      </c>
      <c r="D237" s="1">
        <v>0.19576094773947261</v>
      </c>
      <c r="E237" s="1">
        <v>10.083492279052734</v>
      </c>
      <c r="F237" s="1">
        <v>1250.2712014849371</v>
      </c>
      <c r="G237" s="1">
        <v>873.61871486370751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>
        <f t="shared" si="10"/>
        <v>1033.0368128181879</v>
      </c>
      <c r="N237">
        <f t="shared" si="11"/>
        <v>1088.8208007103701</v>
      </c>
      <c r="O237" s="1"/>
    </row>
    <row r="238" spans="1:15" x14ac:dyDescent="0.2">
      <c r="A238" s="2">
        <v>44613</v>
      </c>
      <c r="B238" s="1">
        <v>0</v>
      </c>
      <c r="C238" s="1">
        <v>3.9819858053496415E-2</v>
      </c>
      <c r="D238" s="1">
        <v>1.383608001235795</v>
      </c>
      <c r="E238" s="1">
        <v>10.990367757760298</v>
      </c>
      <c r="F238" s="1">
        <v>1239792.8282991194</v>
      </c>
      <c r="G238" s="1">
        <v>906.584703346982</v>
      </c>
      <c r="H238" s="1">
        <v>12188.016366704305</v>
      </c>
      <c r="I238" s="1">
        <v>0</v>
      </c>
      <c r="J238" s="1">
        <v>0</v>
      </c>
      <c r="K238" s="1">
        <v>0</v>
      </c>
      <c r="L238" s="1">
        <v>0</v>
      </c>
      <c r="M238">
        <f t="shared" si="10"/>
        <v>2170.9793436298551</v>
      </c>
      <c r="N238">
        <f t="shared" si="11"/>
        <v>2288.2122281858674</v>
      </c>
      <c r="O238" s="1"/>
    </row>
    <row r="239" spans="1:15" x14ac:dyDescent="0.2">
      <c r="A239" s="2">
        <v>44614</v>
      </c>
      <c r="B239" s="1">
        <v>0</v>
      </c>
      <c r="C239" s="1">
        <v>300.63925523393584</v>
      </c>
      <c r="D239" s="1">
        <v>1.0079269830991202</v>
      </c>
      <c r="E239" s="1">
        <v>9.6546464885410401</v>
      </c>
      <c r="F239" s="1">
        <v>1783295.3978138503</v>
      </c>
      <c r="G239" s="1">
        <v>2828.2431147965531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>
        <f t="shared" si="10"/>
        <v>4922.8403413159795</v>
      </c>
      <c r="N239">
        <f t="shared" si="11"/>
        <v>5188.6737197470429</v>
      </c>
      <c r="O239" s="1"/>
    </row>
    <row r="240" spans="1:15" x14ac:dyDescent="0.2">
      <c r="A240" s="2">
        <v>44615</v>
      </c>
      <c r="B240" s="1">
        <v>0</v>
      </c>
      <c r="C240" s="1">
        <v>772.97756544735921</v>
      </c>
      <c r="D240" s="1">
        <v>1.5118132028534699</v>
      </c>
      <c r="E240" s="1">
        <v>730.76335337714943</v>
      </c>
      <c r="F240" s="1">
        <v>1909754.0189374504</v>
      </c>
      <c r="G240" s="1">
        <v>2969.9717067449533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>
        <f t="shared" si="10"/>
        <v>6384.9784577097653</v>
      </c>
      <c r="N240">
        <f t="shared" si="11"/>
        <v>6729.767294426093</v>
      </c>
      <c r="O240" s="1"/>
    </row>
    <row r="241" spans="1:15" x14ac:dyDescent="0.2">
      <c r="A241" s="2">
        <v>44616</v>
      </c>
      <c r="B241" s="1">
        <v>0</v>
      </c>
      <c r="C241" s="1">
        <v>733.64565094243881</v>
      </c>
      <c r="D241" s="1">
        <v>1.022313636058243</v>
      </c>
      <c r="E241" s="1">
        <v>1139.0144974136197</v>
      </c>
      <c r="F241" s="1">
        <v>1579691.6556891059</v>
      </c>
      <c r="G241" s="1">
        <v>2268.0540656793037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>
        <f t="shared" si="10"/>
        <v>5721.4281833605264</v>
      </c>
      <c r="N241">
        <f t="shared" si="11"/>
        <v>6030.3853052619952</v>
      </c>
      <c r="O241" s="1"/>
    </row>
    <row r="242" spans="1:15" x14ac:dyDescent="0.2">
      <c r="A242" s="2">
        <v>44617</v>
      </c>
      <c r="B242" s="1">
        <v>0</v>
      </c>
      <c r="C242" s="1">
        <v>708.414042557632</v>
      </c>
      <c r="D242" s="1">
        <v>1.3440604091156274</v>
      </c>
      <c r="E242" s="1">
        <v>1271.5473537137643</v>
      </c>
      <c r="F242" s="1">
        <v>1581567.5754834055</v>
      </c>
      <c r="G242" s="1">
        <v>2589.5028763257669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>
        <f t="shared" si="10"/>
        <v>6152.3759084896847</v>
      </c>
      <c r="N242">
        <f t="shared" si="11"/>
        <v>6484.6042075481282</v>
      </c>
      <c r="O242" s="1"/>
    </row>
    <row r="243" spans="1:15" x14ac:dyDescent="0.2">
      <c r="A243" s="2">
        <v>44618</v>
      </c>
      <c r="B243" s="1">
        <v>0</v>
      </c>
      <c r="C243" s="1">
        <v>287.75379828333928</v>
      </c>
      <c r="D243" s="1">
        <v>2.1469315590220504</v>
      </c>
      <c r="E243" s="1">
        <v>1549.3990118266502</v>
      </c>
      <c r="F243" s="1">
        <v>1579540.0708532296</v>
      </c>
      <c r="G243" s="1">
        <v>2813.1457252776408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>
        <f t="shared" si="10"/>
        <v>6231.985537799882</v>
      </c>
      <c r="N243">
        <f t="shared" si="11"/>
        <v>6568.5127568410762</v>
      </c>
      <c r="O243" s="1"/>
    </row>
    <row r="244" spans="1:15" x14ac:dyDescent="0.2">
      <c r="A244" s="2">
        <v>44619</v>
      </c>
      <c r="B244" s="1">
        <v>0</v>
      </c>
      <c r="C244" s="1">
        <v>1.5731385810580728E-2</v>
      </c>
      <c r="D244" s="1">
        <v>1.2991376222053077</v>
      </c>
      <c r="E244" s="1">
        <v>751.31835791950641</v>
      </c>
      <c r="F244" s="1">
        <v>1218460.5839541228</v>
      </c>
      <c r="G244" s="1">
        <v>2378.9119468347508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>
        <f t="shared" si="10"/>
        <v>4350.0057577163961</v>
      </c>
      <c r="N244">
        <f t="shared" si="11"/>
        <v>4584.9060686330813</v>
      </c>
      <c r="O244" s="1"/>
    </row>
    <row r="245" spans="1:15" x14ac:dyDescent="0.2">
      <c r="A245" s="2">
        <v>44620</v>
      </c>
      <c r="B245" s="1">
        <v>0</v>
      </c>
      <c r="C245" s="1">
        <v>8.2193109580630193</v>
      </c>
      <c r="D245" s="1">
        <v>1.4930053131538443</v>
      </c>
      <c r="E245" s="1">
        <v>524.18673990930506</v>
      </c>
      <c r="F245" s="1">
        <v>1250.8776014808764</v>
      </c>
      <c r="G245" s="1">
        <v>2454.3678893831529</v>
      </c>
      <c r="H245" s="1">
        <v>0</v>
      </c>
      <c r="I245" s="1">
        <v>9657.6887444814056</v>
      </c>
      <c r="J245" s="1">
        <v>0</v>
      </c>
      <c r="K245" s="1">
        <v>0</v>
      </c>
      <c r="L245" s="1">
        <v>7.965242862701416E-2</v>
      </c>
      <c r="M245">
        <f t="shared" si="10"/>
        <v>2999.2551643382644</v>
      </c>
      <c r="N245">
        <f t="shared" si="11"/>
        <v>3161.2149432125307</v>
      </c>
      <c r="O245" s="1"/>
    </row>
    <row r="246" spans="1:15" x14ac:dyDescent="0.2">
      <c r="A246" s="2">
        <v>44621</v>
      </c>
      <c r="B246" s="1">
        <v>0</v>
      </c>
      <c r="C246" s="1">
        <v>3.2308173932948589E-2</v>
      </c>
      <c r="D246" s="1">
        <v>0.55020413675811142</v>
      </c>
      <c r="E246" s="1">
        <v>107.36373825146092</v>
      </c>
      <c r="F246" s="1">
        <v>1171664.9371880502</v>
      </c>
      <c r="G246" s="1">
        <v>1363.8904476360913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>
        <f t="shared" si="10"/>
        <v>2643.5016353862939</v>
      </c>
      <c r="N246">
        <f t="shared" si="11"/>
        <v>2786.2507236971537</v>
      </c>
      <c r="O246" s="1"/>
    </row>
    <row r="247" spans="1:15" x14ac:dyDescent="0.2">
      <c r="A247" s="2">
        <v>44622</v>
      </c>
      <c r="B247" s="1">
        <v>0</v>
      </c>
      <c r="C247" s="1">
        <v>7.6300803262889021</v>
      </c>
      <c r="D247" s="1">
        <v>0.96852966269943863</v>
      </c>
      <c r="E247" s="1">
        <v>130.04362940359337</v>
      </c>
      <c r="F247" s="1">
        <v>2089695.9840322256</v>
      </c>
      <c r="G247" s="1">
        <v>471.89021565217126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>
        <f t="shared" si="10"/>
        <v>2700.2284390769787</v>
      </c>
      <c r="N247">
        <f t="shared" si="11"/>
        <v>2846.0407747871359</v>
      </c>
      <c r="O247" s="1"/>
    </row>
    <row r="248" spans="1:15" x14ac:dyDescent="0.2">
      <c r="A248" s="2">
        <v>44623</v>
      </c>
      <c r="B248" s="1">
        <v>0</v>
      </c>
      <c r="C248" s="1">
        <v>4.76081483066082E-2</v>
      </c>
      <c r="D248" s="1">
        <v>133.74184962143045</v>
      </c>
      <c r="E248" s="1">
        <v>652.3895909779385</v>
      </c>
      <c r="F248" s="1">
        <v>646681.93140278896</v>
      </c>
      <c r="G248" s="1">
        <v>1168.6358402809892</v>
      </c>
      <c r="H248" s="1">
        <v>0</v>
      </c>
      <c r="I248" s="1">
        <v>0</v>
      </c>
      <c r="J248" s="1">
        <v>0</v>
      </c>
      <c r="K248" s="1">
        <v>0</v>
      </c>
      <c r="L248" s="1">
        <v>8.2664575576782227</v>
      </c>
      <c r="M248">
        <f t="shared" si="10"/>
        <v>2609.7632779891319</v>
      </c>
      <c r="N248">
        <f t="shared" si="11"/>
        <v>2750.6904950005451</v>
      </c>
      <c r="O248" s="1"/>
    </row>
    <row r="249" spans="1:15" x14ac:dyDescent="0.2">
      <c r="A249" s="2">
        <v>44624</v>
      </c>
      <c r="B249" s="1">
        <v>0</v>
      </c>
      <c r="C249" s="1">
        <v>7.3156631984854572</v>
      </c>
      <c r="D249" s="1">
        <v>0.80379688962420914</v>
      </c>
      <c r="E249" s="1">
        <v>9.4628354424051935</v>
      </c>
      <c r="F249" s="1">
        <v>1230.6901607486079</v>
      </c>
      <c r="G249" s="1">
        <v>1786.9946781848473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>
        <f t="shared" si="10"/>
        <v>1805.8076638761106</v>
      </c>
      <c r="N249">
        <f t="shared" si="11"/>
        <v>1903.3212777254207</v>
      </c>
      <c r="O249" s="1"/>
    </row>
    <row r="250" spans="1:15" x14ac:dyDescent="0.2">
      <c r="A250" s="2">
        <v>44625</v>
      </c>
      <c r="B250" s="1">
        <v>0</v>
      </c>
      <c r="C250" s="1">
        <v>9.9575145512117332E-3</v>
      </c>
      <c r="D250" s="1">
        <v>-2.3361673614999745E-2</v>
      </c>
      <c r="E250" s="1">
        <v>9.5652934485487631</v>
      </c>
      <c r="F250" s="1">
        <v>1256.7269543318023</v>
      </c>
      <c r="G250" s="1">
        <v>248.03676495178661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>
        <f t="shared" si="10"/>
        <v>258.84538119560335</v>
      </c>
      <c r="N250">
        <f t="shared" si="11"/>
        <v>272.82303178016593</v>
      </c>
      <c r="O250" s="1"/>
    </row>
    <row r="251" spans="1:15" x14ac:dyDescent="0.2">
      <c r="A251" s="2">
        <v>44626</v>
      </c>
      <c r="B251" s="1">
        <v>0</v>
      </c>
      <c r="C251" s="1">
        <v>6.104310683513603</v>
      </c>
      <c r="D251" s="1">
        <v>1.6109007329796441</v>
      </c>
      <c r="E251" s="1">
        <v>8.6262360128015274</v>
      </c>
      <c r="F251" s="1">
        <v>1227.6645898440288</v>
      </c>
      <c r="G251" s="1">
        <v>1822.8044363768829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>
        <f t="shared" si="10"/>
        <v>1840.3735483960215</v>
      </c>
      <c r="N251">
        <f t="shared" si="11"/>
        <v>1939.7537200094068</v>
      </c>
      <c r="O251" s="1"/>
    </row>
    <row r="252" spans="1:15" x14ac:dyDescent="0.2">
      <c r="A252" s="2">
        <v>44627</v>
      </c>
      <c r="B252" s="1">
        <v>0</v>
      </c>
      <c r="C252" s="1">
        <v>2.5299652419644915E-2</v>
      </c>
      <c r="D252" s="1">
        <v>1.3725127360667102</v>
      </c>
      <c r="E252" s="1">
        <v>10.092538121068953</v>
      </c>
      <c r="F252" s="1">
        <v>2115.5400803281259</v>
      </c>
      <c r="G252" s="1">
        <v>3033.5004630327362</v>
      </c>
      <c r="H252" s="1">
        <v>0</v>
      </c>
      <c r="I252" s="1">
        <v>0</v>
      </c>
      <c r="J252" s="1">
        <v>8997.8624253590897</v>
      </c>
      <c r="K252" s="1">
        <v>0</v>
      </c>
      <c r="L252" s="1">
        <v>8.765091747045517E-2</v>
      </c>
      <c r="M252">
        <f t="shared" si="10"/>
        <v>3056.1918669654492</v>
      </c>
      <c r="N252">
        <f t="shared" si="11"/>
        <v>3221.2262277815835</v>
      </c>
      <c r="O252" s="1"/>
    </row>
    <row r="253" spans="1:15" x14ac:dyDescent="0.2">
      <c r="A253" s="2">
        <v>44628</v>
      </c>
      <c r="B253" s="1">
        <v>0</v>
      </c>
      <c r="C253" s="1">
        <v>8.6314301614176347</v>
      </c>
      <c r="D253" s="1">
        <v>271.96479824814014</v>
      </c>
      <c r="E253" s="1">
        <v>9.6457508481237006</v>
      </c>
      <c r="F253" s="1">
        <v>1148493.2826759801</v>
      </c>
      <c r="G253" s="1">
        <v>2337.0153759093473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>
        <f t="shared" si="10"/>
        <v>3775.7506378430085</v>
      </c>
      <c r="N253">
        <f t="shared" si="11"/>
        <v>3979.6411722865309</v>
      </c>
      <c r="O253" s="1"/>
    </row>
    <row r="254" spans="1:15" x14ac:dyDescent="0.2">
      <c r="A254" s="2">
        <v>44629</v>
      </c>
      <c r="B254" s="1">
        <v>0</v>
      </c>
      <c r="C254" s="1">
        <v>44.677170972641484</v>
      </c>
      <c r="D254" s="1">
        <v>0.38078068136625615</v>
      </c>
      <c r="E254" s="1">
        <v>124.14619080084324</v>
      </c>
      <c r="F254" s="1">
        <v>1737448.5379516706</v>
      </c>
      <c r="G254" s="1">
        <v>2620.154724233686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>
        <f t="shared" si="10"/>
        <v>4526.8074046402071</v>
      </c>
      <c r="N254">
        <f t="shared" si="11"/>
        <v>4771.2550044907784</v>
      </c>
      <c r="O254" s="1"/>
    </row>
    <row r="255" spans="1:15" x14ac:dyDescent="0.2">
      <c r="A255" s="2">
        <v>44630</v>
      </c>
      <c r="B255" s="1">
        <v>0</v>
      </c>
      <c r="C255" s="1">
        <v>518.36251660374</v>
      </c>
      <c r="D255" s="1">
        <v>0.83797039151734976</v>
      </c>
      <c r="E255" s="1">
        <v>9.0956501775700609</v>
      </c>
      <c r="F255" s="1">
        <v>2025990.218444726</v>
      </c>
      <c r="G255" s="1">
        <v>2983.7550837829399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>
        <f t="shared" si="10"/>
        <v>5538.0414394004929</v>
      </c>
      <c r="N255">
        <f t="shared" si="11"/>
        <v>5837.0956771281199</v>
      </c>
      <c r="O255" s="1"/>
    </row>
    <row r="256" spans="1:15" x14ac:dyDescent="0.2">
      <c r="A256" s="2">
        <v>44631</v>
      </c>
      <c r="B256" s="1">
        <v>0</v>
      </c>
      <c r="C256" s="1">
        <v>750.60274417714027</v>
      </c>
      <c r="D256" s="1">
        <v>0.90718004587688483</v>
      </c>
      <c r="E256" s="1">
        <v>9.1350444778060123</v>
      </c>
      <c r="F256" s="1">
        <v>1954323.3344816405</v>
      </c>
      <c r="G256" s="1">
        <v>2910.2127318123767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>
        <f t="shared" si="10"/>
        <v>5625.18103499484</v>
      </c>
      <c r="N256">
        <f t="shared" si="11"/>
        <v>5928.9408108845619</v>
      </c>
      <c r="O256" s="1"/>
    </row>
    <row r="257" spans="1:15" x14ac:dyDescent="0.2">
      <c r="A257" s="2">
        <v>44632</v>
      </c>
      <c r="B257" s="1">
        <v>0</v>
      </c>
      <c r="C257" s="1">
        <v>821.36610155641642</v>
      </c>
      <c r="D257" s="1">
        <v>1401.3379587005768</v>
      </c>
      <c r="E257" s="1">
        <v>9.178893919987086</v>
      </c>
      <c r="F257" s="1">
        <v>1836471.32232749</v>
      </c>
      <c r="G257" s="1">
        <v>2517.666123810096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>
        <f t="shared" si="10"/>
        <v>6586.0204003145664</v>
      </c>
      <c r="N257">
        <f t="shared" si="11"/>
        <v>6941.6655019315531</v>
      </c>
      <c r="O257" s="1"/>
    </row>
    <row r="258" spans="1:15" x14ac:dyDescent="0.2">
      <c r="A258" s="2">
        <v>44633</v>
      </c>
      <c r="B258" s="1">
        <v>0</v>
      </c>
      <c r="C258" s="1">
        <v>347.99072456936346</v>
      </c>
      <c r="D258" s="1">
        <v>106.42192544857971</v>
      </c>
      <c r="E258" s="1">
        <v>9.1574803538589435</v>
      </c>
      <c r="F258" s="1">
        <v>1672261.3001220406</v>
      </c>
      <c r="G258" s="1">
        <v>2190.7518810138222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>
        <f t="shared" si="10"/>
        <v>4326.5833115076648</v>
      </c>
      <c r="N258">
        <f t="shared" si="11"/>
        <v>4560.2188103290791</v>
      </c>
      <c r="O258" s="1"/>
    </row>
    <row r="259" spans="1:15" x14ac:dyDescent="0.2">
      <c r="A259" s="2">
        <v>44634</v>
      </c>
      <c r="B259" s="1">
        <v>0</v>
      </c>
      <c r="C259" s="1">
        <v>5.3857471141515409</v>
      </c>
      <c r="D259" s="1">
        <v>-7.2516224085120484E-2</v>
      </c>
      <c r="E259" s="1">
        <v>13.365874164452674</v>
      </c>
      <c r="F259" s="1">
        <v>1580153.3942213142</v>
      </c>
      <c r="G259" s="1">
        <v>1152.2926749182548</v>
      </c>
      <c r="H259" s="1">
        <v>0</v>
      </c>
      <c r="I259" s="1">
        <v>0</v>
      </c>
      <c r="J259" s="1">
        <v>0</v>
      </c>
      <c r="K259" s="1">
        <v>290.60808563232422</v>
      </c>
      <c r="L259" s="1">
        <v>5.2119545936584473</v>
      </c>
      <c r="M259">
        <f t="shared" ref="M259:M322" si="12">SUM(G259,L259,B259:E259)+(F259+H259+I259+J259+K259)/1000</f>
        <v>2756.627736873379</v>
      </c>
      <c r="N259">
        <f t="shared" si="11"/>
        <v>2905.4856346645415</v>
      </c>
      <c r="O259" s="1"/>
    </row>
    <row r="260" spans="1:15" x14ac:dyDescent="0.2">
      <c r="A260" s="2">
        <v>44635</v>
      </c>
      <c r="B260" s="1">
        <v>0</v>
      </c>
      <c r="C260" s="1">
        <v>1.6793692012046675E-2</v>
      </c>
      <c r="D260" s="1">
        <v>1.9045651853957679</v>
      </c>
      <c r="E260" s="1">
        <v>10.376643161773682</v>
      </c>
      <c r="F260" s="1">
        <v>1846047.0636477617</v>
      </c>
      <c r="G260" s="1">
        <v>1531.8334816055017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>
        <f t="shared" si="12"/>
        <v>3390.1785472924448</v>
      </c>
      <c r="N260">
        <f t="shared" si="11"/>
        <v>3573.2481888462371</v>
      </c>
      <c r="O260" s="1"/>
    </row>
    <row r="261" spans="1:15" x14ac:dyDescent="0.2">
      <c r="A261" s="2">
        <v>44636</v>
      </c>
      <c r="B261" s="1">
        <v>0</v>
      </c>
      <c r="C261" s="1">
        <v>6.5105778182687217</v>
      </c>
      <c r="D261" s="1">
        <v>0.51394401962170377</v>
      </c>
      <c r="E261" s="1">
        <v>9.0899600982666016</v>
      </c>
      <c r="F261" s="1">
        <v>1604271.0086086344</v>
      </c>
      <c r="G261" s="1">
        <v>614.8618629129179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>
        <f t="shared" si="12"/>
        <v>2235.2473534577093</v>
      </c>
      <c r="N261">
        <f t="shared" si="11"/>
        <v>2355.9507105444259</v>
      </c>
      <c r="O261" s="1"/>
    </row>
    <row r="262" spans="1:15" x14ac:dyDescent="0.2">
      <c r="A262" s="2">
        <v>44637</v>
      </c>
      <c r="B262" s="1">
        <v>0</v>
      </c>
      <c r="C262" s="1">
        <v>101.4176405789032</v>
      </c>
      <c r="D262" s="1">
        <v>1.4557542308466509</v>
      </c>
      <c r="E262" s="1">
        <v>10.279466409683227</v>
      </c>
      <c r="F262" s="1">
        <v>1642684.3177768965</v>
      </c>
      <c r="G262" s="1">
        <v>-1.3578720277850292E-2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>
        <f t="shared" si="12"/>
        <v>1755.8236002760518</v>
      </c>
      <c r="N262">
        <f t="shared" si="11"/>
        <v>1850.6380746909588</v>
      </c>
      <c r="O262" s="1"/>
    </row>
    <row r="263" spans="1:15" x14ac:dyDescent="0.2">
      <c r="A263" s="2">
        <v>44638</v>
      </c>
      <c r="B263" s="1">
        <v>0</v>
      </c>
      <c r="C263" s="1">
        <v>1.5721633099853007</v>
      </c>
      <c r="D263" s="1">
        <v>1.1270419308857527</v>
      </c>
      <c r="E263" s="1">
        <v>363.97835506661647</v>
      </c>
      <c r="F263" s="1">
        <v>1161249.8643325367</v>
      </c>
      <c r="G263" s="1">
        <v>1631.2006649340906</v>
      </c>
      <c r="H263" s="1">
        <v>0</v>
      </c>
      <c r="I263" s="1">
        <v>0</v>
      </c>
      <c r="J263" s="1">
        <v>0</v>
      </c>
      <c r="K263" s="1">
        <v>4110.7853436787927</v>
      </c>
      <c r="L263" s="1">
        <v>0</v>
      </c>
      <c r="M263">
        <f t="shared" si="12"/>
        <v>3163.2388749177935</v>
      </c>
      <c r="N263">
        <f t="shared" si="11"/>
        <v>3334.0537741633543</v>
      </c>
      <c r="O263" s="1"/>
    </row>
    <row r="264" spans="1:15" x14ac:dyDescent="0.2">
      <c r="A264" s="2">
        <v>44639</v>
      </c>
      <c r="B264" s="1">
        <v>0</v>
      </c>
      <c r="C264" s="1">
        <v>5.1223113201520212</v>
      </c>
      <c r="D264" s="1">
        <v>0.63713095369166695</v>
      </c>
      <c r="E264" s="1">
        <v>1549.0724617929586</v>
      </c>
      <c r="F264" s="1">
        <v>1255.0264227558921</v>
      </c>
      <c r="G264" s="1">
        <v>2098.0882734011984</v>
      </c>
      <c r="H264" s="1">
        <v>0</v>
      </c>
      <c r="I264" s="1">
        <v>0</v>
      </c>
      <c r="J264" s="1">
        <v>0</v>
      </c>
      <c r="K264" s="1">
        <v>0</v>
      </c>
      <c r="L264" s="1">
        <v>108.76996612548828</v>
      </c>
      <c r="M264">
        <f t="shared" si="12"/>
        <v>3762.9451700162449</v>
      </c>
      <c r="N264">
        <f t="shared" si="11"/>
        <v>3966.1442091971221</v>
      </c>
      <c r="O264" s="1"/>
    </row>
    <row r="265" spans="1:15" x14ac:dyDescent="0.2">
      <c r="A265" s="2">
        <v>44640</v>
      </c>
      <c r="B265" s="1">
        <v>0</v>
      </c>
      <c r="C265" s="1">
        <v>4.9848755011151447</v>
      </c>
      <c r="D265" s="1">
        <v>0.51130725623806939</v>
      </c>
      <c r="E265" s="1">
        <v>724.40067188690398</v>
      </c>
      <c r="F265" s="1">
        <v>1290.175163693388</v>
      </c>
      <c r="G265" s="1">
        <v>2064.9060580797131</v>
      </c>
      <c r="H265" s="1">
        <v>0</v>
      </c>
      <c r="I265" s="1">
        <v>0</v>
      </c>
      <c r="J265" s="1">
        <v>0</v>
      </c>
      <c r="K265" s="1">
        <v>0</v>
      </c>
      <c r="L265" s="1">
        <v>88.002815246582031</v>
      </c>
      <c r="M265">
        <f t="shared" si="12"/>
        <v>2884.0959031342459</v>
      </c>
      <c r="N265">
        <f t="shared" si="11"/>
        <v>3039.8370819034953</v>
      </c>
      <c r="O265" s="1"/>
    </row>
    <row r="266" spans="1:15" x14ac:dyDescent="0.2">
      <c r="A266" s="2">
        <v>44641</v>
      </c>
      <c r="B266" s="1">
        <v>0</v>
      </c>
      <c r="C266" s="1">
        <v>4.6690682120364778E-2</v>
      </c>
      <c r="D266" s="1">
        <v>3.4171091698226519</v>
      </c>
      <c r="E266" s="1">
        <v>10.733652434746425</v>
      </c>
      <c r="F266" s="1">
        <v>1252.3800786218967</v>
      </c>
      <c r="G266" s="1">
        <v>2016.9311933763295</v>
      </c>
      <c r="H266" s="1">
        <v>0</v>
      </c>
      <c r="I266" s="1">
        <v>0</v>
      </c>
      <c r="J266" s="1">
        <v>0</v>
      </c>
      <c r="K266" s="1">
        <v>0</v>
      </c>
      <c r="L266" s="1">
        <v>0.10115121304988861</v>
      </c>
      <c r="M266">
        <f t="shared" si="12"/>
        <v>2032.4821769546907</v>
      </c>
      <c r="N266">
        <f t="shared" si="11"/>
        <v>2142.2362145102438</v>
      </c>
      <c r="O266" s="1"/>
    </row>
    <row r="267" spans="1:15" x14ac:dyDescent="0.2">
      <c r="A267" s="2">
        <v>44642</v>
      </c>
      <c r="B267" s="1">
        <v>0</v>
      </c>
      <c r="C267" s="1">
        <v>7.5132654240093668</v>
      </c>
      <c r="D267" s="1">
        <v>1.3015691144391894</v>
      </c>
      <c r="E267" s="1">
        <v>10.083492279052734</v>
      </c>
      <c r="F267" s="1">
        <v>1167538.2910158013</v>
      </c>
      <c r="G267" s="1">
        <v>759.49508546917207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>
        <f t="shared" si="12"/>
        <v>1945.9317033024745</v>
      </c>
      <c r="N267">
        <f t="shared" si="11"/>
        <v>2051.0120152808081</v>
      </c>
      <c r="O267" s="1"/>
    </row>
    <row r="268" spans="1:15" x14ac:dyDescent="0.2">
      <c r="A268" s="2">
        <v>44643</v>
      </c>
      <c r="B268" s="1">
        <v>0</v>
      </c>
      <c r="C268" s="1">
        <v>2.7213253828417244E-2</v>
      </c>
      <c r="D268" s="1">
        <v>2.0374022617470473</v>
      </c>
      <c r="E268" s="1">
        <v>9.5791194579005232</v>
      </c>
      <c r="F268" s="1">
        <v>1741476.4532060309</v>
      </c>
      <c r="G268" s="1">
        <v>775.65860191315255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>
        <f t="shared" si="12"/>
        <v>2528.7787900926596</v>
      </c>
      <c r="N268">
        <f t="shared" si="11"/>
        <v>2665.3328447576632</v>
      </c>
      <c r="O268" s="1"/>
    </row>
    <row r="269" spans="1:15" x14ac:dyDescent="0.2">
      <c r="A269" s="2">
        <v>44644</v>
      </c>
      <c r="B269" s="1">
        <v>0</v>
      </c>
      <c r="C269" s="1">
        <v>6.679654611435641</v>
      </c>
      <c r="D269" s="1">
        <v>-1.7732493423391134</v>
      </c>
      <c r="E269" s="1">
        <v>8.8087995150685323</v>
      </c>
      <c r="F269" s="1">
        <v>1582638.6506209816</v>
      </c>
      <c r="G269" s="1">
        <v>1764.1588089073116</v>
      </c>
      <c r="H269" s="1">
        <v>0</v>
      </c>
      <c r="I269" s="1">
        <v>0</v>
      </c>
      <c r="J269" s="1">
        <v>0</v>
      </c>
      <c r="K269" s="1">
        <v>0</v>
      </c>
      <c r="L269" s="1">
        <v>18.329061508178711</v>
      </c>
      <c r="M269">
        <f t="shared" si="12"/>
        <v>3378.8417258206368</v>
      </c>
      <c r="N269">
        <f t="shared" si="11"/>
        <v>3561.2991790149513</v>
      </c>
      <c r="O269" s="1"/>
    </row>
    <row r="270" spans="1:15" x14ac:dyDescent="0.2">
      <c r="A270" s="2">
        <v>44645</v>
      </c>
      <c r="B270" s="1">
        <v>0</v>
      </c>
      <c r="C270" s="1">
        <v>3.1580099528857368E-2</v>
      </c>
      <c r="D270" s="1">
        <v>1.1269208136945963</v>
      </c>
      <c r="E270" s="1">
        <v>9.7916393294826989</v>
      </c>
      <c r="F270" s="1">
        <v>1772136.7890837234</v>
      </c>
      <c r="G270" s="1">
        <v>2167.9749085075255</v>
      </c>
      <c r="H270" s="1">
        <v>11588.356685849729</v>
      </c>
      <c r="I270" s="1">
        <v>0</v>
      </c>
      <c r="J270" s="1">
        <v>0</v>
      </c>
      <c r="K270" s="1">
        <v>403.8216077168783</v>
      </c>
      <c r="L270" s="1">
        <v>0</v>
      </c>
      <c r="M270">
        <f t="shared" si="12"/>
        <v>3963.0540161275221</v>
      </c>
      <c r="N270">
        <f t="shared" si="11"/>
        <v>4177.0589329984086</v>
      </c>
      <c r="O270" s="1"/>
    </row>
    <row r="271" spans="1:15" x14ac:dyDescent="0.2">
      <c r="A271" s="2">
        <v>44646</v>
      </c>
      <c r="B271" s="1">
        <v>0</v>
      </c>
      <c r="C271" s="1">
        <v>9.5569323017226502</v>
      </c>
      <c r="D271" s="1">
        <v>0.99848790897522122</v>
      </c>
      <c r="E271" s="1">
        <v>8.6749566858116953</v>
      </c>
      <c r="F271" s="1">
        <v>1872353.2456773175</v>
      </c>
      <c r="G271" s="1">
        <v>3147.595106444418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>
        <f t="shared" si="12"/>
        <v>5039.1787290182447</v>
      </c>
      <c r="N271">
        <f t="shared" si="11"/>
        <v>5311.2943803852304</v>
      </c>
      <c r="O271" s="1"/>
    </row>
    <row r="272" spans="1:15" x14ac:dyDescent="0.2">
      <c r="A272" s="2">
        <v>44647</v>
      </c>
      <c r="B272" s="1">
        <v>0</v>
      </c>
      <c r="C272" s="1">
        <v>261.17796044667364</v>
      </c>
      <c r="D272" s="1">
        <v>-7.9750855104066432E-2</v>
      </c>
      <c r="E272" s="1">
        <v>8.6397438049316406</v>
      </c>
      <c r="F272" s="1">
        <v>1911675.0198254199</v>
      </c>
      <c r="G272" s="1">
        <v>3086.9954627809884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>
        <f t="shared" si="12"/>
        <v>5268.4084360029101</v>
      </c>
      <c r="N272">
        <f t="shared" si="11"/>
        <v>5552.9024915470673</v>
      </c>
      <c r="O272" s="1"/>
    </row>
    <row r="273" spans="1:15" x14ac:dyDescent="0.2">
      <c r="A273" s="2">
        <v>44648</v>
      </c>
      <c r="B273" s="1">
        <v>0</v>
      </c>
      <c r="C273" s="1">
        <v>270.04948815834302</v>
      </c>
      <c r="D273" s="1">
        <v>5.9698115977589623</v>
      </c>
      <c r="E273" s="1">
        <v>12.157344720868601</v>
      </c>
      <c r="F273" s="1">
        <v>1882648.1991417217</v>
      </c>
      <c r="G273" s="1">
        <v>2737.4660658635948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>
        <f t="shared" si="12"/>
        <v>4908.2909094822871</v>
      </c>
      <c r="N273">
        <f t="shared" si="11"/>
        <v>5173.3386185943309</v>
      </c>
      <c r="O273" s="1"/>
    </row>
    <row r="274" spans="1:15" x14ac:dyDescent="0.2">
      <c r="A274" s="2">
        <v>44649</v>
      </c>
      <c r="B274" s="1">
        <v>0</v>
      </c>
      <c r="C274" s="1">
        <v>7.2724194861647167</v>
      </c>
      <c r="D274" s="1">
        <v>1057.9777377504724</v>
      </c>
      <c r="E274" s="1">
        <v>8.4342287696587537</v>
      </c>
      <c r="F274" s="1">
        <v>1736140.5715254005</v>
      </c>
      <c r="G274" s="1">
        <v>2196.599521641534</v>
      </c>
      <c r="H274" s="1">
        <v>0</v>
      </c>
      <c r="I274" s="1">
        <v>0</v>
      </c>
      <c r="J274" s="1">
        <v>0</v>
      </c>
      <c r="K274" s="1">
        <v>0</v>
      </c>
      <c r="L274" s="1">
        <v>6.7027425765991211</v>
      </c>
      <c r="M274">
        <f t="shared" si="12"/>
        <v>5013.1272217498299</v>
      </c>
      <c r="N274">
        <f t="shared" si="11"/>
        <v>5283.8360917243208</v>
      </c>
      <c r="O274" s="1"/>
    </row>
    <row r="275" spans="1:15" x14ac:dyDescent="0.2">
      <c r="A275" s="2">
        <v>44650</v>
      </c>
      <c r="B275" s="1">
        <v>0</v>
      </c>
      <c r="C275" s="1">
        <v>4.7225235404188326E-2</v>
      </c>
      <c r="D275" s="1">
        <v>2012.3998322920368</v>
      </c>
      <c r="E275" s="1">
        <v>8.6384001150872152</v>
      </c>
      <c r="F275" s="1">
        <v>1878817.2948491368</v>
      </c>
      <c r="G275" s="1">
        <v>2378.8997720090179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>
        <f t="shared" si="12"/>
        <v>6278.8025245006829</v>
      </c>
      <c r="N275">
        <f t="shared" si="11"/>
        <v>6617.8578608237203</v>
      </c>
      <c r="O275" s="1"/>
    </row>
    <row r="276" spans="1:15" x14ac:dyDescent="0.2">
      <c r="A276" s="2">
        <v>44651</v>
      </c>
      <c r="B276" s="1">
        <v>0</v>
      </c>
      <c r="C276" s="1">
        <v>4.4738263337217798</v>
      </c>
      <c r="D276" s="1">
        <v>1916.2727818055585</v>
      </c>
      <c r="E276" s="1">
        <v>8.6599549833105662</v>
      </c>
      <c r="F276" s="1">
        <v>1779079.0732652065</v>
      </c>
      <c r="G276" s="1">
        <v>3599.9696274857033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>
        <f t="shared" si="12"/>
        <v>7308.4552638735013</v>
      </c>
      <c r="N276">
        <f t="shared" si="11"/>
        <v>7703.1118481226704</v>
      </c>
      <c r="O276" s="1"/>
    </row>
    <row r="277" spans="1:15" x14ac:dyDescent="0.2">
      <c r="A277" s="2">
        <v>44652</v>
      </c>
      <c r="B277" s="1">
        <v>0</v>
      </c>
      <c r="C277" s="1">
        <v>32.016524989705218</v>
      </c>
      <c r="D277" s="1">
        <v>2144.0221884942825</v>
      </c>
      <c r="E277" s="1">
        <v>8.7327266204771075</v>
      </c>
      <c r="F277" s="1">
        <v>1807363.9745096555</v>
      </c>
      <c r="G277" s="1">
        <v>2788.643396991898</v>
      </c>
      <c r="H277" s="1">
        <v>0</v>
      </c>
      <c r="I277" s="1">
        <v>2991.3825681050621</v>
      </c>
      <c r="J277" s="1">
        <v>0</v>
      </c>
      <c r="K277" s="1">
        <v>0</v>
      </c>
      <c r="L277" s="1">
        <v>0</v>
      </c>
      <c r="M277">
        <f t="shared" si="12"/>
        <v>6783.7701941741234</v>
      </c>
      <c r="N277">
        <f t="shared" si="11"/>
        <v>7150.0937846595261</v>
      </c>
      <c r="O277" s="1"/>
    </row>
    <row r="278" spans="1:15" x14ac:dyDescent="0.2">
      <c r="A278" s="2">
        <v>44653</v>
      </c>
      <c r="B278" s="1">
        <v>0</v>
      </c>
      <c r="C278" s="1">
        <v>5.0005110014716685</v>
      </c>
      <c r="D278" s="1">
        <v>2049.628066708965</v>
      </c>
      <c r="E278" s="1">
        <v>8.6398605835023847</v>
      </c>
      <c r="F278" s="1">
        <v>1764523.5831915122</v>
      </c>
      <c r="G278" s="1">
        <v>2446.4866627839074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>
        <f t="shared" si="12"/>
        <v>6274.2786842693586</v>
      </c>
      <c r="N278">
        <f t="shared" si="11"/>
        <v>6613.0897332199038</v>
      </c>
      <c r="O278" s="1"/>
    </row>
    <row r="279" spans="1:15" x14ac:dyDescent="0.2">
      <c r="A279" s="2">
        <v>44654</v>
      </c>
      <c r="B279" s="1">
        <v>0</v>
      </c>
      <c r="C279" s="1">
        <v>4.3881021775106777E-2</v>
      </c>
      <c r="D279" s="1">
        <v>2179.38150542123</v>
      </c>
      <c r="E279" s="1">
        <v>8.7126322206689242</v>
      </c>
      <c r="F279" s="1">
        <v>1732752.1308027017</v>
      </c>
      <c r="G279" s="1">
        <v>2211.3615376398579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>
        <f t="shared" si="12"/>
        <v>6132.2516871062335</v>
      </c>
      <c r="N279">
        <f t="shared" si="11"/>
        <v>6463.39327820997</v>
      </c>
      <c r="O279" s="1"/>
    </row>
    <row r="280" spans="1:15" x14ac:dyDescent="0.2">
      <c r="A280" s="2">
        <v>44655</v>
      </c>
      <c r="B280" s="1">
        <v>0</v>
      </c>
      <c r="C280" s="1">
        <v>319.15347235195185</v>
      </c>
      <c r="D280" s="1">
        <v>1775.8319030489238</v>
      </c>
      <c r="E280" s="1">
        <v>8.6398605835023847</v>
      </c>
      <c r="F280" s="1">
        <v>1666662.1250413971</v>
      </c>
      <c r="G280" s="1">
        <v>2587.5031184163945</v>
      </c>
      <c r="H280" s="1">
        <v>0</v>
      </c>
      <c r="I280" s="1">
        <v>0</v>
      </c>
      <c r="J280" s="1">
        <v>9923.9305124918628</v>
      </c>
      <c r="K280" s="1">
        <v>0</v>
      </c>
      <c r="L280" s="1">
        <v>0</v>
      </c>
      <c r="M280">
        <f t="shared" si="12"/>
        <v>6367.7144099546604</v>
      </c>
      <c r="N280">
        <f t="shared" si="11"/>
        <v>6711.5709880922122</v>
      </c>
      <c r="O280" s="1"/>
    </row>
    <row r="281" spans="1:15" x14ac:dyDescent="0.2">
      <c r="A281" s="2">
        <v>44656</v>
      </c>
      <c r="B281" s="1">
        <v>0</v>
      </c>
      <c r="C281" s="1">
        <v>491.93810190560566</v>
      </c>
      <c r="D281" s="1">
        <v>1613.0171835061278</v>
      </c>
      <c r="E281" s="1">
        <v>8.5931940078735352</v>
      </c>
      <c r="F281" s="1">
        <v>1645202.189353619</v>
      </c>
      <c r="G281" s="1">
        <v>2449.9282557048391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>
        <f t="shared" si="12"/>
        <v>6208.6789244780648</v>
      </c>
      <c r="N281">
        <f t="shared" si="11"/>
        <v>6543.9475863998805</v>
      </c>
      <c r="O281" s="1"/>
    </row>
    <row r="282" spans="1:15" x14ac:dyDescent="0.2">
      <c r="A282" s="2">
        <v>44657</v>
      </c>
      <c r="B282" s="1">
        <v>0</v>
      </c>
      <c r="C282" s="1">
        <v>491.91307077214299</v>
      </c>
      <c r="D282" s="1">
        <v>1507.0109038610544</v>
      </c>
      <c r="E282" s="1">
        <v>8.6397438049316406</v>
      </c>
      <c r="F282" s="1">
        <v>1647822.4386808325</v>
      </c>
      <c r="G282" s="1">
        <v>2484.3203280394082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>
        <f t="shared" si="12"/>
        <v>6139.7064851583691</v>
      </c>
      <c r="N282">
        <f t="shared" si="11"/>
        <v>6471.2506353569215</v>
      </c>
      <c r="O282" s="1"/>
    </row>
    <row r="283" spans="1:15" x14ac:dyDescent="0.2">
      <c r="A283" s="2">
        <v>44658</v>
      </c>
      <c r="B283" s="1">
        <v>0</v>
      </c>
      <c r="C283" s="1">
        <v>320.64077191188835</v>
      </c>
      <c r="D283" s="1">
        <v>2109.7000691313183</v>
      </c>
      <c r="E283" s="1">
        <v>8.5931940078735352</v>
      </c>
      <c r="F283" s="1">
        <v>1727705.9401997682</v>
      </c>
      <c r="G283" s="1">
        <v>2597.7802636209112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>
        <f t="shared" si="12"/>
        <v>6764.4202388717604</v>
      </c>
      <c r="N283">
        <f t="shared" ref="N283:N306" si="13">M283*1.054</f>
        <v>7129.6989317708358</v>
      </c>
      <c r="O283" s="1"/>
    </row>
    <row r="284" spans="1:15" x14ac:dyDescent="0.2">
      <c r="A284" s="2">
        <v>44659</v>
      </c>
      <c r="B284" s="1">
        <v>0</v>
      </c>
      <c r="C284" s="1">
        <v>2.8665801434036312E-2</v>
      </c>
      <c r="D284" s="1">
        <v>2482.2347100041488</v>
      </c>
      <c r="E284" s="1">
        <v>9.1352636678930779</v>
      </c>
      <c r="F284" s="1">
        <v>1785728.4620371913</v>
      </c>
      <c r="G284" s="1">
        <v>2816.3040032379404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>
        <f t="shared" si="12"/>
        <v>7093.4311047486071</v>
      </c>
      <c r="N284">
        <f t="shared" si="13"/>
        <v>7476.4763844050321</v>
      </c>
      <c r="O284" s="1"/>
    </row>
    <row r="285" spans="1:15" x14ac:dyDescent="0.2">
      <c r="A285" s="2">
        <v>44660</v>
      </c>
      <c r="B285" s="1">
        <v>0</v>
      </c>
      <c r="C285" s="1">
        <v>9.913160924759719</v>
      </c>
      <c r="D285" s="1">
        <v>2076.2990286770987</v>
      </c>
      <c r="E285" s="1">
        <v>8.6409900323632698</v>
      </c>
      <c r="F285" s="1">
        <v>1786191.8264407064</v>
      </c>
      <c r="G285" s="1">
        <v>2362.7224043470346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>
        <f t="shared" si="12"/>
        <v>6243.7674104219623</v>
      </c>
      <c r="N285">
        <f t="shared" si="13"/>
        <v>6580.9308505847484</v>
      </c>
      <c r="O285" s="1"/>
    </row>
    <row r="286" spans="1:15" x14ac:dyDescent="0.2">
      <c r="A286" s="2">
        <v>44661</v>
      </c>
      <c r="B286" s="1">
        <v>0</v>
      </c>
      <c r="C286" s="1">
        <v>2.6839907477852532E-2</v>
      </c>
      <c r="D286" s="1">
        <v>1221.2397623062134</v>
      </c>
      <c r="E286" s="1">
        <v>8.3638728896776833</v>
      </c>
      <c r="F286" s="1">
        <v>1780434.3183165549</v>
      </c>
      <c r="G286" s="1">
        <v>2235.7760704149464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>
        <f t="shared" si="12"/>
        <v>5245.8408638348701</v>
      </c>
      <c r="N286">
        <f t="shared" si="13"/>
        <v>5529.1162704819535</v>
      </c>
      <c r="O286" s="1"/>
    </row>
    <row r="287" spans="1:15" x14ac:dyDescent="0.2">
      <c r="A287" s="2">
        <v>44662</v>
      </c>
      <c r="B287" s="1">
        <v>0</v>
      </c>
      <c r="C287" s="1">
        <v>5.6719191579974222</v>
      </c>
      <c r="D287" s="1">
        <v>1453.2323684557068</v>
      </c>
      <c r="E287" s="1">
        <v>10.144768053193886</v>
      </c>
      <c r="F287" s="1">
        <v>1975062.1529793965</v>
      </c>
      <c r="G287" s="1">
        <v>2323.8152841781221</v>
      </c>
      <c r="H287" s="1">
        <v>0</v>
      </c>
      <c r="I287" s="1">
        <v>0</v>
      </c>
      <c r="J287" s="1">
        <v>0</v>
      </c>
      <c r="K287" s="1">
        <v>4704.0318847656254</v>
      </c>
      <c r="L287" s="1">
        <v>0</v>
      </c>
      <c r="M287">
        <f t="shared" si="12"/>
        <v>5772.6305247091823</v>
      </c>
      <c r="N287">
        <f t="shared" si="13"/>
        <v>6084.3525730434785</v>
      </c>
      <c r="O287" s="1"/>
    </row>
    <row r="288" spans="1:15" x14ac:dyDescent="0.2">
      <c r="A288" s="2">
        <v>44663</v>
      </c>
      <c r="B288" s="1">
        <v>0</v>
      </c>
      <c r="C288" s="1">
        <v>3.8385076557786402</v>
      </c>
      <c r="D288" s="1">
        <v>1770.850993044236</v>
      </c>
      <c r="E288" s="1">
        <v>9.1793779945373544</v>
      </c>
      <c r="F288" s="1">
        <v>1750457.6669950834</v>
      </c>
      <c r="G288" s="1">
        <v>2377.3576563196866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>
        <f t="shared" si="12"/>
        <v>5911.6842020093227</v>
      </c>
      <c r="N288">
        <f t="shared" si="13"/>
        <v>6230.9151489178266</v>
      </c>
      <c r="O288" s="1"/>
    </row>
    <row r="289" spans="1:15" x14ac:dyDescent="0.2">
      <c r="A289" s="2">
        <v>44664</v>
      </c>
      <c r="B289" s="1">
        <v>0</v>
      </c>
      <c r="C289" s="1">
        <v>6.0501509165247764</v>
      </c>
      <c r="D289" s="1">
        <v>1883.0420714158279</v>
      </c>
      <c r="E289" s="1">
        <v>8.6350888252258287</v>
      </c>
      <c r="F289" s="1">
        <v>1766011.343001924</v>
      </c>
      <c r="G289" s="1">
        <v>2352.3093473950612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>
        <f t="shared" si="12"/>
        <v>6016.0480015545627</v>
      </c>
      <c r="N289">
        <f t="shared" si="13"/>
        <v>6340.9145936385094</v>
      </c>
      <c r="O289" s="1"/>
    </row>
    <row r="290" spans="1:15" x14ac:dyDescent="0.2">
      <c r="A290" s="2">
        <v>44665</v>
      </c>
      <c r="B290" s="1">
        <v>0</v>
      </c>
      <c r="C290" s="1">
        <v>1.6839116386860559E-2</v>
      </c>
      <c r="D290" s="1">
        <v>2082.668370650365</v>
      </c>
      <c r="E290" s="1">
        <v>8.6443987846374508</v>
      </c>
      <c r="F290" s="1">
        <v>1946426.4623235937</v>
      </c>
      <c r="G290" s="1">
        <v>2589.2612292234544</v>
      </c>
      <c r="H290" s="1">
        <v>0</v>
      </c>
      <c r="I290" s="1">
        <v>0</v>
      </c>
      <c r="J290" s="1" t="str">
        <v>[-11059] No Good Data For Calculation</v>
      </c>
      <c r="K290" s="1">
        <v>0</v>
      </c>
      <c r="L290" s="1">
        <v>0</v>
      </c>
      <c r="M290" t="e">
        <f t="shared" si="12"/>
        <v>#VALUE!</v>
      </c>
      <c r="N290" t="e">
        <f t="shared" si="13"/>
        <v>#VALUE!</v>
      </c>
      <c r="O290" s="1"/>
    </row>
    <row r="291" spans="1:15" x14ac:dyDescent="0.2">
      <c r="A291" s="2">
        <v>44666</v>
      </c>
      <c r="B291" s="1">
        <v>0</v>
      </c>
      <c r="C291" s="1">
        <v>5.1698952591178422</v>
      </c>
      <c r="D291" s="1">
        <v>2131.9446587562561</v>
      </c>
      <c r="E291" s="1">
        <v>8.5931940078735352</v>
      </c>
      <c r="F291" s="1">
        <v>1946560.3458332119</v>
      </c>
      <c r="G291" s="1">
        <v>2407.7129475995966</v>
      </c>
      <c r="H291" s="1">
        <v>0</v>
      </c>
      <c r="I291" s="1">
        <v>0</v>
      </c>
      <c r="J291" s="1">
        <v>10617.906828864863</v>
      </c>
      <c r="K291" s="1">
        <v>0</v>
      </c>
      <c r="L291" s="1">
        <v>0</v>
      </c>
      <c r="M291">
        <f t="shared" si="12"/>
        <v>6510.5989482849218</v>
      </c>
      <c r="N291">
        <f t="shared" si="13"/>
        <v>6862.1712914923082</v>
      </c>
      <c r="O291" s="1"/>
    </row>
    <row r="292" spans="1:15" x14ac:dyDescent="0.2">
      <c r="A292" s="2">
        <v>44667</v>
      </c>
      <c r="B292" s="1">
        <v>0</v>
      </c>
      <c r="C292" s="1">
        <v>4.4868101914944507</v>
      </c>
      <c r="D292" s="1">
        <v>2124.620475769043</v>
      </c>
      <c r="E292" s="1">
        <v>8.5931940078735352</v>
      </c>
      <c r="F292" s="1">
        <v>1945510.3655721922</v>
      </c>
      <c r="G292" s="1">
        <v>2495.5641750290069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>
        <f t="shared" si="12"/>
        <v>6578.7750205696102</v>
      </c>
      <c r="N292">
        <f t="shared" si="13"/>
        <v>6934.0288716803698</v>
      </c>
      <c r="O292" s="1"/>
    </row>
    <row r="293" spans="1:15" x14ac:dyDescent="0.2">
      <c r="A293" s="2">
        <v>44668</v>
      </c>
      <c r="B293" s="1">
        <v>0</v>
      </c>
      <c r="C293" s="1">
        <v>5.2299970646777618</v>
      </c>
      <c r="D293" s="1">
        <v>2273.1718158721924</v>
      </c>
      <c r="E293" s="1">
        <v>8.5931940078735352</v>
      </c>
      <c r="F293" s="1">
        <v>1956575.335560583</v>
      </c>
      <c r="G293" s="1">
        <v>2412.5498012918952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>
        <f t="shared" si="12"/>
        <v>6656.1201437972213</v>
      </c>
      <c r="N293">
        <f t="shared" si="13"/>
        <v>7015.5506315622715</v>
      </c>
      <c r="O293" s="1"/>
    </row>
    <row r="294" spans="1:15" x14ac:dyDescent="0.2">
      <c r="A294" s="2">
        <v>44669</v>
      </c>
      <c r="B294" s="1">
        <v>0</v>
      </c>
      <c r="C294" s="1">
        <v>0.3401683283446042</v>
      </c>
      <c r="D294" s="1">
        <v>1993.9552640914917</v>
      </c>
      <c r="E294" s="1">
        <v>9.4811620758820538</v>
      </c>
      <c r="F294" s="1">
        <v>1781463.4419694401</v>
      </c>
      <c r="G294" s="1">
        <v>3161.6256121733495</v>
      </c>
      <c r="H294" s="1">
        <v>13067.96881790161</v>
      </c>
      <c r="I294" s="1">
        <v>0</v>
      </c>
      <c r="J294" s="1">
        <v>0</v>
      </c>
      <c r="K294" s="1">
        <v>0</v>
      </c>
      <c r="L294" s="1">
        <v>0</v>
      </c>
      <c r="M294">
        <f t="shared" si="12"/>
        <v>6959.9336174564096</v>
      </c>
      <c r="N294">
        <f t="shared" si="13"/>
        <v>7335.770032799056</v>
      </c>
      <c r="O294" s="1"/>
    </row>
    <row r="295" spans="1:15" x14ac:dyDescent="0.2">
      <c r="A295" s="2">
        <v>44670</v>
      </c>
      <c r="B295" s="1">
        <v>0</v>
      </c>
      <c r="C295" s="1">
        <v>5.800663618547869</v>
      </c>
      <c r="D295" s="1">
        <v>2127.231981204106</v>
      </c>
      <c r="E295" s="1">
        <v>8.6386824685485202</v>
      </c>
      <c r="F295" s="1">
        <v>1666088.062339623</v>
      </c>
      <c r="G295" s="1">
        <v>2974.9644757691617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>
        <f t="shared" si="12"/>
        <v>6782.7238653999875</v>
      </c>
      <c r="N295">
        <f t="shared" si="13"/>
        <v>7148.9909541315874</v>
      </c>
      <c r="O295" s="1"/>
    </row>
    <row r="296" spans="1:15" x14ac:dyDescent="0.2">
      <c r="A296" s="2">
        <v>44671</v>
      </c>
      <c r="B296" s="1">
        <v>0</v>
      </c>
      <c r="C296" s="1">
        <v>4.4959354523842752</v>
      </c>
      <c r="D296" s="1">
        <v>2188.1673579368089</v>
      </c>
      <c r="E296" s="1">
        <v>8.5931940078735352</v>
      </c>
      <c r="F296" s="1">
        <v>1633679.8096913318</v>
      </c>
      <c r="G296" s="1">
        <v>2622.8049150443567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>
        <f t="shared" si="12"/>
        <v>6457.7412121327552</v>
      </c>
      <c r="N296">
        <f t="shared" si="13"/>
        <v>6806.4592375879247</v>
      </c>
      <c r="O296" s="1"/>
    </row>
    <row r="297" spans="1:15" x14ac:dyDescent="0.2">
      <c r="A297" s="2">
        <v>44672</v>
      </c>
      <c r="B297" s="1">
        <v>0</v>
      </c>
      <c r="C297" s="1">
        <v>4.4898324734943316</v>
      </c>
      <c r="D297" s="1">
        <v>2199.0213847741848</v>
      </c>
      <c r="E297" s="1">
        <v>8.5931940078735352</v>
      </c>
      <c r="F297" s="1">
        <v>1761044.9438307439</v>
      </c>
      <c r="G297" s="1">
        <v>2174.4175446234276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>
        <f t="shared" si="12"/>
        <v>6147.5668997097246</v>
      </c>
      <c r="N297">
        <f t="shared" si="13"/>
        <v>6479.53551229405</v>
      </c>
      <c r="O297" s="1"/>
    </row>
    <row r="298" spans="1:15" x14ac:dyDescent="0.2">
      <c r="A298" s="2">
        <v>44673</v>
      </c>
      <c r="B298" s="1">
        <v>0</v>
      </c>
      <c r="C298" s="1">
        <v>4.5053220868072633E-2</v>
      </c>
      <c r="D298" s="1">
        <v>1700.6379365921021</v>
      </c>
      <c r="E298" s="1">
        <v>8.5931940078735352</v>
      </c>
      <c r="F298" s="1">
        <v>1771454.2449687338</v>
      </c>
      <c r="G298" s="1">
        <v>2407.4149437799201</v>
      </c>
      <c r="H298" s="1">
        <v>0</v>
      </c>
      <c r="I298" s="1">
        <v>0</v>
      </c>
      <c r="J298" s="1">
        <v>0</v>
      </c>
      <c r="K298" s="1">
        <v>0</v>
      </c>
      <c r="L298" s="1">
        <v>92.632217407226562</v>
      </c>
      <c r="M298">
        <f t="shared" si="12"/>
        <v>5980.7775899767239</v>
      </c>
      <c r="N298">
        <f t="shared" si="13"/>
        <v>6303.7395798354673</v>
      </c>
      <c r="O298" s="1"/>
    </row>
    <row r="299" spans="1:15" x14ac:dyDescent="0.2">
      <c r="A299" s="2">
        <v>44674</v>
      </c>
      <c r="B299" s="1">
        <v>0</v>
      </c>
      <c r="C299" s="1">
        <v>4.9533998179365026</v>
      </c>
      <c r="D299" s="1">
        <v>795.60041624121368</v>
      </c>
      <c r="E299" s="1">
        <v>8.9980987291233347</v>
      </c>
      <c r="F299" s="1">
        <v>1687598.9370472727</v>
      </c>
      <c r="G299" s="1">
        <v>2929.6974628027192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>
        <f t="shared" si="12"/>
        <v>5426.848314638265</v>
      </c>
      <c r="N299">
        <f t="shared" si="13"/>
        <v>5719.8981236287318</v>
      </c>
      <c r="O299" s="1"/>
    </row>
    <row r="300" spans="1:15" x14ac:dyDescent="0.2">
      <c r="A300" s="2">
        <v>44675</v>
      </c>
      <c r="B300" s="1">
        <v>0</v>
      </c>
      <c r="C300" s="1">
        <v>4.76081483066082E-2</v>
      </c>
      <c r="D300" s="1">
        <v>461.55030082340249</v>
      </c>
      <c r="E300" s="1">
        <v>9.0731467027766897</v>
      </c>
      <c r="F300" s="1">
        <v>1870194.923342641</v>
      </c>
      <c r="G300" s="1">
        <v>3308.4815478292167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>
        <f t="shared" si="12"/>
        <v>5649.3475268463435</v>
      </c>
      <c r="N300">
        <f t="shared" si="13"/>
        <v>5954.4122932960463</v>
      </c>
      <c r="O300" s="1"/>
    </row>
    <row r="301" spans="1:15" x14ac:dyDescent="0.2">
      <c r="A301" s="2">
        <v>44676</v>
      </c>
      <c r="B301" s="1">
        <v>0</v>
      </c>
      <c r="C301" s="1">
        <v>6.4586884414647141</v>
      </c>
      <c r="D301" s="1">
        <v>1984.8646999952671</v>
      </c>
      <c r="E301" s="1">
        <v>9.3074542264143627</v>
      </c>
      <c r="F301" s="1">
        <v>2118455.0685874368</v>
      </c>
      <c r="G301" s="1">
        <v>2858.6085771281541</v>
      </c>
      <c r="H301" s="1">
        <v>173434.9891328176</v>
      </c>
      <c r="I301" s="1">
        <v>82110.480668512973</v>
      </c>
      <c r="J301" s="1">
        <v>0</v>
      </c>
      <c r="K301" s="1">
        <v>0</v>
      </c>
      <c r="L301" s="1">
        <v>0</v>
      </c>
      <c r="M301">
        <f t="shared" si="12"/>
        <v>7233.2399581800673</v>
      </c>
      <c r="N301">
        <f t="shared" si="13"/>
        <v>7623.8349159217914</v>
      </c>
      <c r="O301" s="1"/>
    </row>
    <row r="302" spans="1:15" x14ac:dyDescent="0.2">
      <c r="A302" s="2">
        <v>44677</v>
      </c>
      <c r="B302" s="1">
        <v>0</v>
      </c>
      <c r="C302" s="1">
        <v>5.4704879363460375</v>
      </c>
      <c r="D302" s="1">
        <v>2118.2656505860782</v>
      </c>
      <c r="E302" s="1">
        <v>8.7175962948659436</v>
      </c>
      <c r="F302" s="1">
        <v>2036452.0437880354</v>
      </c>
      <c r="G302" s="1">
        <v>2804.8520493772166</v>
      </c>
      <c r="H302" s="1">
        <v>0</v>
      </c>
      <c r="I302" s="1">
        <v>0</v>
      </c>
      <c r="J302" s="1">
        <v>99641.828428522756</v>
      </c>
      <c r="K302" s="1">
        <v>96898.248646545413</v>
      </c>
      <c r="L302" s="1">
        <v>0</v>
      </c>
      <c r="M302">
        <f t="shared" si="12"/>
        <v>7170.2979050576096</v>
      </c>
      <c r="N302">
        <f t="shared" si="13"/>
        <v>7557.4939919307208</v>
      </c>
      <c r="O302" s="1"/>
    </row>
    <row r="303" spans="1:15" x14ac:dyDescent="0.2">
      <c r="A303" s="2">
        <v>44678</v>
      </c>
      <c r="B303" s="1">
        <v>0</v>
      </c>
      <c r="C303" s="1">
        <v>3.0656680355463296E-2</v>
      </c>
      <c r="D303" s="1">
        <v>2034.5824591607231</v>
      </c>
      <c r="E303" s="1">
        <v>8.655836669830606</v>
      </c>
      <c r="F303" s="1">
        <v>1843394.0767738377</v>
      </c>
      <c r="G303" s="1">
        <v>2608.0681032861121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>
        <f t="shared" si="12"/>
        <v>6494.7311325708597</v>
      </c>
      <c r="N303">
        <f t="shared" si="13"/>
        <v>6845.4466137296868</v>
      </c>
      <c r="O303" s="1"/>
    </row>
    <row r="304" spans="1:15" x14ac:dyDescent="0.2">
      <c r="A304" s="2">
        <v>44679</v>
      </c>
      <c r="B304" s="1">
        <v>0</v>
      </c>
      <c r="C304" s="1">
        <v>3.1782999238664192E-2</v>
      </c>
      <c r="D304" s="1">
        <v>855.45017334215095</v>
      </c>
      <c r="E304" s="1">
        <v>9.1587868722714489</v>
      </c>
      <c r="F304" s="1">
        <v>1723339.57052672</v>
      </c>
      <c r="G304" s="1">
        <v>2351.4009227680663</v>
      </c>
      <c r="H304" s="1">
        <v>0</v>
      </c>
      <c r="I304" s="1">
        <v>0</v>
      </c>
      <c r="J304" s="1">
        <v>0</v>
      </c>
      <c r="K304" s="1">
        <v>0</v>
      </c>
      <c r="L304" s="1">
        <v>171.36387634277344</v>
      </c>
      <c r="M304">
        <f t="shared" si="12"/>
        <v>5110.7451128512203</v>
      </c>
      <c r="N304">
        <f t="shared" si="13"/>
        <v>5386.7253489451859</v>
      </c>
      <c r="O304" s="1"/>
    </row>
    <row r="305" spans="1:15" x14ac:dyDescent="0.2">
      <c r="A305" s="2">
        <v>44680</v>
      </c>
      <c r="B305" s="1">
        <v>0</v>
      </c>
      <c r="C305" s="1">
        <v>7.2450308103073322</v>
      </c>
      <c r="D305" s="1">
        <v>1.1735881523539621E-2</v>
      </c>
      <c r="E305" s="1">
        <v>8.6022197238029907</v>
      </c>
      <c r="F305" s="1">
        <v>1658127.2443888378</v>
      </c>
      <c r="G305" s="1">
        <v>1546.0626671060693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>
        <f t="shared" si="12"/>
        <v>3220.0488979105412</v>
      </c>
      <c r="N305">
        <f t="shared" si="13"/>
        <v>3393.9315383977105</v>
      </c>
      <c r="O305" s="1"/>
    </row>
    <row r="306" spans="1:15" x14ac:dyDescent="0.2">
      <c r="A306" s="2">
        <v>44681</v>
      </c>
      <c r="B306" s="1">
        <v>0</v>
      </c>
      <c r="C306" s="1">
        <v>4.8045699173119365</v>
      </c>
      <c r="D306" s="1">
        <v>1.1460619010031223</v>
      </c>
      <c r="E306" s="1">
        <v>8.5931940078735352</v>
      </c>
      <c r="F306" s="1">
        <v>1555943.2243161052</v>
      </c>
      <c r="G306" s="1">
        <v>1525.1791244614133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>
        <f t="shared" si="12"/>
        <v>3095.6661746037071</v>
      </c>
      <c r="N306">
        <f t="shared" si="13"/>
        <v>3262.8321480323075</v>
      </c>
      <c r="O306" s="1"/>
    </row>
    <row r="307" spans="1:15" x14ac:dyDescent="0.2">
      <c r="A307" s="2">
        <v>44682</v>
      </c>
      <c r="B307" s="1">
        <v>0</v>
      </c>
      <c r="C307" s="1">
        <v>4.4625862164979209</v>
      </c>
      <c r="D307" s="1">
        <v>-0.69843819628780079</v>
      </c>
      <c r="E307" s="1">
        <v>8.6541451483964913</v>
      </c>
      <c r="F307" s="1">
        <v>1563744.8004248317</v>
      </c>
      <c r="G307" s="1">
        <v>1981.5155094390732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>
        <f t="shared" si="12"/>
        <v>3557.6786030325115</v>
      </c>
      <c r="N307">
        <f>M307*1.044</f>
        <v>3714.2164615659422</v>
      </c>
      <c r="O307" s="1"/>
    </row>
    <row r="308" spans="1:15" x14ac:dyDescent="0.2">
      <c r="A308" s="2">
        <v>44683</v>
      </c>
      <c r="B308" s="1">
        <v>0</v>
      </c>
      <c r="C308" s="1">
        <v>3.051105938554011E-2</v>
      </c>
      <c r="D308" s="1">
        <v>0.26516321115195751</v>
      </c>
      <c r="E308" s="1">
        <v>9.3053904246719981</v>
      </c>
      <c r="F308" s="1">
        <v>1949559.5769276288</v>
      </c>
      <c r="G308" s="1">
        <v>403.85512201072743</v>
      </c>
      <c r="H308" s="1">
        <v>0</v>
      </c>
      <c r="I308" s="1">
        <v>0</v>
      </c>
      <c r="J308" s="1">
        <v>12931.685015741983</v>
      </c>
      <c r="K308" s="1">
        <v>0</v>
      </c>
      <c r="L308" s="1">
        <v>9.0266324579715729E-2</v>
      </c>
      <c r="M308">
        <f t="shared" si="12"/>
        <v>2376.0377149738874</v>
      </c>
      <c r="N308">
        <f t="shared" ref="N308:N337" si="14">M308*1.044</f>
        <v>2480.5833744327388</v>
      </c>
      <c r="O308" s="1"/>
    </row>
    <row r="309" spans="1:15" x14ac:dyDescent="0.2">
      <c r="A309" s="2">
        <v>44684</v>
      </c>
      <c r="B309" s="1">
        <v>0</v>
      </c>
      <c r="C309" s="1">
        <v>5.4054952093801312</v>
      </c>
      <c r="D309" s="1">
        <v>1012.3609427013434</v>
      </c>
      <c r="E309" s="1">
        <v>9.1308747901089706</v>
      </c>
      <c r="F309" s="1">
        <v>1855824.3126142328</v>
      </c>
      <c r="G309" s="1">
        <v>3.7897012679534013E-2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>
        <f t="shared" si="12"/>
        <v>2882.7595223277449</v>
      </c>
      <c r="N309">
        <f t="shared" si="14"/>
        <v>3009.6009413101656</v>
      </c>
      <c r="O309" s="1"/>
    </row>
    <row r="310" spans="1:15" x14ac:dyDescent="0.2">
      <c r="A310" s="2">
        <v>44685</v>
      </c>
      <c r="B310" s="1">
        <v>0.33528985771032815</v>
      </c>
      <c r="C310" s="1">
        <v>4.9760201214161857</v>
      </c>
      <c r="D310" s="1">
        <v>1615.697193145752</v>
      </c>
      <c r="E310" s="1">
        <v>8.5931940078735352</v>
      </c>
      <c r="F310" s="1">
        <v>1491491.8470886336</v>
      </c>
      <c r="G310" s="1">
        <v>0.39628418747484462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>
        <f t="shared" si="12"/>
        <v>3121.4898284088604</v>
      </c>
      <c r="N310">
        <f t="shared" si="14"/>
        <v>3258.8353808588504</v>
      </c>
      <c r="O310" s="1"/>
    </row>
    <row r="311" spans="1:15" x14ac:dyDescent="0.2">
      <c r="A311" s="2">
        <v>44686</v>
      </c>
      <c r="B311" s="1">
        <v>2.0960576897416587E-2</v>
      </c>
      <c r="C311" s="1">
        <v>5.6998975847652344</v>
      </c>
      <c r="D311" s="1">
        <v>447.46768574244197</v>
      </c>
      <c r="E311" s="1">
        <v>8.5931940078735352</v>
      </c>
      <c r="F311" s="1">
        <v>375345.78280162526</v>
      </c>
      <c r="G311" s="1">
        <v>1598.4285221085283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>
        <f t="shared" si="12"/>
        <v>2435.5560428221315</v>
      </c>
      <c r="N311">
        <f t="shared" si="14"/>
        <v>2542.7205087063053</v>
      </c>
      <c r="O311" s="1"/>
    </row>
    <row r="312" spans="1:15" x14ac:dyDescent="0.2">
      <c r="A312" s="2">
        <v>44687</v>
      </c>
      <c r="B312" s="1">
        <v>0.34417655404314257</v>
      </c>
      <c r="C312" s="1">
        <v>35.530056858197597</v>
      </c>
      <c r="D312" s="1">
        <v>293.76137513886351</v>
      </c>
      <c r="E312" s="1">
        <v>392.43674833973245</v>
      </c>
      <c r="F312" s="1">
        <v>1280.480615931217</v>
      </c>
      <c r="G312" s="1">
        <v>1799.099603577461</v>
      </c>
      <c r="H312" s="1">
        <v>0</v>
      </c>
      <c r="I312" s="1">
        <v>0</v>
      </c>
      <c r="J312" s="1">
        <v>0</v>
      </c>
      <c r="K312" s="1">
        <v>0</v>
      </c>
      <c r="L312" s="1">
        <v>157.17807006835938</v>
      </c>
      <c r="M312">
        <f t="shared" si="12"/>
        <v>2679.630511152588</v>
      </c>
      <c r="N312">
        <f t="shared" si="14"/>
        <v>2797.5342536433022</v>
      </c>
      <c r="O312" s="1"/>
    </row>
    <row r="313" spans="1:15" x14ac:dyDescent="0.2">
      <c r="A313" s="2">
        <v>44688</v>
      </c>
      <c r="B313" s="1">
        <v>0.36070222260659901</v>
      </c>
      <c r="C313" s="1">
        <v>8.0599507364644438</v>
      </c>
      <c r="D313" s="1">
        <v>-0.46865068955715589</v>
      </c>
      <c r="E313" s="1">
        <v>8.5931315945673532</v>
      </c>
      <c r="F313" s="1">
        <v>1232.3848607972263</v>
      </c>
      <c r="G313" s="1">
        <v>1942.3467319720794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>
        <f t="shared" si="12"/>
        <v>1960.1242506969581</v>
      </c>
      <c r="N313">
        <f t="shared" si="14"/>
        <v>2046.3697177276244</v>
      </c>
      <c r="O313" s="1"/>
    </row>
    <row r="314" spans="1:15" x14ac:dyDescent="0.2">
      <c r="A314" s="2">
        <v>44689</v>
      </c>
      <c r="B314" s="1">
        <v>8.8866801997562021E-3</v>
      </c>
      <c r="C314" s="1">
        <v>5.789484076903654</v>
      </c>
      <c r="D314" s="1">
        <v>0.23562510644599871</v>
      </c>
      <c r="E314" s="1">
        <v>8.0503935209842812</v>
      </c>
      <c r="F314" s="1">
        <v>1265.0656460076382</v>
      </c>
      <c r="G314" s="1">
        <v>2061.1699541840144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>
        <f t="shared" si="12"/>
        <v>2076.5194092145562</v>
      </c>
      <c r="N314">
        <f t="shared" si="14"/>
        <v>2167.8862632199966</v>
      </c>
      <c r="O314" s="1"/>
    </row>
    <row r="315" spans="1:15" x14ac:dyDescent="0.2">
      <c r="A315" s="2">
        <v>44690</v>
      </c>
      <c r="B315" s="1">
        <v>0.50766132584425772</v>
      </c>
      <c r="C315" s="1">
        <v>4.1258260046331072</v>
      </c>
      <c r="D315" s="1">
        <v>-7.0056310461950488E-2</v>
      </c>
      <c r="E315" s="1">
        <v>13.498867790001547</v>
      </c>
      <c r="F315" s="1">
        <v>1238.2186343344893</v>
      </c>
      <c r="G315" s="1">
        <v>2809.1510777148533</v>
      </c>
      <c r="H315" s="1">
        <v>0</v>
      </c>
      <c r="I315" s="1">
        <v>0</v>
      </c>
      <c r="J315" s="1">
        <v>0</v>
      </c>
      <c r="K315" s="1">
        <v>7047.1116546630856</v>
      </c>
      <c r="L315" s="1">
        <v>0</v>
      </c>
      <c r="M315">
        <f t="shared" si="12"/>
        <v>2835.4987068138676</v>
      </c>
      <c r="N315">
        <f t="shared" si="14"/>
        <v>2960.2606499136778</v>
      </c>
      <c r="O315" s="1"/>
    </row>
    <row r="316" spans="1:15" x14ac:dyDescent="0.2">
      <c r="A316" s="2">
        <v>44691</v>
      </c>
      <c r="B316" s="1">
        <v>0.86146642507919524</v>
      </c>
      <c r="C316" s="1">
        <v>5.2993032224377128</v>
      </c>
      <c r="D316" s="1">
        <v>2.5084066486233496</v>
      </c>
      <c r="E316" s="1">
        <v>484.96846907187842</v>
      </c>
      <c r="F316" s="1">
        <v>1237.1889748094234</v>
      </c>
      <c r="G316" s="1">
        <v>3190.7545384511004</v>
      </c>
      <c r="H316" s="1">
        <v>0</v>
      </c>
      <c r="I316" s="1">
        <v>0</v>
      </c>
      <c r="J316" s="1">
        <v>0</v>
      </c>
      <c r="K316" s="1">
        <v>0</v>
      </c>
      <c r="L316" s="1">
        <v>0.33829972147941589</v>
      </c>
      <c r="M316">
        <f t="shared" si="12"/>
        <v>3685.9676725154077</v>
      </c>
      <c r="N316">
        <f t="shared" si="14"/>
        <v>3848.1502501060859</v>
      </c>
      <c r="O316" s="1"/>
    </row>
    <row r="317" spans="1:15" x14ac:dyDescent="0.2">
      <c r="A317" s="2">
        <v>44692</v>
      </c>
      <c r="B317" s="1">
        <v>5.3167886867224894</v>
      </c>
      <c r="C317" s="1">
        <v>3.4493722204186037</v>
      </c>
      <c r="D317" s="1">
        <v>0.84221921496646246</v>
      </c>
      <c r="E317" s="1">
        <v>867.91926031024502</v>
      </c>
      <c r="F317" s="1">
        <v>1265.9877247873969</v>
      </c>
      <c r="G317" s="1">
        <v>2912.8148232149601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>
        <f t="shared" si="12"/>
        <v>3791.6084513721007</v>
      </c>
      <c r="N317">
        <f t="shared" si="14"/>
        <v>3958.4392232324735</v>
      </c>
      <c r="O317" s="1"/>
    </row>
    <row r="318" spans="1:15" x14ac:dyDescent="0.2">
      <c r="A318" s="2">
        <v>44693</v>
      </c>
      <c r="B318" s="1">
        <v>1.2255829697933682</v>
      </c>
      <c r="C318" s="1">
        <v>4.7753804541472071</v>
      </c>
      <c r="D318" s="1">
        <v>-0.10313093662261963</v>
      </c>
      <c r="E318" s="1">
        <v>382.99798576214016</v>
      </c>
      <c r="F318" s="1">
        <v>1256.0163165955621</v>
      </c>
      <c r="G318" s="1">
        <v>2515.5912718470363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>
        <f t="shared" si="12"/>
        <v>2905.7431064130897</v>
      </c>
      <c r="N318">
        <f t="shared" si="14"/>
        <v>3033.5958030952656</v>
      </c>
      <c r="O318" s="1"/>
    </row>
    <row r="319" spans="1:15" x14ac:dyDescent="0.2">
      <c r="A319" s="2">
        <v>44694</v>
      </c>
      <c r="B319" s="1">
        <v>1.2238242494543035</v>
      </c>
      <c r="C319" s="1">
        <v>4.018958391413789</v>
      </c>
      <c r="D319" s="1">
        <v>0.2510465042796568</v>
      </c>
      <c r="E319" s="1">
        <v>9.1040936217834751</v>
      </c>
      <c r="F319" s="1">
        <v>1229.2649426489124</v>
      </c>
      <c r="G319" s="1">
        <v>2767.1484162508636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>
        <f t="shared" si="12"/>
        <v>2782.9756039604436</v>
      </c>
      <c r="N319">
        <f t="shared" si="14"/>
        <v>2905.426530534703</v>
      </c>
      <c r="O319" s="1"/>
    </row>
    <row r="320" spans="1:15" x14ac:dyDescent="0.2">
      <c r="A320" s="2">
        <v>44695</v>
      </c>
      <c r="B320" s="1">
        <v>1.2951213821656251</v>
      </c>
      <c r="C320" s="1">
        <v>1.4783777310761779E-2</v>
      </c>
      <c r="D320" s="1">
        <v>147.59120209608227</v>
      </c>
      <c r="E320" s="1">
        <v>152.48390046605104</v>
      </c>
      <c r="F320" s="1">
        <v>1260.1769013257046</v>
      </c>
      <c r="G320" s="1">
        <v>2778.7733603256743</v>
      </c>
      <c r="H320" s="1">
        <v>0</v>
      </c>
      <c r="I320" s="1">
        <v>0</v>
      </c>
      <c r="J320" s="1">
        <v>0</v>
      </c>
      <c r="K320" s="1">
        <v>0</v>
      </c>
      <c r="L320" s="1">
        <v>170.07876586914062</v>
      </c>
      <c r="M320">
        <f t="shared" si="12"/>
        <v>3251.4973108177505</v>
      </c>
      <c r="N320">
        <f t="shared" si="14"/>
        <v>3394.5631924937315</v>
      </c>
      <c r="O320" s="1"/>
    </row>
    <row r="321" spans="1:15" x14ac:dyDescent="0.2">
      <c r="A321" s="2">
        <v>44696</v>
      </c>
      <c r="B321" s="1">
        <v>1.2673342294088767</v>
      </c>
      <c r="C321" s="1">
        <v>8.9600239836098226</v>
      </c>
      <c r="D321" s="1">
        <v>-0.77812671661376953</v>
      </c>
      <c r="E321" s="1">
        <v>9.2151161744938381</v>
      </c>
      <c r="F321" s="1">
        <v>1247.9054138818628</v>
      </c>
      <c r="G321" s="1">
        <v>2598.3632698067531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>
        <f t="shared" si="12"/>
        <v>2618.2755228915335</v>
      </c>
      <c r="N321">
        <f t="shared" si="14"/>
        <v>2733.4796458987612</v>
      </c>
      <c r="O321" s="1"/>
    </row>
    <row r="322" spans="1:15" x14ac:dyDescent="0.2">
      <c r="A322" s="2">
        <v>44697</v>
      </c>
      <c r="B322" s="1">
        <v>0.72291675889799945</v>
      </c>
      <c r="C322" s="1">
        <v>4.5228405830062178E-2</v>
      </c>
      <c r="D322" s="1">
        <v>-0.25427987601142377</v>
      </c>
      <c r="E322" s="1">
        <v>8.5609388631580963</v>
      </c>
      <c r="F322" s="1">
        <v>176349.34901728929</v>
      </c>
      <c r="G322" s="1">
        <v>1982.9285138049577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>
        <f t="shared" si="12"/>
        <v>2168.3526669741218</v>
      </c>
      <c r="N322">
        <f t="shared" si="14"/>
        <v>2263.7601843209832</v>
      </c>
      <c r="O322" s="1"/>
    </row>
    <row r="323" spans="1:15" x14ac:dyDescent="0.2">
      <c r="A323" s="2">
        <v>44698</v>
      </c>
      <c r="B323" s="1">
        <v>0.82761196870618425</v>
      </c>
      <c r="C323" s="1">
        <v>6.0331075757579544</v>
      </c>
      <c r="D323" s="1">
        <v>2.4156429971335456</v>
      </c>
      <c r="E323" s="1">
        <v>8.1913750858026706</v>
      </c>
      <c r="F323" s="1">
        <v>1275.7308265515358</v>
      </c>
      <c r="G323" s="1">
        <v>287.66123932542479</v>
      </c>
      <c r="H323" s="1">
        <v>10951.543740844727</v>
      </c>
      <c r="I323" s="1">
        <v>0</v>
      </c>
      <c r="J323" s="1">
        <v>0</v>
      </c>
      <c r="K323" s="1">
        <v>0</v>
      </c>
      <c r="L323" s="1">
        <v>0</v>
      </c>
      <c r="M323">
        <f t="shared" ref="M323:M367" si="15">SUM(G323,L323,B323:E323)+(F323+H323+I323+J323+K323)/1000</f>
        <v>317.35625152022146</v>
      </c>
      <c r="N323">
        <f t="shared" si="14"/>
        <v>331.31992658711124</v>
      </c>
      <c r="O323" s="1"/>
    </row>
    <row r="324" spans="1:15" x14ac:dyDescent="0.2">
      <c r="A324" s="2">
        <v>44699</v>
      </c>
      <c r="B324" s="1">
        <v>0.43684593685115281</v>
      </c>
      <c r="C324" s="1">
        <v>9.0200021418215381E-3</v>
      </c>
      <c r="D324" s="1">
        <v>-1.5873076141360798</v>
      </c>
      <c r="E324" s="1">
        <v>8.6469723833078103</v>
      </c>
      <c r="F324" s="1">
        <v>1184.5319123011129</v>
      </c>
      <c r="G324" s="1">
        <v>-0.13853114080443027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>
        <f t="shared" si="15"/>
        <v>8.5515314796613868</v>
      </c>
      <c r="N324">
        <f t="shared" si="14"/>
        <v>8.9277988647664888</v>
      </c>
      <c r="O324" s="1"/>
    </row>
    <row r="325" spans="1:15" x14ac:dyDescent="0.2">
      <c r="A325" s="2">
        <v>44700</v>
      </c>
      <c r="B325" s="1">
        <v>0.79547034670559269</v>
      </c>
      <c r="C325" s="1">
        <v>36.26175967579902</v>
      </c>
      <c r="D325" s="1">
        <v>-0.41896237726177787</v>
      </c>
      <c r="E325" s="1">
        <v>8.5931940078735352</v>
      </c>
      <c r="F325" s="1">
        <v>1240.6706873803898</v>
      </c>
      <c r="G325" s="1">
        <v>191.47336807838977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>
        <f t="shared" si="15"/>
        <v>237.94550041888655</v>
      </c>
      <c r="N325">
        <f t="shared" si="14"/>
        <v>248.41510243731756</v>
      </c>
      <c r="O325" s="1"/>
    </row>
    <row r="326" spans="1:15" x14ac:dyDescent="0.2">
      <c r="A326" s="2">
        <v>44701</v>
      </c>
      <c r="B326" s="1">
        <v>1.1872171433595522</v>
      </c>
      <c r="C326" s="1">
        <v>1.52994212580766</v>
      </c>
      <c r="D326" s="1">
        <v>-2.1875167498365045</v>
      </c>
      <c r="E326" s="1">
        <v>13.188850853457115</v>
      </c>
      <c r="F326" s="1">
        <v>1225.3755266940998</v>
      </c>
      <c r="G326" s="1">
        <v>39.759910268596002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>
        <f t="shared" si="15"/>
        <v>54.703779168077922</v>
      </c>
      <c r="N326">
        <f t="shared" si="14"/>
        <v>57.110745451473356</v>
      </c>
      <c r="O326" s="1"/>
    </row>
    <row r="327" spans="1:15" x14ac:dyDescent="0.2">
      <c r="A327" s="2">
        <v>44702</v>
      </c>
      <c r="B327" s="1">
        <v>0.52180721015026044</v>
      </c>
      <c r="C327" s="1">
        <v>1.2664638332431716E-2</v>
      </c>
      <c r="D327" s="1">
        <v>-0.4183520259781896</v>
      </c>
      <c r="E327" s="1">
        <v>8.6204963275650517</v>
      </c>
      <c r="F327" s="1">
        <v>1251.8808143028643</v>
      </c>
      <c r="G327" s="1">
        <v>-9.3478201844106504E-2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>
        <f t="shared" si="15"/>
        <v>9.8950187625283128</v>
      </c>
      <c r="N327">
        <f t="shared" si="14"/>
        <v>10.330399588079558</v>
      </c>
      <c r="O327" s="1"/>
    </row>
    <row r="328" spans="1:15" x14ac:dyDescent="0.2">
      <c r="A328" s="2">
        <v>44703</v>
      </c>
      <c r="B328" s="1">
        <v>0.35835904469763391</v>
      </c>
      <c r="C328" s="1">
        <v>7.3545373573620196</v>
      </c>
      <c r="D328" s="1">
        <v>0.21208121203623403</v>
      </c>
      <c r="E328" s="1">
        <v>8.6395526507357125</v>
      </c>
      <c r="F328" s="1">
        <v>1246.4946912648468</v>
      </c>
      <c r="G328" s="1">
        <v>-0.15933435925486134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>
        <f t="shared" si="15"/>
        <v>17.651690596841586</v>
      </c>
      <c r="N328">
        <f t="shared" si="14"/>
        <v>18.428364983102618</v>
      </c>
      <c r="O328" s="1"/>
    </row>
    <row r="329" spans="1:15" x14ac:dyDescent="0.2">
      <c r="A329" s="2">
        <v>44704</v>
      </c>
      <c r="B329" s="1">
        <v>0.57861038365685746</v>
      </c>
      <c r="C329" s="1">
        <v>4.187747640929794E-2</v>
      </c>
      <c r="D329" s="1">
        <v>1.71187330968678</v>
      </c>
      <c r="E329" s="1">
        <v>9.3504703841182515</v>
      </c>
      <c r="F329" s="1">
        <v>1397.7425663755494</v>
      </c>
      <c r="G329" s="1">
        <v>0.21011892144858391</v>
      </c>
      <c r="H329" s="1">
        <v>0</v>
      </c>
      <c r="I329" s="1">
        <v>16363.974654134114</v>
      </c>
      <c r="J329" s="1">
        <v>0</v>
      </c>
      <c r="K329" s="1">
        <v>0</v>
      </c>
      <c r="L329" s="1">
        <v>7.9074211418628693E-2</v>
      </c>
      <c r="M329">
        <f t="shared" si="15"/>
        <v>29.733741907248067</v>
      </c>
      <c r="N329">
        <f t="shared" si="14"/>
        <v>31.042026551166984</v>
      </c>
      <c r="O329" s="1"/>
    </row>
    <row r="330" spans="1:15" x14ac:dyDescent="0.2">
      <c r="A330" s="2">
        <v>44705</v>
      </c>
      <c r="B330" s="1">
        <v>0.72107836607232156</v>
      </c>
      <c r="C330" s="1">
        <v>6.9912071862109224</v>
      </c>
      <c r="D330" s="1">
        <v>-0.67001130897551775</v>
      </c>
      <c r="E330" s="1">
        <v>8.161746837652494</v>
      </c>
      <c r="F330" s="1">
        <v>1247.790934359999</v>
      </c>
      <c r="G330" s="1">
        <v>-0.16867094721938292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>
        <f t="shared" si="15"/>
        <v>16.283141068100836</v>
      </c>
      <c r="N330">
        <f t="shared" si="14"/>
        <v>16.999599275097275</v>
      </c>
      <c r="O330" s="1"/>
    </row>
    <row r="331" spans="1:15" x14ac:dyDescent="0.2">
      <c r="A331" s="2">
        <v>44706</v>
      </c>
      <c r="B331" s="1">
        <v>0.36902418056827446</v>
      </c>
      <c r="C331" s="1">
        <v>4.8972681310729067</v>
      </c>
      <c r="D331" s="1">
        <v>-1.3031333684921265</v>
      </c>
      <c r="E331" s="1">
        <v>8.5931940078735352</v>
      </c>
      <c r="F331" s="1">
        <v>1663300.1232745419</v>
      </c>
      <c r="G331" s="1">
        <v>-5.7829524410615965E-2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>
        <f t="shared" si="15"/>
        <v>1675.7986467011538</v>
      </c>
      <c r="N331">
        <f t="shared" si="14"/>
        <v>1749.5337871560046</v>
      </c>
      <c r="O331" s="1"/>
    </row>
    <row r="332" spans="1:15" x14ac:dyDescent="0.2">
      <c r="A332" s="2">
        <v>44707</v>
      </c>
      <c r="B332" s="1">
        <v>0.36282997455366467</v>
      </c>
      <c r="C332" s="1">
        <v>4.9676139666295178</v>
      </c>
      <c r="D332" s="1">
        <v>-1.3146928306693249</v>
      </c>
      <c r="E332" s="1">
        <v>8.6397438049316406</v>
      </c>
      <c r="F332" s="1">
        <v>1892009.8380097663</v>
      </c>
      <c r="G332" s="1">
        <v>1309.2891812422347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>
        <f t="shared" si="15"/>
        <v>3213.9545141674462</v>
      </c>
      <c r="N332">
        <f t="shared" si="14"/>
        <v>3355.3685127908138</v>
      </c>
      <c r="O332" s="1"/>
    </row>
    <row r="333" spans="1:15" x14ac:dyDescent="0.2">
      <c r="A333" s="2">
        <v>44708</v>
      </c>
      <c r="B333" s="1">
        <v>0.37959349368859802</v>
      </c>
      <c r="C333" s="1">
        <v>5.1536704200798127</v>
      </c>
      <c r="D333" s="1">
        <v>-0.22592207494502264</v>
      </c>
      <c r="E333" s="1">
        <v>8.5986782568589675</v>
      </c>
      <c r="F333" s="1">
        <v>1687043.5736181336</v>
      </c>
      <c r="G333" s="1">
        <v>1526.8077597723172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>
        <f t="shared" si="15"/>
        <v>3227.7573534861331</v>
      </c>
      <c r="N333">
        <f t="shared" si="14"/>
        <v>3369.7786770395232</v>
      </c>
      <c r="O333" s="1"/>
    </row>
    <row r="334" spans="1:15" x14ac:dyDescent="0.2">
      <c r="A334" s="2">
        <v>44709</v>
      </c>
      <c r="B334" s="1">
        <v>0.79869488444118386</v>
      </c>
      <c r="C334" s="1">
        <v>3.2024440713015176E-2</v>
      </c>
      <c r="D334" s="1">
        <v>-4.3779370527772699E-2</v>
      </c>
      <c r="E334" s="1">
        <v>8.6342595559462083</v>
      </c>
      <c r="F334" s="1">
        <v>1751392.0792703989</v>
      </c>
      <c r="G334" s="1">
        <v>1888.8988051598458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>
        <f t="shared" si="15"/>
        <v>3649.7120839408171</v>
      </c>
      <c r="N334">
        <f t="shared" si="14"/>
        <v>3810.2994156342133</v>
      </c>
      <c r="O334" s="1"/>
    </row>
    <row r="335" spans="1:15" x14ac:dyDescent="0.2">
      <c r="A335" s="2">
        <v>44710</v>
      </c>
      <c r="B335" s="1">
        <v>0.3465795524949622</v>
      </c>
      <c r="C335" s="1">
        <v>5.1640171970551956</v>
      </c>
      <c r="D335" s="1">
        <v>-0.70312768220901489</v>
      </c>
      <c r="E335" s="1">
        <v>8.5931940078735352</v>
      </c>
      <c r="F335" s="1">
        <v>1861119.4041725888</v>
      </c>
      <c r="G335" s="1">
        <v>2181.0217073206641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>
        <f t="shared" si="15"/>
        <v>4055.5417745684676</v>
      </c>
      <c r="N335">
        <f t="shared" si="14"/>
        <v>4233.9856126494806</v>
      </c>
      <c r="O335" s="1"/>
    </row>
    <row r="336" spans="1:15" x14ac:dyDescent="0.2">
      <c r="A336" s="2">
        <v>44711</v>
      </c>
      <c r="B336" s="1">
        <v>1.2242163295477608</v>
      </c>
      <c r="C336" s="1">
        <v>5.4914768142272488</v>
      </c>
      <c r="D336" s="1">
        <v>210.8530615964585</v>
      </c>
      <c r="E336" s="1">
        <v>713.05444957166912</v>
      </c>
      <c r="F336" s="1">
        <v>1784952.6173707652</v>
      </c>
      <c r="G336" s="1">
        <v>1377.8711842177272</v>
      </c>
      <c r="H336" s="1">
        <v>0</v>
      </c>
      <c r="I336" s="1">
        <v>0</v>
      </c>
      <c r="J336" s="1">
        <v>18930.672361882527</v>
      </c>
      <c r="K336" s="1">
        <v>0</v>
      </c>
      <c r="L336" s="1">
        <v>0.20604182779788971</v>
      </c>
      <c r="M336">
        <f t="shared" si="15"/>
        <v>4112.5837200900751</v>
      </c>
      <c r="N336">
        <f t="shared" si="14"/>
        <v>4293.5374037740385</v>
      </c>
      <c r="O336" s="1"/>
    </row>
    <row r="337" spans="1:15" x14ac:dyDescent="0.2">
      <c r="A337" s="2">
        <v>44712</v>
      </c>
      <c r="B337" s="1">
        <v>0.79585232695868002</v>
      </c>
      <c r="C337" s="1">
        <v>1.9158650204854206</v>
      </c>
      <c r="D337" s="1">
        <v>70.626809357604316</v>
      </c>
      <c r="E337" s="1">
        <v>1492.574670848747</v>
      </c>
      <c r="F337" s="1">
        <v>1843203.1965188566</v>
      </c>
      <c r="G337" s="1">
        <v>0.3822686044431739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>
        <f t="shared" si="15"/>
        <v>3409.4986626770951</v>
      </c>
      <c r="N337">
        <f t="shared" si="14"/>
        <v>3559.5166038348875</v>
      </c>
      <c r="O337" s="1"/>
    </row>
    <row r="338" spans="1:15" x14ac:dyDescent="0.2">
      <c r="A338" s="2">
        <v>44713</v>
      </c>
      <c r="B338" s="1">
        <v>0.43876972395323816</v>
      </c>
      <c r="C338" s="1">
        <v>4.9603160553907593</v>
      </c>
      <c r="D338" s="1">
        <v>16.613322069907248</v>
      </c>
      <c r="E338" s="1">
        <v>8.6340216549651494</v>
      </c>
      <c r="F338" s="1">
        <v>2012933.9138642666</v>
      </c>
      <c r="G338" s="1">
        <v>-6.6183831901917831E-2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>
        <f t="shared" si="15"/>
        <v>2043.514159536581</v>
      </c>
      <c r="N338">
        <f>M338*1.045</f>
        <v>2135.4722967157272</v>
      </c>
      <c r="O338" s="1"/>
    </row>
    <row r="339" spans="1:15" x14ac:dyDescent="0.2">
      <c r="A339" s="2">
        <v>44714</v>
      </c>
      <c r="B339" s="1">
        <v>0.62766084157370472</v>
      </c>
      <c r="C339" s="1">
        <v>4.7813052760319836</v>
      </c>
      <c r="D339" s="1">
        <v>68.88926168015071</v>
      </c>
      <c r="E339" s="1">
        <v>8.5989161578400264</v>
      </c>
      <c r="F339" s="1">
        <v>1973695.272756028</v>
      </c>
      <c r="G339" s="1">
        <v>-8.7448026719060601E-2</v>
      </c>
      <c r="H339" s="1">
        <v>0</v>
      </c>
      <c r="I339" s="1">
        <v>0</v>
      </c>
      <c r="J339" s="1">
        <v>0</v>
      </c>
      <c r="K339" s="1">
        <v>0</v>
      </c>
      <c r="L339" s="1">
        <v>21.381069183349609</v>
      </c>
      <c r="M339">
        <f t="shared" si="15"/>
        <v>2077.8860378682552</v>
      </c>
      <c r="N339">
        <f t="shared" ref="N339:N367" si="16">M339*1.045</f>
        <v>2171.3909095723266</v>
      </c>
      <c r="O339" s="1"/>
    </row>
    <row r="340" spans="1:15" x14ac:dyDescent="0.2">
      <c r="A340" s="2">
        <v>44715</v>
      </c>
      <c r="B340" s="1">
        <v>0.75963983766401122</v>
      </c>
      <c r="C340" s="1">
        <v>5.7801294499392002</v>
      </c>
      <c r="D340" s="1">
        <v>0.46737345591100166</v>
      </c>
      <c r="E340" s="1">
        <v>8.5931940078735352</v>
      </c>
      <c r="F340" s="1">
        <v>2083786.9267775943</v>
      </c>
      <c r="G340" s="1">
        <v>-7.6145454928636599E-2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>
        <f t="shared" si="15"/>
        <v>2099.3111180740534</v>
      </c>
      <c r="N340">
        <f t="shared" si="16"/>
        <v>2193.7801183873858</v>
      </c>
      <c r="O340" s="1"/>
    </row>
    <row r="341" spans="1:15" x14ac:dyDescent="0.2">
      <c r="A341" s="2">
        <v>44716</v>
      </c>
      <c r="B341" s="1">
        <v>0.7219607377161914</v>
      </c>
      <c r="C341" s="1">
        <v>2.3378421482603232E-2</v>
      </c>
      <c r="D341" s="1">
        <v>-1.2441482229138878</v>
      </c>
      <c r="E341" s="1">
        <v>8.1701624053571784</v>
      </c>
      <c r="F341" s="1">
        <v>1884847.2134857667</v>
      </c>
      <c r="G341" s="1">
        <v>-7.2222229261507523E-2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>
        <f t="shared" si="15"/>
        <v>1892.4463445981471</v>
      </c>
      <c r="N341">
        <f t="shared" si="16"/>
        <v>1977.6064301050635</v>
      </c>
      <c r="O341" s="1"/>
    </row>
    <row r="342" spans="1:15" x14ac:dyDescent="0.2">
      <c r="A342" s="2">
        <v>44717</v>
      </c>
      <c r="B342" s="1">
        <v>0.72282576272244137</v>
      </c>
      <c r="C342" s="1">
        <v>6.5949782447575895</v>
      </c>
      <c r="D342" s="1">
        <v>-0.1621160822008581</v>
      </c>
      <c r="E342" s="1">
        <v>8.5737090450670159</v>
      </c>
      <c r="F342" s="1">
        <v>2036753.1434130589</v>
      </c>
      <c r="G342" s="1">
        <v>-5.5116542308853642E-2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>
        <f t="shared" si="15"/>
        <v>2052.4274238410962</v>
      </c>
      <c r="N342">
        <f t="shared" si="16"/>
        <v>2144.7866579139454</v>
      </c>
      <c r="O342" s="1"/>
    </row>
    <row r="343" spans="1:15" x14ac:dyDescent="0.2">
      <c r="A343" s="2">
        <v>44718</v>
      </c>
      <c r="B343" s="1">
        <v>0.70927210701393495</v>
      </c>
      <c r="C343" s="1">
        <v>1.5742748126801223E-2</v>
      </c>
      <c r="D343" s="1">
        <v>0.25856127772567561</v>
      </c>
      <c r="E343" s="1">
        <v>9.3899474312421969</v>
      </c>
      <c r="F343" s="1">
        <v>2155374.6277239784</v>
      </c>
      <c r="G343" s="1">
        <v>-0.10515862884771354</v>
      </c>
      <c r="H343" s="1">
        <v>0</v>
      </c>
      <c r="I343" s="1">
        <v>0</v>
      </c>
      <c r="J343" s="1">
        <v>0</v>
      </c>
      <c r="K343" s="1">
        <v>5955.5747253417976</v>
      </c>
      <c r="L343" s="1">
        <v>0.15314748883247375</v>
      </c>
      <c r="M343">
        <f t="shared" si="15"/>
        <v>2171.7517148734137</v>
      </c>
      <c r="N343">
        <f t="shared" si="16"/>
        <v>2269.4805420427169</v>
      </c>
      <c r="O343" s="1"/>
    </row>
    <row r="344" spans="1:15" x14ac:dyDescent="0.2">
      <c r="A344" s="2">
        <v>44719</v>
      </c>
      <c r="B344" s="1">
        <v>0.32454512337815833</v>
      </c>
      <c r="C344" s="1">
        <v>5.8485310006495705</v>
      </c>
      <c r="D344" s="1">
        <v>-0.6634791342439712</v>
      </c>
      <c r="E344" s="1">
        <v>8.1555265705747946</v>
      </c>
      <c r="F344" s="1">
        <v>2066859.7314965723</v>
      </c>
      <c r="G344" s="1">
        <v>-9.5841414205377978E-2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>
        <f t="shared" si="15"/>
        <v>2080.4290136427253</v>
      </c>
      <c r="N344">
        <f t="shared" si="16"/>
        <v>2174.0483192566476</v>
      </c>
      <c r="O344" s="1"/>
    </row>
    <row r="345" spans="1:15" x14ac:dyDescent="0.2">
      <c r="A345" s="2">
        <v>44720</v>
      </c>
      <c r="B345" s="1">
        <v>0.42448756303607904</v>
      </c>
      <c r="C345" s="1">
        <v>1.6123505664598716E-2</v>
      </c>
      <c r="D345" s="1">
        <v>-0.14277948458766332</v>
      </c>
      <c r="E345" s="1">
        <v>8.6615990523973281</v>
      </c>
      <c r="F345" s="1">
        <v>741004.88049976178</v>
      </c>
      <c r="G345" s="1">
        <v>-8.8465003739402998E-2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>
        <f t="shared" si="15"/>
        <v>749.87584613253273</v>
      </c>
      <c r="N345">
        <f t="shared" si="16"/>
        <v>783.62025920849669</v>
      </c>
      <c r="O345" s="1"/>
    </row>
    <row r="346" spans="1:15" x14ac:dyDescent="0.2">
      <c r="A346" s="2">
        <v>44721</v>
      </c>
      <c r="B346" s="1">
        <v>0.65249606668592586</v>
      </c>
      <c r="C346" s="1">
        <v>7.6195468597586693</v>
      </c>
      <c r="D346" s="1">
        <v>1.7698420491069555</v>
      </c>
      <c r="E346" s="1">
        <v>8.0640719408790265</v>
      </c>
      <c r="F346" s="1">
        <v>1252.0775335209996</v>
      </c>
      <c r="G346" s="1">
        <v>-3.8536292527848369E-2</v>
      </c>
      <c r="H346" s="1">
        <v>0</v>
      </c>
      <c r="I346" s="1">
        <v>0</v>
      </c>
      <c r="J346" s="1">
        <v>0</v>
      </c>
      <c r="K346" s="1">
        <v>0</v>
      </c>
      <c r="L346" s="1">
        <v>19.954229354858398</v>
      </c>
      <c r="M346">
        <f t="shared" si="15"/>
        <v>39.273727512282122</v>
      </c>
      <c r="N346">
        <f t="shared" si="16"/>
        <v>41.041045250334811</v>
      </c>
      <c r="O346" s="1"/>
    </row>
    <row r="347" spans="1:15" x14ac:dyDescent="0.2">
      <c r="A347" s="2">
        <v>44722</v>
      </c>
      <c r="B347" s="1">
        <v>0.35994619382816584</v>
      </c>
      <c r="C347" s="1">
        <v>4.5484480345096179</v>
      </c>
      <c r="D347" s="1">
        <v>0.16624260228127241</v>
      </c>
      <c r="E347" s="1">
        <v>7.7761420774299435</v>
      </c>
      <c r="F347" s="1">
        <v>1250.1075872191432</v>
      </c>
      <c r="G347" s="1">
        <v>-0.10243260182192593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>
        <f t="shared" si="15"/>
        <v>13.998453893446216</v>
      </c>
      <c r="N347">
        <f t="shared" si="16"/>
        <v>14.628384318651294</v>
      </c>
      <c r="O347" s="1"/>
    </row>
    <row r="348" spans="1:15" x14ac:dyDescent="0.2">
      <c r="A348" s="2">
        <v>44723</v>
      </c>
      <c r="B348" s="1">
        <v>1.7210445272249842E-2</v>
      </c>
      <c r="C348" s="1">
        <v>2.7321259717689582E-2</v>
      </c>
      <c r="D348" s="1">
        <v>0.22671069877833361</v>
      </c>
      <c r="E348" s="1">
        <v>8.2306796714999813</v>
      </c>
      <c r="F348" s="1">
        <v>1250.0159484557789</v>
      </c>
      <c r="G348" s="1">
        <v>-0.1315379071355684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>
        <f t="shared" si="15"/>
        <v>9.6204001165884652</v>
      </c>
      <c r="N348">
        <f t="shared" si="16"/>
        <v>10.053318121834945</v>
      </c>
      <c r="O348" s="1"/>
    </row>
    <row r="349" spans="1:15" x14ac:dyDescent="0.2">
      <c r="A349" s="2">
        <v>44724</v>
      </c>
      <c r="B349" s="1">
        <v>0.52774283862506499</v>
      </c>
      <c r="C349" s="1">
        <v>4.6570883397389764</v>
      </c>
      <c r="D349" s="1">
        <v>212.2245758262772</v>
      </c>
      <c r="E349" s="1">
        <v>8.4917598989429983</v>
      </c>
      <c r="F349" s="1">
        <v>2120632.3143709111</v>
      </c>
      <c r="G349" s="1">
        <v>-4.276420631846916E-2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>
        <f t="shared" si="15"/>
        <v>2346.4907170681768</v>
      </c>
      <c r="N349">
        <f t="shared" si="16"/>
        <v>2452.0827993362445</v>
      </c>
      <c r="O349" s="1"/>
    </row>
    <row r="350" spans="1:15" x14ac:dyDescent="0.2">
      <c r="A350" s="2">
        <v>44725</v>
      </c>
      <c r="B350" s="1">
        <v>1.2039755500354155</v>
      </c>
      <c r="C350" s="1">
        <v>113.26964513855131</v>
      </c>
      <c r="D350" s="1">
        <v>957.31093798021288</v>
      </c>
      <c r="E350" s="1">
        <v>9.6836219032605477</v>
      </c>
      <c r="F350" s="1">
        <v>1721101.2045093141</v>
      </c>
      <c r="G350" s="1">
        <v>-4.8898648409300777E-2</v>
      </c>
      <c r="H350" s="1">
        <v>13472.343099594118</v>
      </c>
      <c r="I350" s="1">
        <v>0</v>
      </c>
      <c r="J350" s="1">
        <v>0</v>
      </c>
      <c r="K350" s="1">
        <v>0</v>
      </c>
      <c r="L350" s="1">
        <v>0.10727989673614502</v>
      </c>
      <c r="M350">
        <f t="shared" si="15"/>
        <v>2816.1001094292951</v>
      </c>
      <c r="N350">
        <f t="shared" si="16"/>
        <v>2942.824614353613</v>
      </c>
      <c r="O350" s="1"/>
    </row>
    <row r="351" spans="1:15" x14ac:dyDescent="0.2">
      <c r="A351" s="2">
        <v>44726</v>
      </c>
      <c r="B351" s="1">
        <v>1.2212838844296416</v>
      </c>
      <c r="C351" s="1">
        <v>2.1572048586942158E-2</v>
      </c>
      <c r="D351" s="1">
        <v>1450.3547298404533</v>
      </c>
      <c r="E351" s="1">
        <v>8.5931940078735352</v>
      </c>
      <c r="F351" s="1">
        <v>1592241.7000584193</v>
      </c>
      <c r="G351" s="1">
        <v>0.50234437415156286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>
        <f t="shared" si="15"/>
        <v>3052.934824213914</v>
      </c>
      <c r="N351">
        <f t="shared" si="16"/>
        <v>3190.3168913035397</v>
      </c>
      <c r="O351" s="1"/>
    </row>
    <row r="352" spans="1:15" x14ac:dyDescent="0.2">
      <c r="A352" s="2">
        <v>44727</v>
      </c>
      <c r="B352" s="1">
        <v>0.72514110382307462</v>
      </c>
      <c r="C352" s="1">
        <v>7.5385369138177065</v>
      </c>
      <c r="D352" s="1">
        <v>90.776152594092622</v>
      </c>
      <c r="E352" s="1">
        <v>122.38975110004347</v>
      </c>
      <c r="F352" s="1">
        <v>1966157.2710813377</v>
      </c>
      <c r="G352" s="1">
        <v>423.69432714038908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>
        <f t="shared" si="15"/>
        <v>2611.2811799335036</v>
      </c>
      <c r="N352">
        <f t="shared" si="16"/>
        <v>2728.7888330305109</v>
      </c>
      <c r="O352" s="1"/>
    </row>
    <row r="353" spans="1:15" x14ac:dyDescent="0.2">
      <c r="A353" s="2">
        <v>44728</v>
      </c>
      <c r="B353" s="1">
        <v>0.72518276249509284</v>
      </c>
      <c r="C353" s="1">
        <v>4.7378298703882926</v>
      </c>
      <c r="D353" s="1">
        <v>65.28334508480188</v>
      </c>
      <c r="E353" s="1">
        <v>9.0899600982666016</v>
      </c>
      <c r="F353" s="1">
        <v>1829985.899899194</v>
      </c>
      <c r="G353" s="1">
        <v>383.18761245811623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>
        <f t="shared" si="15"/>
        <v>2293.0098301732623</v>
      </c>
      <c r="N353">
        <f t="shared" si="16"/>
        <v>2396.1952725310589</v>
      </c>
      <c r="O353" s="1"/>
    </row>
    <row r="354" spans="1:15" x14ac:dyDescent="0.2">
      <c r="A354" s="2">
        <v>44729</v>
      </c>
      <c r="B354" s="1">
        <v>0.72455066880663532</v>
      </c>
      <c r="C354" s="1">
        <v>2.1043909107805438E-2</v>
      </c>
      <c r="D354" s="1">
        <v>166.60014965966349</v>
      </c>
      <c r="E354" s="1">
        <v>8.5931940078735352</v>
      </c>
      <c r="F354" s="1">
        <v>1650123.3548189471</v>
      </c>
      <c r="G354" s="1">
        <v>737.76174633895971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>
        <f t="shared" si="15"/>
        <v>2563.8240394033583</v>
      </c>
      <c r="N354">
        <f t="shared" si="16"/>
        <v>2679.1961211765092</v>
      </c>
      <c r="O354" s="1"/>
    </row>
    <row r="355" spans="1:15" x14ac:dyDescent="0.2">
      <c r="A355" s="2">
        <v>44730</v>
      </c>
      <c r="B355" s="1">
        <v>1.0799999535083771</v>
      </c>
      <c r="C355" s="1">
        <v>7.7181630181036684</v>
      </c>
      <c r="D355" s="1">
        <v>0.88348871190100908</v>
      </c>
      <c r="E355" s="1">
        <v>9.0899600982666016</v>
      </c>
      <c r="F355" s="1">
        <v>1250314.364150086</v>
      </c>
      <c r="G355" s="1">
        <v>708.85796866405678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>
        <f t="shared" si="15"/>
        <v>1977.9439445959224</v>
      </c>
      <c r="N355">
        <f t="shared" si="16"/>
        <v>2066.9514221027389</v>
      </c>
      <c r="O355" s="1"/>
    </row>
    <row r="356" spans="1:15" x14ac:dyDescent="0.2">
      <c r="A356" s="2">
        <v>44731</v>
      </c>
      <c r="B356" s="1">
        <v>1.1108993879965845</v>
      </c>
      <c r="C356" s="1">
        <v>4.168328145297448E-2</v>
      </c>
      <c r="D356" s="1">
        <v>-0.10313093662261963</v>
      </c>
      <c r="E356" s="1">
        <v>8.6397438049316406</v>
      </c>
      <c r="F356" s="1">
        <v>199623.87607696193</v>
      </c>
      <c r="G356" s="1">
        <v>1664.6941614461757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>
        <f t="shared" si="15"/>
        <v>1874.0072330608964</v>
      </c>
      <c r="N356">
        <f t="shared" si="16"/>
        <v>1958.3375585486367</v>
      </c>
      <c r="O356" s="1"/>
    </row>
    <row r="357" spans="1:15" x14ac:dyDescent="0.2">
      <c r="A357" s="2">
        <v>44732</v>
      </c>
      <c r="B357" s="1">
        <v>0.83644692892766337</v>
      </c>
      <c r="C357" s="1">
        <v>21.462761844768238</v>
      </c>
      <c r="D357" s="1">
        <v>0.55873180064857786</v>
      </c>
      <c r="E357" s="1">
        <v>9.0192243864138923</v>
      </c>
      <c r="F357" s="1">
        <v>1810629.5443164073</v>
      </c>
      <c r="G357" s="1">
        <v>660.62237594547673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>
        <f t="shared" si="15"/>
        <v>2503.1290852226421</v>
      </c>
      <c r="N357">
        <f t="shared" si="16"/>
        <v>2615.7698940576606</v>
      </c>
      <c r="O357" s="1"/>
    </row>
    <row r="358" spans="1:15" x14ac:dyDescent="0.2">
      <c r="A358" s="2">
        <v>44733</v>
      </c>
      <c r="B358" s="1">
        <v>1.2226050958899615</v>
      </c>
      <c r="C358" s="1">
        <v>4.5259925112173978</v>
      </c>
      <c r="D358" s="1">
        <v>0.5251998593076681</v>
      </c>
      <c r="E358" s="1">
        <v>8.5931940078735352</v>
      </c>
      <c r="F358" s="1">
        <v>1596975.5382607814</v>
      </c>
      <c r="G358" s="1">
        <v>902.65193381750487</v>
      </c>
      <c r="H358" s="1">
        <v>0</v>
      </c>
      <c r="I358" s="1">
        <v>8436.4126592000321</v>
      </c>
      <c r="J358" s="1">
        <v>0</v>
      </c>
      <c r="K358" s="1">
        <v>0</v>
      </c>
      <c r="L358" s="1">
        <v>0</v>
      </c>
      <c r="M358">
        <f t="shared" si="15"/>
        <v>2522.9308762117753</v>
      </c>
      <c r="N358">
        <f t="shared" si="16"/>
        <v>2636.4627656413049</v>
      </c>
      <c r="O358" s="1"/>
    </row>
    <row r="359" spans="1:15" x14ac:dyDescent="0.2">
      <c r="A359" s="2">
        <v>44734</v>
      </c>
      <c r="B359" s="1">
        <v>0.79494583923997619</v>
      </c>
      <c r="C359" s="1">
        <v>5.765878800454213</v>
      </c>
      <c r="D359" s="1">
        <v>-9.7696206231679156E-2</v>
      </c>
      <c r="E359" s="1">
        <v>8.5931940078735352</v>
      </c>
      <c r="F359" s="1">
        <v>1649015.8511373149</v>
      </c>
      <c r="G359" s="1">
        <v>468.94156095128858</v>
      </c>
      <c r="H359" s="1">
        <v>0</v>
      </c>
      <c r="I359" s="1">
        <v>7861.9121926064718</v>
      </c>
      <c r="J359" s="1">
        <v>0</v>
      </c>
      <c r="K359" s="1">
        <v>0</v>
      </c>
      <c r="L359" s="1">
        <v>0</v>
      </c>
      <c r="M359">
        <f t="shared" si="15"/>
        <v>2140.8756467225458</v>
      </c>
      <c r="N359">
        <f t="shared" si="16"/>
        <v>2237.2150508250602</v>
      </c>
      <c r="O359" s="1"/>
    </row>
    <row r="360" spans="1:15" x14ac:dyDescent="0.2">
      <c r="A360" s="2">
        <v>44735</v>
      </c>
      <c r="B360" s="1">
        <v>1.1513429148315586</v>
      </c>
      <c r="C360" s="1">
        <v>5.1409193055151244E-3</v>
      </c>
      <c r="D360" s="1">
        <v>-0.70312768220901489</v>
      </c>
      <c r="E360" s="1">
        <v>8.5931940078735352</v>
      </c>
      <c r="F360" s="1">
        <v>1668332.3578654574</v>
      </c>
      <c r="G360" s="1">
        <v>697.69187373005525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>
        <f t="shared" si="15"/>
        <v>2375.0707817553143</v>
      </c>
      <c r="N360">
        <f t="shared" si="16"/>
        <v>2481.9489669343034</v>
      </c>
      <c r="O360" s="1"/>
    </row>
    <row r="361" spans="1:15" x14ac:dyDescent="0.2">
      <c r="A361" s="2">
        <v>44736</v>
      </c>
      <c r="B361" s="1">
        <v>1.0802131684225187</v>
      </c>
      <c r="C361" s="1">
        <v>1.0298041184700072E-2</v>
      </c>
      <c r="D361" s="1">
        <v>4.4610972786103957</v>
      </c>
      <c r="E361" s="1">
        <v>8.5931940078735352</v>
      </c>
      <c r="F361" s="1">
        <v>1684726.755258644</v>
      </c>
      <c r="G361" s="1">
        <v>827.27196455293392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>
        <f t="shared" si="15"/>
        <v>2526.1435223076692</v>
      </c>
      <c r="N361">
        <f t="shared" si="16"/>
        <v>2639.8199808115141</v>
      </c>
      <c r="O361" s="1"/>
    </row>
    <row r="362" spans="1:15" x14ac:dyDescent="0.2">
      <c r="A362" s="2">
        <v>44737</v>
      </c>
      <c r="B362" s="1">
        <v>1.1941237734723809</v>
      </c>
      <c r="C362" s="1">
        <v>0</v>
      </c>
      <c r="D362" s="1">
        <v>-0.6441016218110841</v>
      </c>
      <c r="E362" s="1">
        <v>8.5931940078735352</v>
      </c>
      <c r="F362" s="1">
        <v>1933448.5514331069</v>
      </c>
      <c r="G362" s="1">
        <v>947.82544396186222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>
        <f t="shared" si="15"/>
        <v>2890.4172115545039</v>
      </c>
      <c r="N362">
        <f t="shared" si="16"/>
        <v>3020.4859860744564</v>
      </c>
      <c r="O362" s="1"/>
    </row>
    <row r="363" spans="1:15" x14ac:dyDescent="0.2">
      <c r="A363" s="2">
        <v>44738</v>
      </c>
      <c r="B363" s="1">
        <v>1.2214522330738757</v>
      </c>
      <c r="C363" s="1">
        <v>2.3969788801584326E-2</v>
      </c>
      <c r="D363" s="1">
        <v>-0.70284054030829191</v>
      </c>
      <c r="E363" s="1">
        <v>8.5931940078735352</v>
      </c>
      <c r="F363" s="1">
        <v>1740840.6224814893</v>
      </c>
      <c r="G363" s="1">
        <v>951.82121980442287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>
        <f t="shared" si="15"/>
        <v>2701.7976177753526</v>
      </c>
      <c r="N363">
        <f t="shared" si="16"/>
        <v>2823.3785105752431</v>
      </c>
      <c r="O363" s="1"/>
    </row>
    <row r="364" spans="1:15" x14ac:dyDescent="0.2">
      <c r="A364" s="2">
        <v>44739</v>
      </c>
      <c r="B364" s="1">
        <v>0.44590305802470076</v>
      </c>
      <c r="C364" s="1">
        <v>3.1832281049862743E-2</v>
      </c>
      <c r="D364" s="1">
        <v>4.0617612554633524</v>
      </c>
      <c r="E364" s="1">
        <v>10.531876954933008</v>
      </c>
      <c r="F364" s="1">
        <v>1925680.5236610421</v>
      </c>
      <c r="G364" s="1">
        <v>750.15953770085537</v>
      </c>
      <c r="H364" s="1">
        <v>0</v>
      </c>
      <c r="I364" s="1">
        <v>0</v>
      </c>
      <c r="J364" s="1">
        <v>16262.905244572958</v>
      </c>
      <c r="K364" s="1">
        <v>0</v>
      </c>
      <c r="L364" s="1">
        <v>0.65098828077316284</v>
      </c>
      <c r="M364">
        <f t="shared" si="15"/>
        <v>2707.8253284367147</v>
      </c>
      <c r="N364">
        <f t="shared" si="16"/>
        <v>2829.6774682163668</v>
      </c>
      <c r="O364" s="1"/>
    </row>
    <row r="365" spans="1:15" x14ac:dyDescent="0.2">
      <c r="A365" s="2">
        <v>44740</v>
      </c>
      <c r="B365" s="1">
        <v>1.24673889663019</v>
      </c>
      <c r="C365" s="1">
        <v>1.0280856928641684E-2</v>
      </c>
      <c r="D365" s="1">
        <v>0.28236277009515709</v>
      </c>
      <c r="E365" s="1">
        <v>8.5931940078735352</v>
      </c>
      <c r="F365" s="1">
        <v>1886245.1783306929</v>
      </c>
      <c r="G365" s="1">
        <v>795.21906848915569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>
        <f t="shared" si="15"/>
        <v>2691.5968233513759</v>
      </c>
      <c r="N365">
        <f t="shared" si="16"/>
        <v>2812.7186804021876</v>
      </c>
      <c r="O365" s="1"/>
    </row>
    <row r="366" spans="1:15" x14ac:dyDescent="0.2">
      <c r="A366" s="2">
        <v>44741</v>
      </c>
      <c r="B366" s="1">
        <v>1.1527040576018917</v>
      </c>
      <c r="C366" s="1">
        <v>1.2580746022875768E-2</v>
      </c>
      <c r="D366" s="1">
        <v>-1.1441776854529355</v>
      </c>
      <c r="E366" s="1">
        <v>9.0899600982666016</v>
      </c>
      <c r="F366" s="1">
        <v>1788086.4087051232</v>
      </c>
      <c r="G366" s="1">
        <v>1188.5347210995792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>
        <f t="shared" si="15"/>
        <v>2985.7321970211406</v>
      </c>
      <c r="N366">
        <f t="shared" si="16"/>
        <v>3120.0901458870917</v>
      </c>
      <c r="O366" s="1"/>
    </row>
    <row r="367" spans="1:15" x14ac:dyDescent="0.2">
      <c r="A367" s="2">
        <v>44742</v>
      </c>
      <c r="B367" s="1">
        <v>1.2213558613219915</v>
      </c>
      <c r="C367" s="1">
        <v>1.1191665382918542E-2</v>
      </c>
      <c r="D367" s="1">
        <v>8.6668125974635277E-3</v>
      </c>
      <c r="E367" s="1">
        <v>8.5931940078735352</v>
      </c>
      <c r="F367" s="1">
        <v>1538225.3574333107</v>
      </c>
      <c r="G367" s="1">
        <v>1434.1868512193014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>
        <f t="shared" si="15"/>
        <v>2982.2466169997883</v>
      </c>
      <c r="N367">
        <f t="shared" si="16"/>
        <v>3116.4477147647785</v>
      </c>
      <c r="O367" s="1"/>
    </row>
    <row r="368" spans="1:15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0</v>
      </c>
      <c r="O368" s="1"/>
    </row>
    <row r="369" spans="1:12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69F5-31CB-40A3-B4A1-008AA3D3EF83}">
  <dimension ref="A1:L367"/>
  <sheetViews>
    <sheetView topLeftCell="D71" workbookViewId="0">
      <selection activeCell="A99" sqref="A99:XFD99"/>
    </sheetView>
  </sheetViews>
  <sheetFormatPr baseColWidth="10" defaultColWidth="8.83203125" defaultRowHeight="15" x14ac:dyDescent="0.2"/>
  <cols>
    <col min="1" max="1" width="18" bestFit="1" customWidth="1"/>
    <col min="2" max="5" width="30.5" bestFit="1" customWidth="1"/>
    <col min="6" max="6" width="12.1640625" bestFit="1" customWidth="1"/>
    <col min="7" max="7" width="14.33203125" bestFit="1" customWidth="1"/>
    <col min="8" max="8" width="14.33203125" customWidth="1"/>
    <col min="9" max="9" width="18" bestFit="1" customWidth="1"/>
    <col min="10" max="10" width="15.1640625" customWidth="1"/>
    <col min="11" max="11" width="17.5" bestFit="1" customWidth="1"/>
    <col min="12" max="12" width="18.33203125" customWidth="1"/>
  </cols>
  <sheetData>
    <row r="1" spans="1:12" x14ac:dyDescent="0.2">
      <c r="A1">
        <v>11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0</v>
      </c>
      <c r="J1" t="s">
        <v>15</v>
      </c>
      <c r="K1" t="s">
        <v>0</v>
      </c>
      <c r="L1" t="s">
        <v>50</v>
      </c>
    </row>
    <row r="2" spans="1:12" ht="16" x14ac:dyDescent="0.2">
      <c r="B2" s="3" t="s">
        <v>16</v>
      </c>
      <c r="C2" s="5" t="s">
        <v>17</v>
      </c>
      <c r="D2" s="3" t="s">
        <v>18</v>
      </c>
      <c r="E2" s="3" t="s">
        <v>19</v>
      </c>
      <c r="F2" t="s">
        <v>20</v>
      </c>
      <c r="G2" t="s">
        <v>21</v>
      </c>
      <c r="J2" t="s">
        <v>22</v>
      </c>
      <c r="K2" t="s">
        <v>23</v>
      </c>
      <c r="L2" t="s">
        <v>51</v>
      </c>
    </row>
    <row r="3" spans="1:12" x14ac:dyDescent="0.2">
      <c r="A3" s="2">
        <f t="array" ref="A3:B367">_xll.PIAdvCalcDat('Oakdale Nat Gas Est.'!$B$2,"7/1/21","7/1/22","1d","total","time-weighted",0,24,65,"")</f>
        <v>44378</v>
      </c>
      <c r="B3" s="1">
        <v>0.34852941926656361</v>
      </c>
      <c r="C3" s="1">
        <f t="array" ref="C3:C367">_xll.PIAdvCalcDat('Oakdale Nat Gas Est.'!$C$2,"7/1/21","7/1/22","1d","total","time-weighted",0,24,64,"")</f>
        <v>285.93685903549192</v>
      </c>
      <c r="D3" s="1">
        <f t="array" ref="D3:D367">_xll.PIAdvCalcDat('Oakdale Nat Gas Est.'!$D$2,"7/1/21","7/1/22","1d","total","time-weighted",0,24,64,"")</f>
        <v>3.8534994920094809E-2</v>
      </c>
      <c r="E3" s="1">
        <f t="array" ref="E3:E367">_xll.PIAdvCalcDat('Oakdale Nat Gas Est.'!$E$2,"7/1/21","7/1/22","1d","total","time-weighted",0,24,64,"")</f>
        <v>0</v>
      </c>
      <c r="F3">
        <f>SUM(B3:E3)/0.8</f>
        <v>357.90490431209821</v>
      </c>
      <c r="G3">
        <f>F3/'NG Monthly BTU Factors'!$B$3</f>
        <v>332.62537575473812</v>
      </c>
      <c r="I3" s="2">
        <f t="array" ref="I3:J367">_xll.PIAdvCalcDat('Oakdale Nat Gas Est.'!$J$2,"7/1/21","7/1/22","1d","total","time-weighted",0,1.44,65,"")</f>
        <v>44378</v>
      </c>
      <c r="J3" s="1">
        <v>227.22025771237526</v>
      </c>
      <c r="K3">
        <f>G3+J3</f>
        <v>559.84563346711343</v>
      </c>
      <c r="L3">
        <f t="shared" ref="L3:L8" si="0">K3*1.076</f>
        <v>602.39390161061408</v>
      </c>
    </row>
    <row r="4" spans="1:12" x14ac:dyDescent="0.2">
      <c r="A4" s="2">
        <v>44379</v>
      </c>
      <c r="B4" s="1">
        <v>0.3527929041136903</v>
      </c>
      <c r="C4" s="1">
        <v>289.27490987509395</v>
      </c>
      <c r="D4" s="1">
        <v>0</v>
      </c>
      <c r="E4" s="1">
        <v>0</v>
      </c>
      <c r="F4">
        <f t="shared" ref="F4:F67" si="1">SUM(B4:E4)/0.8</f>
        <v>362.03462847400954</v>
      </c>
      <c r="G4">
        <f>F4/'NG Monthly BTU Factors'!$B$3</f>
        <v>336.46340936246236</v>
      </c>
      <c r="I4" s="2">
        <v>44379</v>
      </c>
      <c r="J4" s="1">
        <v>238.26290097312693</v>
      </c>
      <c r="K4">
        <f t="shared" ref="K4:K67" si="2">G4+J4</f>
        <v>574.72631033558923</v>
      </c>
      <c r="L4">
        <f t="shared" si="0"/>
        <v>618.40550992109411</v>
      </c>
    </row>
    <row r="5" spans="1:12" x14ac:dyDescent="0.2">
      <c r="A5" s="2">
        <v>44380</v>
      </c>
      <c r="B5" s="1">
        <v>0.35008438310918033</v>
      </c>
      <c r="C5" s="1">
        <v>307.54188141287847</v>
      </c>
      <c r="D5" s="1">
        <v>0</v>
      </c>
      <c r="E5" s="1">
        <v>0</v>
      </c>
      <c r="F5">
        <f t="shared" si="1"/>
        <v>384.86495724498451</v>
      </c>
      <c r="G5">
        <f>F5/'NG Monthly BTU Factors'!$B$3</f>
        <v>357.68118703065471</v>
      </c>
      <c r="I5" s="2">
        <v>44380</v>
      </c>
      <c r="J5" s="1">
        <v>80.453809828842807</v>
      </c>
      <c r="K5">
        <f t="shared" si="2"/>
        <v>438.13499685949751</v>
      </c>
      <c r="L5">
        <f t="shared" si="0"/>
        <v>471.43325662081935</v>
      </c>
    </row>
    <row r="6" spans="1:12" x14ac:dyDescent="0.2">
      <c r="A6" s="2">
        <v>44381</v>
      </c>
      <c r="B6" s="1">
        <v>0.34802334380771921</v>
      </c>
      <c r="C6" s="1">
        <v>302.58870257139205</v>
      </c>
      <c r="D6" s="1">
        <v>0</v>
      </c>
      <c r="E6" s="1">
        <v>0</v>
      </c>
      <c r="F6">
        <f t="shared" si="1"/>
        <v>378.6709073939997</v>
      </c>
      <c r="G6">
        <f>F6/'NG Monthly BTU Factors'!$B$3</f>
        <v>351.92463512453503</v>
      </c>
      <c r="I6" s="2">
        <v>44381</v>
      </c>
      <c r="J6" s="1">
        <v>42.409593303266917</v>
      </c>
      <c r="K6">
        <f t="shared" si="2"/>
        <v>394.33422842780192</v>
      </c>
      <c r="L6">
        <f t="shared" si="0"/>
        <v>424.30362978831488</v>
      </c>
    </row>
    <row r="7" spans="1:12" x14ac:dyDescent="0.2">
      <c r="A7" s="2">
        <v>44382</v>
      </c>
      <c r="B7" s="1">
        <v>0.34975154321291479</v>
      </c>
      <c r="C7" s="1">
        <v>250.73367714881897</v>
      </c>
      <c r="D7" s="1">
        <v>0</v>
      </c>
      <c r="E7" s="1">
        <v>0</v>
      </c>
      <c r="F7">
        <f t="shared" si="1"/>
        <v>313.8542858650398</v>
      </c>
      <c r="G7">
        <f>F7/'NG Monthly BTU Factors'!$B$3</f>
        <v>291.68613927977674</v>
      </c>
      <c r="I7" s="2">
        <v>44382</v>
      </c>
      <c r="J7" s="1">
        <v>239.13363868142994</v>
      </c>
      <c r="K7">
        <f t="shared" si="2"/>
        <v>530.81977796120668</v>
      </c>
      <c r="L7">
        <f t="shared" si="0"/>
        <v>571.16208108625847</v>
      </c>
    </row>
    <row r="8" spans="1:12" x14ac:dyDescent="0.2">
      <c r="A8" s="2">
        <v>44383</v>
      </c>
      <c r="B8" s="1">
        <v>0.32544021604222839</v>
      </c>
      <c r="C8" s="1">
        <v>284.35333528747242</v>
      </c>
      <c r="D8" s="1">
        <v>0</v>
      </c>
      <c r="E8" s="1">
        <v>0</v>
      </c>
      <c r="F8">
        <f t="shared" si="1"/>
        <v>355.84846937939329</v>
      </c>
      <c r="G8">
        <f>F8/'NG Monthly BTU Factors'!$B$3</f>
        <v>330.71419087304207</v>
      </c>
      <c r="I8" s="2">
        <v>44383</v>
      </c>
      <c r="J8" s="1">
        <v>269.86891146610554</v>
      </c>
      <c r="K8">
        <f t="shared" si="2"/>
        <v>600.58310233914767</v>
      </c>
      <c r="L8">
        <f t="shared" si="0"/>
        <v>646.22741811692299</v>
      </c>
    </row>
    <row r="9" spans="1:12" x14ac:dyDescent="0.2">
      <c r="A9" s="2">
        <v>44384</v>
      </c>
      <c r="B9" s="1">
        <v>0.31969518930689533</v>
      </c>
      <c r="C9" s="1">
        <v>306.06230975389485</v>
      </c>
      <c r="D9" s="1">
        <v>0</v>
      </c>
      <c r="E9" s="1">
        <v>0</v>
      </c>
      <c r="F9">
        <f t="shared" si="1"/>
        <v>382.97750617900221</v>
      </c>
      <c r="G9">
        <f>F9/'NG Monthly BTU Factors'!$B$3</f>
        <v>355.92705035223253</v>
      </c>
      <c r="I9" s="2">
        <v>44384</v>
      </c>
      <c r="J9" s="1">
        <v>257.29986773245673</v>
      </c>
      <c r="K9">
        <f t="shared" si="2"/>
        <v>613.22691808468926</v>
      </c>
      <c r="L9">
        <f t="shared" ref="L9:L33" si="3">K9*1.076</f>
        <v>659.83216385912567</v>
      </c>
    </row>
    <row r="10" spans="1:12" x14ac:dyDescent="0.2">
      <c r="A10" s="2">
        <v>44385</v>
      </c>
      <c r="B10" s="1">
        <v>0.34860550821104502</v>
      </c>
      <c r="C10" s="1">
        <v>307.79198265075684</v>
      </c>
      <c r="D10" s="1">
        <v>0</v>
      </c>
      <c r="E10" s="1">
        <v>0</v>
      </c>
      <c r="F10">
        <f t="shared" si="1"/>
        <v>385.17573519870984</v>
      </c>
      <c r="G10">
        <f>F10/'NG Monthly BTU Factors'!$B$3</f>
        <v>357.97001412519501</v>
      </c>
      <c r="I10" s="2">
        <v>44385</v>
      </c>
      <c r="J10" s="1">
        <v>236.62012056646694</v>
      </c>
      <c r="K10">
        <f t="shared" si="2"/>
        <v>594.59013469166189</v>
      </c>
      <c r="L10">
        <f t="shared" si="3"/>
        <v>639.77898492822828</v>
      </c>
    </row>
    <row r="11" spans="1:12" x14ac:dyDescent="0.2">
      <c r="A11" s="2">
        <v>44386</v>
      </c>
      <c r="B11" s="1">
        <v>0.3469183657320315</v>
      </c>
      <c r="C11" s="1">
        <v>309.84772264216252</v>
      </c>
      <c r="D11" s="1">
        <v>0</v>
      </c>
      <c r="E11" s="1">
        <v>0</v>
      </c>
      <c r="F11">
        <f t="shared" si="1"/>
        <v>387.74330125986819</v>
      </c>
      <c r="G11">
        <f>F11/'NG Monthly BTU Factors'!$B$3</f>
        <v>360.35622793668045</v>
      </c>
      <c r="I11" s="2">
        <v>44386</v>
      </c>
      <c r="J11" s="1">
        <v>236.86184363686337</v>
      </c>
      <c r="K11">
        <f t="shared" si="2"/>
        <v>597.21807157354385</v>
      </c>
      <c r="L11">
        <f t="shared" si="3"/>
        <v>642.60664501313317</v>
      </c>
    </row>
    <row r="12" spans="1:12" x14ac:dyDescent="0.2">
      <c r="A12" s="2">
        <v>44387</v>
      </c>
      <c r="B12" s="1">
        <v>0.32104689857460966</v>
      </c>
      <c r="C12" s="1">
        <v>322.12682454757453</v>
      </c>
      <c r="D12" s="1">
        <v>0</v>
      </c>
      <c r="E12" s="1">
        <v>0</v>
      </c>
      <c r="F12">
        <f t="shared" si="1"/>
        <v>403.05983930768639</v>
      </c>
      <c r="G12">
        <f>F12/'NG Monthly BTU Factors'!$B$3</f>
        <v>374.59092872461559</v>
      </c>
      <c r="I12" s="2">
        <v>44387</v>
      </c>
      <c r="J12" s="1">
        <v>106.85988271573373</v>
      </c>
      <c r="K12">
        <f t="shared" si="2"/>
        <v>481.4508114403493</v>
      </c>
      <c r="L12">
        <f t="shared" si="3"/>
        <v>518.0410731098159</v>
      </c>
    </row>
    <row r="13" spans="1:12" x14ac:dyDescent="0.2">
      <c r="A13" s="2">
        <v>44388</v>
      </c>
      <c r="B13" s="1">
        <v>0.31810422341389183</v>
      </c>
      <c r="C13" s="1">
        <v>341.90112945238752</v>
      </c>
      <c r="D13" s="1">
        <v>0</v>
      </c>
      <c r="E13" s="1">
        <v>0</v>
      </c>
      <c r="F13">
        <f t="shared" si="1"/>
        <v>427.77404209475179</v>
      </c>
      <c r="G13">
        <f>F13/'NG Monthly BTU Factors'!$B$3</f>
        <v>397.55951867541984</v>
      </c>
      <c r="I13" s="2">
        <v>44388</v>
      </c>
      <c r="J13" s="1">
        <v>0</v>
      </c>
      <c r="K13">
        <f t="shared" si="2"/>
        <v>397.55951867541984</v>
      </c>
      <c r="L13">
        <f t="shared" si="3"/>
        <v>427.77404209475179</v>
      </c>
    </row>
    <row r="14" spans="1:12" x14ac:dyDescent="0.2">
      <c r="A14" s="2">
        <v>44389</v>
      </c>
      <c r="B14" s="1">
        <v>0.31806081290512034</v>
      </c>
      <c r="C14" s="1">
        <v>325.8769593883116</v>
      </c>
      <c r="D14" s="1">
        <v>0</v>
      </c>
      <c r="E14" s="1">
        <v>0</v>
      </c>
      <c r="F14">
        <f t="shared" si="1"/>
        <v>407.7437752515209</v>
      </c>
      <c r="G14">
        <f>F14/'NG Monthly BTU Factors'!$B$3</f>
        <v>378.94402904416438</v>
      </c>
      <c r="I14" s="2">
        <v>44389</v>
      </c>
      <c r="J14" s="1">
        <v>169.78723752481119</v>
      </c>
      <c r="K14">
        <f t="shared" si="2"/>
        <v>548.73126656897557</v>
      </c>
      <c r="L14">
        <f t="shared" si="3"/>
        <v>590.43484282821771</v>
      </c>
    </row>
    <row r="15" spans="1:12" x14ac:dyDescent="0.2">
      <c r="A15" s="2">
        <v>44390</v>
      </c>
      <c r="B15" s="1">
        <v>0.32925364564197429</v>
      </c>
      <c r="C15" s="1">
        <v>276.81530315986151</v>
      </c>
      <c r="D15" s="1">
        <v>6.0226383032008739</v>
      </c>
      <c r="E15" s="1">
        <v>36.283086136009345</v>
      </c>
      <c r="F15">
        <f t="shared" si="1"/>
        <v>399.31285155589211</v>
      </c>
      <c r="G15">
        <f>F15/'NG Monthly BTU Factors'!$B$3</f>
        <v>371.10859810027148</v>
      </c>
      <c r="I15" s="2">
        <v>44390</v>
      </c>
      <c r="J15" s="1">
        <v>251.42859416155659</v>
      </c>
      <c r="K15">
        <f t="shared" si="2"/>
        <v>622.53719226182807</v>
      </c>
      <c r="L15">
        <f t="shared" si="3"/>
        <v>669.85001887372709</v>
      </c>
    </row>
    <row r="16" spans="1:12" x14ac:dyDescent="0.2">
      <c r="A16" s="2">
        <v>44391</v>
      </c>
      <c r="B16" s="1">
        <v>0.31736892846621284</v>
      </c>
      <c r="C16" s="1">
        <v>228.58139388958614</v>
      </c>
      <c r="D16" s="1">
        <v>0</v>
      </c>
      <c r="E16" s="1">
        <v>73.031012398004535</v>
      </c>
      <c r="F16">
        <f t="shared" si="1"/>
        <v>377.41221902007112</v>
      </c>
      <c r="G16">
        <f>F16/'NG Monthly BTU Factors'!$B$3</f>
        <v>350.75485039040063</v>
      </c>
      <c r="I16" s="2">
        <v>44391</v>
      </c>
      <c r="J16" s="1">
        <v>238.69958463383213</v>
      </c>
      <c r="K16">
        <f t="shared" si="2"/>
        <v>589.45443502423279</v>
      </c>
      <c r="L16">
        <f t="shared" si="3"/>
        <v>634.25297208607458</v>
      </c>
    </row>
    <row r="17" spans="1:12" x14ac:dyDescent="0.2">
      <c r="A17" s="2">
        <v>44392</v>
      </c>
      <c r="B17" s="1">
        <v>0.32388703603452695</v>
      </c>
      <c r="C17" s="1">
        <v>233.32249733209611</v>
      </c>
      <c r="D17" s="1">
        <v>0</v>
      </c>
      <c r="E17" s="1">
        <v>73.401631722847611</v>
      </c>
      <c r="F17">
        <f t="shared" si="1"/>
        <v>383.81002011372277</v>
      </c>
      <c r="G17">
        <f>F17/'NG Monthly BTU Factors'!$B$3</f>
        <v>356.70076218747465</v>
      </c>
      <c r="I17" s="2">
        <v>44392</v>
      </c>
      <c r="J17" s="1">
        <v>238.20267075813672</v>
      </c>
      <c r="K17">
        <f t="shared" si="2"/>
        <v>594.90343294561137</v>
      </c>
      <c r="L17">
        <f t="shared" si="3"/>
        <v>640.11609384947792</v>
      </c>
    </row>
    <row r="18" spans="1:12" x14ac:dyDescent="0.2">
      <c r="A18" s="2">
        <v>44393</v>
      </c>
      <c r="B18" s="1">
        <v>0.32772235886271422</v>
      </c>
      <c r="C18" s="1">
        <v>233.03844150890487</v>
      </c>
      <c r="D18" s="1">
        <v>0</v>
      </c>
      <c r="E18" s="1">
        <v>73.267609523020326</v>
      </c>
      <c r="F18">
        <f t="shared" si="1"/>
        <v>383.29221673848485</v>
      </c>
      <c r="G18">
        <f>F18/'NG Monthly BTU Factors'!$B$3</f>
        <v>356.21953228483721</v>
      </c>
      <c r="I18" s="2">
        <v>44393</v>
      </c>
      <c r="J18" s="1">
        <v>238.06977757829807</v>
      </c>
      <c r="K18">
        <f t="shared" si="2"/>
        <v>594.28930986313526</v>
      </c>
      <c r="L18">
        <f t="shared" si="3"/>
        <v>639.45529741273356</v>
      </c>
    </row>
    <row r="19" spans="1:12" x14ac:dyDescent="0.2">
      <c r="A19" s="2">
        <v>44394</v>
      </c>
      <c r="B19" s="1">
        <v>0.32288631673048562</v>
      </c>
      <c r="C19" s="1">
        <v>234.48405403693516</v>
      </c>
      <c r="D19" s="1">
        <v>0</v>
      </c>
      <c r="E19" s="1">
        <v>82.223844108978909</v>
      </c>
      <c r="F19">
        <f t="shared" si="1"/>
        <v>396.28848057830567</v>
      </c>
      <c r="G19">
        <f>F19/'NG Monthly BTU Factors'!$B$3</f>
        <v>368.29784440362977</v>
      </c>
      <c r="I19" s="2">
        <v>44394</v>
      </c>
      <c r="J19" s="1">
        <v>86.363643072069479</v>
      </c>
      <c r="K19">
        <f t="shared" si="2"/>
        <v>454.66148747569923</v>
      </c>
      <c r="L19">
        <f t="shared" si="3"/>
        <v>489.2157605238524</v>
      </c>
    </row>
    <row r="20" spans="1:12" x14ac:dyDescent="0.2">
      <c r="A20" s="2">
        <v>44395</v>
      </c>
      <c r="B20" s="1">
        <v>0.32476130048744378</v>
      </c>
      <c r="C20" s="1">
        <v>233.53201488256454</v>
      </c>
      <c r="D20" s="1">
        <v>0</v>
      </c>
      <c r="E20" s="1">
        <v>90.802260859807333</v>
      </c>
      <c r="F20">
        <f t="shared" si="1"/>
        <v>405.82379630357411</v>
      </c>
      <c r="G20">
        <f>F20/'NG Monthly BTU Factors'!$B$3</f>
        <v>377.15966199216922</v>
      </c>
      <c r="I20" s="2">
        <v>44395</v>
      </c>
      <c r="J20" s="1">
        <v>0</v>
      </c>
      <c r="K20">
        <f t="shared" si="2"/>
        <v>377.15966199216922</v>
      </c>
      <c r="L20">
        <f t="shared" si="3"/>
        <v>405.82379630357411</v>
      </c>
    </row>
    <row r="21" spans="1:12" x14ac:dyDescent="0.2">
      <c r="A21" s="2">
        <v>44396</v>
      </c>
      <c r="B21" s="1">
        <v>0.31760952988406643</v>
      </c>
      <c r="C21" s="1">
        <v>215.16298813025156</v>
      </c>
      <c r="D21" s="1">
        <v>0</v>
      </c>
      <c r="E21" s="1">
        <v>90.39768499632676</v>
      </c>
      <c r="F21">
        <f t="shared" si="1"/>
        <v>382.34785332057794</v>
      </c>
      <c r="G21">
        <f>F21/'NG Monthly BTU Factors'!$B$3</f>
        <v>355.34187111577876</v>
      </c>
      <c r="I21" s="2">
        <v>44396</v>
      </c>
      <c r="J21" s="1">
        <v>168.03117774973759</v>
      </c>
      <c r="K21">
        <f t="shared" si="2"/>
        <v>523.37304886551635</v>
      </c>
      <c r="L21">
        <f t="shared" si="3"/>
        <v>563.14940057929562</v>
      </c>
    </row>
    <row r="22" spans="1:12" x14ac:dyDescent="0.2">
      <c r="A22" s="2">
        <v>44397</v>
      </c>
      <c r="B22" s="1">
        <v>0.31976968774921261</v>
      </c>
      <c r="C22" s="1">
        <v>210.77437579631805</v>
      </c>
      <c r="D22" s="1">
        <v>0</v>
      </c>
      <c r="E22" s="1">
        <v>90.325974024335551</v>
      </c>
      <c r="F22">
        <f t="shared" si="1"/>
        <v>376.77514938550348</v>
      </c>
      <c r="G22">
        <f>F22/'NG Monthly BTU Factors'!$B$3</f>
        <v>350.16277823931546</v>
      </c>
      <c r="I22" s="2">
        <v>44397</v>
      </c>
      <c r="J22" s="1">
        <v>238.65964477410489</v>
      </c>
      <c r="K22">
        <f t="shared" si="2"/>
        <v>588.82242301342035</v>
      </c>
      <c r="L22">
        <f t="shared" si="3"/>
        <v>633.57292716244035</v>
      </c>
    </row>
    <row r="23" spans="1:12" x14ac:dyDescent="0.2">
      <c r="A23" s="2">
        <v>44398</v>
      </c>
      <c r="B23" s="1">
        <v>0.32769953358646792</v>
      </c>
      <c r="C23" s="1">
        <v>201.82547461787857</v>
      </c>
      <c r="D23" s="1">
        <v>0</v>
      </c>
      <c r="E23" s="1">
        <v>90.336284047365183</v>
      </c>
      <c r="F23">
        <f t="shared" si="1"/>
        <v>365.61182274853775</v>
      </c>
      <c r="G23">
        <f>F23/'NG Monthly BTU Factors'!$B$3</f>
        <v>339.78793935737707</v>
      </c>
      <c r="I23" s="2">
        <v>44398</v>
      </c>
      <c r="J23" s="1">
        <v>261.03319270944149</v>
      </c>
      <c r="K23">
        <f t="shared" si="2"/>
        <v>600.82113206681856</v>
      </c>
      <c r="L23">
        <f t="shared" si="3"/>
        <v>646.48353810389676</v>
      </c>
    </row>
    <row r="24" spans="1:12" x14ac:dyDescent="0.2">
      <c r="A24" s="2">
        <v>44399</v>
      </c>
      <c r="B24" s="1">
        <v>0.32082259222356552</v>
      </c>
      <c r="C24" s="1">
        <v>193.5609301249186</v>
      </c>
      <c r="D24" s="1">
        <v>0</v>
      </c>
      <c r="E24" s="1">
        <v>90.162156775593758</v>
      </c>
      <c r="F24">
        <f t="shared" si="1"/>
        <v>355.05488686591985</v>
      </c>
      <c r="G24">
        <f>F24/'NG Monthly BTU Factors'!$B$3</f>
        <v>329.97666065605932</v>
      </c>
      <c r="I24" s="2">
        <v>44399</v>
      </c>
      <c r="J24" s="1">
        <v>296.33040157161099</v>
      </c>
      <c r="K24">
        <f t="shared" si="2"/>
        <v>626.30706222767026</v>
      </c>
      <c r="L24">
        <f t="shared" si="3"/>
        <v>673.90639895697325</v>
      </c>
    </row>
    <row r="25" spans="1:12" x14ac:dyDescent="0.2">
      <c r="A25" s="2">
        <v>44400</v>
      </c>
      <c r="B25" s="1">
        <v>0.32177364893804977</v>
      </c>
      <c r="C25" s="1">
        <v>187.82132780353228</v>
      </c>
      <c r="D25" s="1">
        <v>0</v>
      </c>
      <c r="E25" s="1">
        <v>89.816506111621862</v>
      </c>
      <c r="F25">
        <f t="shared" si="1"/>
        <v>347.44950945511522</v>
      </c>
      <c r="G25">
        <f>F25/'NG Monthly BTU Factors'!$B$3</f>
        <v>322.90846603635242</v>
      </c>
      <c r="I25" s="2">
        <v>44400</v>
      </c>
      <c r="J25" s="1">
        <v>300.21977706345922</v>
      </c>
      <c r="K25">
        <f t="shared" si="2"/>
        <v>623.1282430998117</v>
      </c>
      <c r="L25">
        <f t="shared" si="3"/>
        <v>670.48598957539741</v>
      </c>
    </row>
    <row r="26" spans="1:12" x14ac:dyDescent="0.2">
      <c r="A26" s="2">
        <v>44401</v>
      </c>
      <c r="B26" s="1">
        <v>0.32575550429408617</v>
      </c>
      <c r="C26" s="1">
        <v>199.4026813705762</v>
      </c>
      <c r="D26" s="1">
        <v>0</v>
      </c>
      <c r="E26" s="1">
        <v>90.156709221998852</v>
      </c>
      <c r="F26">
        <f t="shared" si="1"/>
        <v>362.35643262108636</v>
      </c>
      <c r="G26">
        <f>F26/'NG Monthly BTU Factors'!$B$3</f>
        <v>336.76248384859326</v>
      </c>
      <c r="I26" s="2">
        <v>44401</v>
      </c>
      <c r="J26" s="1">
        <v>124.77717489011651</v>
      </c>
      <c r="K26">
        <f t="shared" si="2"/>
        <v>461.53965873870976</v>
      </c>
      <c r="L26">
        <f t="shared" si="3"/>
        <v>496.61667280285172</v>
      </c>
    </row>
    <row r="27" spans="1:12" x14ac:dyDescent="0.2">
      <c r="A27" s="2">
        <v>44402</v>
      </c>
      <c r="B27" s="1">
        <v>0.32445074177611033</v>
      </c>
      <c r="C27" s="1">
        <v>232.52421113650007</v>
      </c>
      <c r="D27" s="1">
        <v>0</v>
      </c>
      <c r="E27" s="1">
        <v>90.611609161893526</v>
      </c>
      <c r="F27">
        <f t="shared" si="1"/>
        <v>404.32533880021208</v>
      </c>
      <c r="G27">
        <f>F27/'NG Monthly BTU Factors'!$B$3</f>
        <v>375.76704349462085</v>
      </c>
      <c r="I27" s="2">
        <v>44402</v>
      </c>
      <c r="J27" s="1">
        <v>0</v>
      </c>
      <c r="K27">
        <f t="shared" si="2"/>
        <v>375.76704349462085</v>
      </c>
      <c r="L27">
        <f t="shared" si="3"/>
        <v>404.32533880021208</v>
      </c>
    </row>
    <row r="28" spans="1:12" x14ac:dyDescent="0.2">
      <c r="A28" s="2">
        <v>44403</v>
      </c>
      <c r="B28" s="1">
        <v>0.3362799724523331</v>
      </c>
      <c r="C28" s="1">
        <v>210.08174713720422</v>
      </c>
      <c r="D28" s="1">
        <v>0</v>
      </c>
      <c r="E28" s="1">
        <v>89.881217482190209</v>
      </c>
      <c r="F28">
        <f t="shared" si="1"/>
        <v>375.37405573980845</v>
      </c>
      <c r="G28">
        <f>F28/'NG Monthly BTU Factors'!$B$3</f>
        <v>348.86064659833499</v>
      </c>
      <c r="I28" s="2">
        <v>44403</v>
      </c>
      <c r="J28" s="1">
        <v>198.87071246706611</v>
      </c>
      <c r="K28">
        <f t="shared" si="2"/>
        <v>547.73135906540108</v>
      </c>
      <c r="L28">
        <f t="shared" si="3"/>
        <v>589.35894235437161</v>
      </c>
    </row>
    <row r="29" spans="1:12" x14ac:dyDescent="0.2">
      <c r="A29" s="2">
        <v>44404</v>
      </c>
      <c r="B29" s="1">
        <v>0.33047080151411368</v>
      </c>
      <c r="C29" s="1">
        <v>193.31561972896259</v>
      </c>
      <c r="D29" s="1">
        <v>0</v>
      </c>
      <c r="E29" s="1">
        <v>90.300999462604523</v>
      </c>
      <c r="F29">
        <f t="shared" si="1"/>
        <v>354.93386249135153</v>
      </c>
      <c r="G29">
        <f>F29/'NG Monthly BTU Factors'!$B$3</f>
        <v>329.8641844715163</v>
      </c>
      <c r="I29" s="2">
        <v>44404</v>
      </c>
      <c r="J29" s="1">
        <v>280.40967380664881</v>
      </c>
      <c r="K29">
        <f t="shared" si="2"/>
        <v>610.27385827816511</v>
      </c>
      <c r="L29">
        <f t="shared" si="3"/>
        <v>656.65467150730569</v>
      </c>
    </row>
    <row r="30" spans="1:12" x14ac:dyDescent="0.2">
      <c r="A30" s="2">
        <v>44405</v>
      </c>
      <c r="B30" s="1">
        <v>0.33107135768395907</v>
      </c>
      <c r="C30" s="1">
        <v>170.70529657403628</v>
      </c>
      <c r="D30" s="1">
        <v>0</v>
      </c>
      <c r="E30" s="1">
        <v>89.665697246541583</v>
      </c>
      <c r="F30">
        <f t="shared" si="1"/>
        <v>325.87758147282727</v>
      </c>
      <c r="G30">
        <f>F30/'NG Monthly BTU Factors'!$B$3</f>
        <v>302.86020582976511</v>
      </c>
      <c r="I30" s="2">
        <v>44405</v>
      </c>
      <c r="J30" s="1">
        <v>374.19729839637887</v>
      </c>
      <c r="K30">
        <f t="shared" si="2"/>
        <v>677.05750422614392</v>
      </c>
      <c r="L30">
        <f t="shared" si="3"/>
        <v>728.51387454733094</v>
      </c>
    </row>
    <row r="31" spans="1:12" x14ac:dyDescent="0.2">
      <c r="A31" s="2">
        <v>44406</v>
      </c>
      <c r="B31" s="1">
        <v>0.33432453599150458</v>
      </c>
      <c r="C31" s="1">
        <v>169.92204891244569</v>
      </c>
      <c r="D31" s="1">
        <v>0</v>
      </c>
      <c r="E31" s="1">
        <v>90.407551760474846</v>
      </c>
      <c r="F31">
        <f t="shared" si="1"/>
        <v>325.82990651114</v>
      </c>
      <c r="G31">
        <f>F31/'NG Monthly BTU Factors'!$B$3</f>
        <v>302.81589824455386</v>
      </c>
      <c r="I31" s="2">
        <v>44406</v>
      </c>
      <c r="J31" s="1">
        <v>374.03219667263608</v>
      </c>
      <c r="K31">
        <f t="shared" si="2"/>
        <v>676.84809491718988</v>
      </c>
      <c r="L31">
        <f t="shared" si="3"/>
        <v>728.2885501308964</v>
      </c>
    </row>
    <row r="32" spans="1:12" x14ac:dyDescent="0.2">
      <c r="A32" s="2">
        <v>44407</v>
      </c>
      <c r="B32" s="1">
        <v>0.33811438388774451</v>
      </c>
      <c r="C32" s="1">
        <v>214.93196394079962</v>
      </c>
      <c r="D32" s="1">
        <v>0</v>
      </c>
      <c r="E32" s="1">
        <v>87.886619197945492</v>
      </c>
      <c r="F32">
        <f t="shared" si="1"/>
        <v>378.94587190329105</v>
      </c>
      <c r="G32">
        <f>F32/'NG Monthly BTU Factors'!$B$3</f>
        <v>352.1801783487835</v>
      </c>
      <c r="I32" s="2">
        <v>44407</v>
      </c>
      <c r="J32" s="1">
        <v>262.02719783127372</v>
      </c>
      <c r="K32">
        <f t="shared" si="2"/>
        <v>614.20737618005728</v>
      </c>
      <c r="L32">
        <f t="shared" si="3"/>
        <v>660.88713676974169</v>
      </c>
    </row>
    <row r="33" spans="1:12" x14ac:dyDescent="0.2">
      <c r="A33" s="2">
        <v>44408</v>
      </c>
      <c r="B33" s="1">
        <v>0.33961635214962804</v>
      </c>
      <c r="C33" s="1">
        <v>235.22547514438628</v>
      </c>
      <c r="D33" s="1">
        <v>0</v>
      </c>
      <c r="E33" s="1">
        <v>89.573626939952362</v>
      </c>
      <c r="F33">
        <f t="shared" si="1"/>
        <v>406.42339804561033</v>
      </c>
      <c r="G33">
        <f>F33/'NG Monthly BTU Factors'!$B$3</f>
        <v>377.71691268179399</v>
      </c>
      <c r="I33" s="2">
        <v>44408</v>
      </c>
      <c r="J33" s="1">
        <v>99.258430717510805</v>
      </c>
      <c r="K33">
        <f t="shared" si="2"/>
        <v>476.97534339930479</v>
      </c>
      <c r="L33">
        <f t="shared" si="3"/>
        <v>513.22546949765194</v>
      </c>
    </row>
    <row r="34" spans="1:12" x14ac:dyDescent="0.2">
      <c r="A34" s="2">
        <v>44409</v>
      </c>
      <c r="B34" s="1">
        <v>0.32866944967769085</v>
      </c>
      <c r="C34" s="1">
        <v>254.11919618050257</v>
      </c>
      <c r="D34" s="1">
        <v>0</v>
      </c>
      <c r="E34" s="1">
        <v>92.178864906231553</v>
      </c>
      <c r="F34">
        <f t="shared" si="1"/>
        <v>433.28341317051479</v>
      </c>
      <c r="G34">
        <f>F34/'NG Monthly BTU Factors'!$B$3</f>
        <v>402.67975201720702</v>
      </c>
      <c r="I34" s="2">
        <v>44409</v>
      </c>
      <c r="J34" s="1">
        <v>0</v>
      </c>
      <c r="K34">
        <f t="shared" si="2"/>
        <v>402.67975201720702</v>
      </c>
      <c r="L34">
        <f>K34*1.076</f>
        <v>433.28341317051479</v>
      </c>
    </row>
    <row r="35" spans="1:12" x14ac:dyDescent="0.2">
      <c r="A35" s="2">
        <v>44410</v>
      </c>
      <c r="B35" s="1">
        <v>0.32559700892694915</v>
      </c>
      <c r="C35" s="1">
        <v>216.22260367870331</v>
      </c>
      <c r="D35" s="1">
        <v>0</v>
      </c>
      <c r="E35" s="1">
        <v>90.398564940690989</v>
      </c>
      <c r="F35">
        <f t="shared" si="1"/>
        <v>383.68345703540155</v>
      </c>
      <c r="G35">
        <f>F35/'NG Monthly BTU Factors'!$B$3</f>
        <v>356.58313850873748</v>
      </c>
      <c r="I35" s="2">
        <v>44410</v>
      </c>
      <c r="J35" s="1">
        <v>172.06599992042374</v>
      </c>
      <c r="K35">
        <f t="shared" si="2"/>
        <v>528.64913842916121</v>
      </c>
      <c r="L35">
        <f t="shared" ref="L35:L63" si="4">K35*1.076</f>
        <v>568.82647294977755</v>
      </c>
    </row>
    <row r="36" spans="1:12" x14ac:dyDescent="0.2">
      <c r="A36" s="2">
        <v>44411</v>
      </c>
      <c r="B36" s="1">
        <v>0.32683759523322808</v>
      </c>
      <c r="C36" s="1">
        <v>205.18635895649589</v>
      </c>
      <c r="D36" s="1">
        <v>0</v>
      </c>
      <c r="E36" s="1">
        <v>90.072828945517543</v>
      </c>
      <c r="F36">
        <f t="shared" si="1"/>
        <v>369.48253187155831</v>
      </c>
      <c r="G36">
        <f>F36/'NG Monthly BTU Factors'!$B$3</f>
        <v>343.38525266873444</v>
      </c>
      <c r="I36" s="2">
        <v>44411</v>
      </c>
      <c r="J36" s="1">
        <v>236.43074819117487</v>
      </c>
      <c r="K36">
        <f t="shared" si="2"/>
        <v>579.81600085990931</v>
      </c>
      <c r="L36">
        <f t="shared" si="4"/>
        <v>623.88201692526241</v>
      </c>
    </row>
    <row r="37" spans="1:12" x14ac:dyDescent="0.2">
      <c r="A37" s="2">
        <v>44412</v>
      </c>
      <c r="B37" s="1">
        <v>0.32651955984843273</v>
      </c>
      <c r="C37" s="1">
        <v>203.0388393342495</v>
      </c>
      <c r="D37" s="1">
        <v>5.3189710776011145E-2</v>
      </c>
      <c r="E37" s="1">
        <v>90.128128833572077</v>
      </c>
      <c r="F37">
        <f t="shared" si="1"/>
        <v>366.93334679805758</v>
      </c>
      <c r="G37">
        <f>F37/'NG Monthly BTU Factors'!$B$3</f>
        <v>341.01612155953308</v>
      </c>
      <c r="I37" s="2">
        <v>44412</v>
      </c>
      <c r="J37" s="1">
        <v>236.85089902307723</v>
      </c>
      <c r="K37">
        <f t="shared" si="2"/>
        <v>577.86702058261028</v>
      </c>
      <c r="L37">
        <f t="shared" si="4"/>
        <v>621.7849141468887</v>
      </c>
    </row>
    <row r="38" spans="1:12" x14ac:dyDescent="0.2">
      <c r="A38" s="2">
        <v>44413</v>
      </c>
      <c r="B38" s="1">
        <v>0.31719288125459572</v>
      </c>
      <c r="C38" s="1">
        <v>207.4451371490955</v>
      </c>
      <c r="D38" s="1">
        <v>0</v>
      </c>
      <c r="E38" s="1">
        <v>89.793781275550529</v>
      </c>
      <c r="F38">
        <f t="shared" si="1"/>
        <v>371.94513913237574</v>
      </c>
      <c r="G38">
        <f>F38/'NG Monthly BTU Factors'!$B$3</f>
        <v>345.67392112674321</v>
      </c>
      <c r="I38" s="2">
        <v>44413</v>
      </c>
      <c r="J38" s="1">
        <v>237.75977595213294</v>
      </c>
      <c r="K38">
        <f t="shared" si="2"/>
        <v>583.43369707887609</v>
      </c>
      <c r="L38">
        <f t="shared" si="4"/>
        <v>627.77465805687075</v>
      </c>
    </row>
    <row r="39" spans="1:12" x14ac:dyDescent="0.2">
      <c r="A39" s="2">
        <v>44414</v>
      </c>
      <c r="B39" s="1">
        <v>0.3121978545614007</v>
      </c>
      <c r="C39" s="1">
        <v>196.88317343078168</v>
      </c>
      <c r="D39" s="1">
        <v>0</v>
      </c>
      <c r="E39" s="1">
        <v>89.890218272313518</v>
      </c>
      <c r="F39">
        <f t="shared" si="1"/>
        <v>358.85698694707071</v>
      </c>
      <c r="G39">
        <f>F39/'NG Monthly BTU Factors'!$B$3</f>
        <v>333.51021091735191</v>
      </c>
      <c r="I39" s="2">
        <v>44414</v>
      </c>
      <c r="J39" s="1">
        <v>238.42942232938782</v>
      </c>
      <c r="K39">
        <f t="shared" si="2"/>
        <v>571.93963324673973</v>
      </c>
      <c r="L39">
        <f t="shared" si="4"/>
        <v>615.407045373492</v>
      </c>
    </row>
    <row r="40" spans="1:12" x14ac:dyDescent="0.2">
      <c r="A40" s="2">
        <v>44415</v>
      </c>
      <c r="B40" s="1">
        <v>0.32144432105374354</v>
      </c>
      <c r="C40" s="1">
        <v>203.59047802855216</v>
      </c>
      <c r="D40" s="1">
        <v>0</v>
      </c>
      <c r="E40" s="1">
        <v>89.77959648806754</v>
      </c>
      <c r="F40">
        <f t="shared" si="1"/>
        <v>367.11439854709181</v>
      </c>
      <c r="G40">
        <f>F40/'NG Monthly BTU Factors'!$B$3</f>
        <v>341.18438526681393</v>
      </c>
      <c r="I40" s="2">
        <v>44415</v>
      </c>
      <c r="J40" s="1">
        <v>97.263587718389218</v>
      </c>
      <c r="K40">
        <f t="shared" si="2"/>
        <v>438.44797298520314</v>
      </c>
      <c r="L40">
        <f t="shared" si="4"/>
        <v>471.77001893207859</v>
      </c>
    </row>
    <row r="41" spans="1:12" x14ac:dyDescent="0.2">
      <c r="A41" s="2">
        <v>44416</v>
      </c>
      <c r="B41" s="1">
        <v>0.31857717751051517</v>
      </c>
      <c r="C41" s="1">
        <v>221.13635685443879</v>
      </c>
      <c r="D41" s="1">
        <v>0</v>
      </c>
      <c r="E41" s="1">
        <v>89.37551085054875</v>
      </c>
      <c r="F41">
        <f t="shared" si="1"/>
        <v>388.53805610312253</v>
      </c>
      <c r="G41">
        <f>F41/'NG Monthly BTU Factors'!$B$3</f>
        <v>361.09484767948186</v>
      </c>
      <c r="I41" s="2">
        <v>44416</v>
      </c>
      <c r="J41" s="1">
        <v>0</v>
      </c>
      <c r="K41">
        <f t="shared" si="2"/>
        <v>361.09484767948186</v>
      </c>
      <c r="L41">
        <f t="shared" si="4"/>
        <v>388.53805610312253</v>
      </c>
    </row>
    <row r="42" spans="1:12" x14ac:dyDescent="0.2">
      <c r="A42" s="2">
        <v>44417</v>
      </c>
      <c r="B42" s="1">
        <v>0.33168809529324472</v>
      </c>
      <c r="C42" s="1">
        <v>205.4091830690702</v>
      </c>
      <c r="D42" s="1">
        <v>0</v>
      </c>
      <c r="E42" s="1">
        <v>89.082336959242824</v>
      </c>
      <c r="F42">
        <f t="shared" si="1"/>
        <v>368.52901015450783</v>
      </c>
      <c r="G42">
        <f>F42/'NG Monthly BTU Factors'!$B$3</f>
        <v>342.49908006924517</v>
      </c>
      <c r="I42" s="2">
        <v>44417</v>
      </c>
      <c r="J42" s="1">
        <v>175.27233069750079</v>
      </c>
      <c r="K42">
        <f t="shared" si="2"/>
        <v>517.77141076674593</v>
      </c>
      <c r="L42">
        <f t="shared" si="4"/>
        <v>557.12203798501866</v>
      </c>
    </row>
    <row r="43" spans="1:12" x14ac:dyDescent="0.2">
      <c r="A43" s="2">
        <v>44418</v>
      </c>
      <c r="B43" s="1">
        <v>0.32470957985982141</v>
      </c>
      <c r="C43" s="1">
        <v>171.86153161041273</v>
      </c>
      <c r="D43" s="1">
        <v>0</v>
      </c>
      <c r="E43" s="1">
        <v>88.720631496158489</v>
      </c>
      <c r="F43">
        <f t="shared" si="1"/>
        <v>326.13359085803876</v>
      </c>
      <c r="G43">
        <f>F43/'NG Monthly BTU Factors'!$B$3</f>
        <v>303.09813276769398</v>
      </c>
      <c r="I43" s="2">
        <v>44418</v>
      </c>
      <c r="J43" s="1">
        <v>363.09543258731014</v>
      </c>
      <c r="K43">
        <f t="shared" si="2"/>
        <v>666.19356535500413</v>
      </c>
      <c r="L43">
        <f t="shared" si="4"/>
        <v>716.82427632198448</v>
      </c>
    </row>
    <row r="44" spans="1:12" x14ac:dyDescent="0.2">
      <c r="A44" s="2">
        <v>44419</v>
      </c>
      <c r="B44" s="1">
        <v>0.33061949735462304</v>
      </c>
      <c r="C44" s="1">
        <v>178.47754475474358</v>
      </c>
      <c r="D44" s="1">
        <v>0</v>
      </c>
      <c r="E44" s="1">
        <v>88.688929601013669</v>
      </c>
      <c r="F44">
        <f t="shared" si="1"/>
        <v>334.37136731638986</v>
      </c>
      <c r="G44">
        <f>F44/'NG Monthly BTU Factors'!$B$3</f>
        <v>310.7540588442285</v>
      </c>
      <c r="I44" s="2">
        <v>44419</v>
      </c>
      <c r="J44" s="1">
        <v>342.60949538410136</v>
      </c>
      <c r="K44">
        <f t="shared" si="2"/>
        <v>653.3635542283298</v>
      </c>
      <c r="L44">
        <f t="shared" si="4"/>
        <v>703.01918434968286</v>
      </c>
    </row>
    <row r="45" spans="1:12" x14ac:dyDescent="0.2">
      <c r="A45" s="2">
        <v>44420</v>
      </c>
      <c r="B45" s="1">
        <v>0.33543251932650769</v>
      </c>
      <c r="C45" s="1">
        <v>198.52418531179427</v>
      </c>
      <c r="D45" s="1">
        <v>0</v>
      </c>
      <c r="E45" s="1">
        <v>90.0806523770094</v>
      </c>
      <c r="F45">
        <f t="shared" si="1"/>
        <v>361.17533776016273</v>
      </c>
      <c r="G45">
        <f>F45/'NG Monthly BTU Factors'!$B$3</f>
        <v>335.66481204476088</v>
      </c>
      <c r="I45" s="2">
        <v>44420</v>
      </c>
      <c r="J45" s="1">
        <v>281.71801893038719</v>
      </c>
      <c r="K45">
        <f t="shared" si="2"/>
        <v>617.38283097514807</v>
      </c>
      <c r="L45">
        <f t="shared" si="4"/>
        <v>664.30392612925937</v>
      </c>
    </row>
    <row r="46" spans="1:12" x14ac:dyDescent="0.2">
      <c r="A46" s="2">
        <v>44421</v>
      </c>
      <c r="B46" s="1">
        <v>0.3262136997118818</v>
      </c>
      <c r="C46" s="1">
        <v>211.14189956468942</v>
      </c>
      <c r="D46" s="1">
        <v>0</v>
      </c>
      <c r="E46" s="1">
        <v>89.677244248428295</v>
      </c>
      <c r="F46">
        <f t="shared" si="1"/>
        <v>376.43169689103701</v>
      </c>
      <c r="G46">
        <f>F46/'NG Monthly BTU Factors'!$B$3</f>
        <v>349.84358447122395</v>
      </c>
      <c r="I46" s="2">
        <v>44421</v>
      </c>
      <c r="J46" s="1">
        <v>249.06397346127247</v>
      </c>
      <c r="K46">
        <f t="shared" si="2"/>
        <v>598.90755793249639</v>
      </c>
      <c r="L46">
        <f t="shared" si="4"/>
        <v>644.42453233536617</v>
      </c>
    </row>
    <row r="47" spans="1:12" x14ac:dyDescent="0.2">
      <c r="A47" s="2">
        <v>44422</v>
      </c>
      <c r="B47" s="1">
        <v>0.3245681321775053</v>
      </c>
      <c r="C47" s="1">
        <v>227.33264095187189</v>
      </c>
      <c r="D47" s="1">
        <v>0</v>
      </c>
      <c r="E47" s="1">
        <v>89.871489681055152</v>
      </c>
      <c r="F47">
        <f t="shared" si="1"/>
        <v>396.91087345638067</v>
      </c>
      <c r="G47">
        <f>F47/'NG Monthly BTU Factors'!$B$3</f>
        <v>368.87627644645039</v>
      </c>
      <c r="I47" s="2">
        <v>44422</v>
      </c>
      <c r="J47" s="1">
        <v>77.469562349725564</v>
      </c>
      <c r="K47">
        <f t="shared" si="2"/>
        <v>446.34583879617594</v>
      </c>
      <c r="L47">
        <f t="shared" si="4"/>
        <v>480.26812254468535</v>
      </c>
    </row>
    <row r="48" spans="1:12" x14ac:dyDescent="0.2">
      <c r="A48" s="2">
        <v>44423</v>
      </c>
      <c r="B48" s="1">
        <v>0.31615576815136709</v>
      </c>
      <c r="C48" s="1">
        <v>236.6293444712957</v>
      </c>
      <c r="D48" s="1">
        <v>0</v>
      </c>
      <c r="E48" s="1">
        <v>90.200903527438641</v>
      </c>
      <c r="F48">
        <f t="shared" si="1"/>
        <v>408.93300470860709</v>
      </c>
      <c r="G48">
        <f>F48/'NG Monthly BTU Factors'!$B$3</f>
        <v>380.04926088160505</v>
      </c>
      <c r="I48" s="2">
        <v>44423</v>
      </c>
      <c r="J48" s="1">
        <v>0</v>
      </c>
      <c r="K48">
        <f t="shared" si="2"/>
        <v>380.04926088160505</v>
      </c>
      <c r="L48">
        <f t="shared" si="4"/>
        <v>408.93300470860709</v>
      </c>
    </row>
    <row r="49" spans="1:12" x14ac:dyDescent="0.2">
      <c r="A49" s="2">
        <v>44424</v>
      </c>
      <c r="B49" s="1">
        <v>0.34957994862271702</v>
      </c>
      <c r="C49" s="1">
        <v>228.15996998548508</v>
      </c>
      <c r="D49" s="1">
        <v>0</v>
      </c>
      <c r="E49" s="1">
        <v>89.737845081090924</v>
      </c>
      <c r="F49">
        <f t="shared" si="1"/>
        <v>397.80924376899839</v>
      </c>
      <c r="G49">
        <f>F49/'NG Monthly BTU Factors'!$B$3</f>
        <v>369.71119309386467</v>
      </c>
      <c r="I49" s="2">
        <v>44424</v>
      </c>
      <c r="J49" s="1">
        <v>176.3888601545504</v>
      </c>
      <c r="K49">
        <f t="shared" si="2"/>
        <v>546.10005324841507</v>
      </c>
      <c r="L49">
        <f t="shared" si="4"/>
        <v>587.60365729529462</v>
      </c>
    </row>
    <row r="50" spans="1:12" x14ac:dyDescent="0.2">
      <c r="A50" s="2">
        <v>44425</v>
      </c>
      <c r="B50" s="1">
        <v>0.34832406269075972</v>
      </c>
      <c r="C50" s="1">
        <v>208.38403969407082</v>
      </c>
      <c r="D50" s="1">
        <v>0</v>
      </c>
      <c r="E50" s="1">
        <v>89.677041597416007</v>
      </c>
      <c r="F50">
        <f t="shared" si="1"/>
        <v>373.01175669272197</v>
      </c>
      <c r="G50">
        <f>F50/'NG Monthly BTU Factors'!$B$3</f>
        <v>346.66520138728805</v>
      </c>
      <c r="I50" s="2">
        <v>44425</v>
      </c>
      <c r="J50" s="1">
        <v>237.55257351070938</v>
      </c>
      <c r="K50">
        <f t="shared" si="2"/>
        <v>584.2177748979974</v>
      </c>
      <c r="L50">
        <f t="shared" si="4"/>
        <v>628.61832579024519</v>
      </c>
    </row>
    <row r="51" spans="1:12" x14ac:dyDescent="0.2">
      <c r="A51" s="2">
        <v>44426</v>
      </c>
      <c r="B51" s="1">
        <v>0.35833522504332316</v>
      </c>
      <c r="C51" s="1">
        <v>198.15803094704947</v>
      </c>
      <c r="D51" s="1">
        <v>0</v>
      </c>
      <c r="E51" s="1">
        <v>89.08960732221604</v>
      </c>
      <c r="F51">
        <f t="shared" si="1"/>
        <v>359.50746686788602</v>
      </c>
      <c r="G51">
        <f>F51/'NG Monthly BTU Factors'!$B$3</f>
        <v>334.11474615974538</v>
      </c>
      <c r="I51" s="2">
        <v>44426</v>
      </c>
      <c r="J51" s="1">
        <v>237.7518865371843</v>
      </c>
      <c r="K51">
        <f t="shared" si="2"/>
        <v>571.86663269692963</v>
      </c>
      <c r="L51">
        <f t="shared" si="4"/>
        <v>615.32849678189632</v>
      </c>
    </row>
    <row r="52" spans="1:12" x14ac:dyDescent="0.2">
      <c r="A52" s="2">
        <v>44427</v>
      </c>
      <c r="B52" s="1">
        <v>0.36431262320183361</v>
      </c>
      <c r="C52" s="1">
        <v>189.52956558863323</v>
      </c>
      <c r="D52" s="1">
        <v>0</v>
      </c>
      <c r="E52" s="1">
        <v>89.214940332372976</v>
      </c>
      <c r="F52">
        <f t="shared" si="1"/>
        <v>348.88602318026</v>
      </c>
      <c r="G52">
        <f>F52/'NG Monthly BTU Factors'!$B$3</f>
        <v>324.24351596678434</v>
      </c>
      <c r="I52" s="2">
        <v>44427</v>
      </c>
      <c r="J52" s="1">
        <v>252.50529579148329</v>
      </c>
      <c r="K52">
        <f t="shared" si="2"/>
        <v>576.74881175826761</v>
      </c>
      <c r="L52">
        <f t="shared" si="4"/>
        <v>620.58172145189599</v>
      </c>
    </row>
    <row r="53" spans="1:12" x14ac:dyDescent="0.2">
      <c r="A53" s="2">
        <v>44428</v>
      </c>
      <c r="B53" s="1">
        <v>0.36659689535011064</v>
      </c>
      <c r="C53" s="1">
        <v>184.09085847536721</v>
      </c>
      <c r="D53" s="1">
        <v>0</v>
      </c>
      <c r="E53" s="1">
        <v>89.304438731074328</v>
      </c>
      <c r="F53">
        <f t="shared" si="1"/>
        <v>342.20236762723954</v>
      </c>
      <c r="G53">
        <f>F53/'NG Monthly BTU Factors'!$B$3</f>
        <v>318.03194017401444</v>
      </c>
      <c r="I53" s="2">
        <v>44428</v>
      </c>
      <c r="J53" s="1">
        <v>256.79104944197195</v>
      </c>
      <c r="K53">
        <f t="shared" si="2"/>
        <v>574.82298961598644</v>
      </c>
      <c r="L53">
        <f t="shared" si="4"/>
        <v>618.50953682680142</v>
      </c>
    </row>
    <row r="54" spans="1:12" x14ac:dyDescent="0.2">
      <c r="A54" s="2">
        <v>44429</v>
      </c>
      <c r="B54" s="1">
        <v>0.35352375704525529</v>
      </c>
      <c r="C54" s="1">
        <v>196.14406573569539</v>
      </c>
      <c r="D54" s="1">
        <v>0</v>
      </c>
      <c r="E54" s="1">
        <v>89.028115513673384</v>
      </c>
      <c r="F54">
        <f t="shared" si="1"/>
        <v>356.9071312580175</v>
      </c>
      <c r="G54">
        <f>F54/'NG Monthly BTU Factors'!$B$3</f>
        <v>331.69807737733964</v>
      </c>
      <c r="I54" s="2">
        <v>44429</v>
      </c>
      <c r="J54" s="1">
        <v>136.80404176876837</v>
      </c>
      <c r="K54">
        <f t="shared" si="2"/>
        <v>468.50211914610804</v>
      </c>
      <c r="L54">
        <f t="shared" si="4"/>
        <v>504.10828020121227</v>
      </c>
    </row>
    <row r="55" spans="1:12" x14ac:dyDescent="0.2">
      <c r="A55" s="2">
        <v>44430</v>
      </c>
      <c r="B55" s="1">
        <v>0.35719306926281813</v>
      </c>
      <c r="C55" s="1">
        <v>137.98828376829624</v>
      </c>
      <c r="D55" s="1">
        <v>0</v>
      </c>
      <c r="E55" s="1">
        <v>85.020404089987267</v>
      </c>
      <c r="F55">
        <f t="shared" si="1"/>
        <v>279.2073511594329</v>
      </c>
      <c r="G55">
        <f>F55/'NG Monthly BTU Factors'!$B$3</f>
        <v>259.48638583590417</v>
      </c>
      <c r="I55" s="2">
        <v>44430</v>
      </c>
      <c r="J55" s="1">
        <v>0</v>
      </c>
      <c r="K55">
        <f t="shared" si="2"/>
        <v>259.48638583590417</v>
      </c>
      <c r="L55">
        <f t="shared" si="4"/>
        <v>279.2073511594329</v>
      </c>
    </row>
    <row r="56" spans="1:12" x14ac:dyDescent="0.2">
      <c r="A56" s="2">
        <v>44431</v>
      </c>
      <c r="B56" s="1">
        <v>0.35756685567922109</v>
      </c>
      <c r="C56" s="1">
        <v>150.45695651173591</v>
      </c>
      <c r="D56" s="1">
        <v>0</v>
      </c>
      <c r="E56" s="1">
        <v>85.674812105670568</v>
      </c>
      <c r="F56">
        <f t="shared" si="1"/>
        <v>295.61166934135713</v>
      </c>
      <c r="G56">
        <f>F56/'NG Monthly BTU Factors'!$B$3</f>
        <v>274.73203470386346</v>
      </c>
      <c r="I56" s="2">
        <v>44431</v>
      </c>
      <c r="J56" s="1">
        <v>197.32415593269837</v>
      </c>
      <c r="K56">
        <f t="shared" si="2"/>
        <v>472.05619063656184</v>
      </c>
      <c r="L56">
        <f t="shared" si="4"/>
        <v>507.93246112494057</v>
      </c>
    </row>
    <row r="57" spans="1:12" x14ac:dyDescent="0.2">
      <c r="A57" s="2">
        <v>44432</v>
      </c>
      <c r="B57" s="1">
        <v>0.35611481459106747</v>
      </c>
      <c r="C57" s="1">
        <v>176.78489522480146</v>
      </c>
      <c r="D57" s="1">
        <v>0</v>
      </c>
      <c r="E57" s="1">
        <v>89.570608801541951</v>
      </c>
      <c r="F57">
        <f t="shared" si="1"/>
        <v>333.38952355116805</v>
      </c>
      <c r="G57">
        <f>F57/'NG Monthly BTU Factors'!$B$3</f>
        <v>309.84156463863201</v>
      </c>
      <c r="I57" s="2">
        <v>44432</v>
      </c>
      <c r="J57" s="1">
        <v>273.36900766978545</v>
      </c>
      <c r="K57">
        <f t="shared" si="2"/>
        <v>583.21057230841745</v>
      </c>
      <c r="L57">
        <f t="shared" si="4"/>
        <v>627.53457580385725</v>
      </c>
    </row>
    <row r="58" spans="1:12" x14ac:dyDescent="0.2">
      <c r="A58" s="2">
        <v>44433</v>
      </c>
      <c r="B58" s="1">
        <v>0.3608536620030347</v>
      </c>
      <c r="C58" s="1">
        <v>189.64564759929974</v>
      </c>
      <c r="D58" s="1">
        <v>0</v>
      </c>
      <c r="E58" s="1">
        <v>89.323771003882086</v>
      </c>
      <c r="F58">
        <f t="shared" si="1"/>
        <v>349.16284033148099</v>
      </c>
      <c r="G58">
        <f>F58/'NG Monthly BTU Factors'!$B$3</f>
        <v>324.5007809772128</v>
      </c>
      <c r="I58" s="2">
        <v>44433</v>
      </c>
      <c r="J58" s="1">
        <v>252.97829980438894</v>
      </c>
      <c r="K58">
        <f t="shared" si="2"/>
        <v>577.47908078160174</v>
      </c>
      <c r="L58">
        <f t="shared" si="4"/>
        <v>621.36749092100354</v>
      </c>
    </row>
    <row r="59" spans="1:12" x14ac:dyDescent="0.2">
      <c r="A59" s="2">
        <v>44434</v>
      </c>
      <c r="B59" s="1">
        <v>80.022210480656952</v>
      </c>
      <c r="C59" s="1">
        <v>153.78281148870786</v>
      </c>
      <c r="D59" s="1">
        <v>0</v>
      </c>
      <c r="E59" s="1">
        <v>43.036732670168078</v>
      </c>
      <c r="F59">
        <f t="shared" si="1"/>
        <v>346.0521932994161</v>
      </c>
      <c r="G59">
        <f>F59/'NG Monthly BTU Factors'!$B$3</f>
        <v>321.60984507380675</v>
      </c>
      <c r="I59" s="2">
        <v>44434</v>
      </c>
      <c r="J59" s="1">
        <v>250.1423534308409</v>
      </c>
      <c r="K59">
        <f t="shared" si="2"/>
        <v>571.75219850464759</v>
      </c>
      <c r="L59">
        <f t="shared" si="4"/>
        <v>615.20536559100083</v>
      </c>
    </row>
    <row r="60" spans="1:12" x14ac:dyDescent="0.2">
      <c r="A60" s="2">
        <v>44435</v>
      </c>
      <c r="B60" s="1">
        <v>181.89237160483998</v>
      </c>
      <c r="C60" s="1">
        <v>73.741103671987858</v>
      </c>
      <c r="D60" s="1">
        <v>0</v>
      </c>
      <c r="E60" s="1">
        <v>0</v>
      </c>
      <c r="F60">
        <f t="shared" si="1"/>
        <v>319.54184409603477</v>
      </c>
      <c r="G60">
        <f>F60/'NG Monthly BTU Factors'!$B$3</f>
        <v>296.97197406694681</v>
      </c>
      <c r="I60" s="2">
        <v>44435</v>
      </c>
      <c r="J60" s="1">
        <v>246.96257081304003</v>
      </c>
      <c r="K60">
        <f t="shared" si="2"/>
        <v>543.93454487998679</v>
      </c>
      <c r="L60">
        <f t="shared" si="4"/>
        <v>585.27357029086579</v>
      </c>
    </row>
    <row r="61" spans="1:12" x14ac:dyDescent="0.2">
      <c r="A61" s="2">
        <v>44436</v>
      </c>
      <c r="B61" s="1">
        <v>274.86256134112676</v>
      </c>
      <c r="C61" s="1">
        <v>0</v>
      </c>
      <c r="D61" s="1">
        <v>0</v>
      </c>
      <c r="E61" s="1">
        <v>0</v>
      </c>
      <c r="F61">
        <f t="shared" si="1"/>
        <v>343.57820167640841</v>
      </c>
      <c r="G61">
        <f>F61/'NG Monthly BTU Factors'!$B$3</f>
        <v>319.31059635353938</v>
      </c>
      <c r="I61" s="2">
        <v>44436</v>
      </c>
      <c r="J61" s="1">
        <v>93.028924939291755</v>
      </c>
      <c r="K61">
        <f t="shared" si="2"/>
        <v>412.33952129283114</v>
      </c>
      <c r="L61">
        <f t="shared" si="4"/>
        <v>443.67732491108632</v>
      </c>
    </row>
    <row r="62" spans="1:12" x14ac:dyDescent="0.2">
      <c r="A62" s="2">
        <v>44437</v>
      </c>
      <c r="B62" s="1">
        <v>295.64176363150278</v>
      </c>
      <c r="C62" s="1">
        <v>0</v>
      </c>
      <c r="D62" s="1">
        <v>0</v>
      </c>
      <c r="E62" s="1">
        <v>0</v>
      </c>
      <c r="F62">
        <f t="shared" si="1"/>
        <v>369.55220453937847</v>
      </c>
      <c r="G62">
        <f>F62/'NG Monthly BTU Factors'!$B$3</f>
        <v>343.45000421875318</v>
      </c>
      <c r="I62" s="2">
        <v>44437</v>
      </c>
      <c r="J62" s="1">
        <v>0</v>
      </c>
      <c r="K62">
        <f t="shared" si="2"/>
        <v>343.45000421875318</v>
      </c>
      <c r="L62">
        <f t="shared" si="4"/>
        <v>369.55220453937847</v>
      </c>
    </row>
    <row r="63" spans="1:12" x14ac:dyDescent="0.2">
      <c r="A63" s="2">
        <v>44438</v>
      </c>
      <c r="B63" s="1">
        <v>317.81970700422926</v>
      </c>
      <c r="C63" s="1">
        <v>0</v>
      </c>
      <c r="D63" s="1">
        <v>0</v>
      </c>
      <c r="E63" s="1">
        <v>0</v>
      </c>
      <c r="F63">
        <f t="shared" si="1"/>
        <v>397.27463375528657</v>
      </c>
      <c r="G63">
        <f>F63/'NG Monthly BTU Factors'!$B$3</f>
        <v>369.21434363874215</v>
      </c>
      <c r="I63" s="2">
        <v>44438</v>
      </c>
      <c r="J63" s="1">
        <v>0</v>
      </c>
      <c r="K63">
        <f t="shared" si="2"/>
        <v>369.21434363874215</v>
      </c>
      <c r="L63">
        <f t="shared" si="4"/>
        <v>397.27463375528657</v>
      </c>
    </row>
    <row r="64" spans="1:12" x14ac:dyDescent="0.2">
      <c r="A64" s="2">
        <v>44439</v>
      </c>
      <c r="B64" s="1">
        <v>319.89083510239919</v>
      </c>
      <c r="C64" s="1">
        <v>0</v>
      </c>
      <c r="D64" s="1">
        <v>0.11302976422323159</v>
      </c>
      <c r="E64" s="1">
        <v>0</v>
      </c>
      <c r="F64">
        <f t="shared" si="1"/>
        <v>400.00483108327802</v>
      </c>
      <c r="G64">
        <f>F64/'NG Monthly BTU Factors'!$B$3</f>
        <v>371.75170175025835</v>
      </c>
      <c r="I64" s="2">
        <v>44439</v>
      </c>
      <c r="J64" s="1">
        <v>0</v>
      </c>
      <c r="K64">
        <f t="shared" si="2"/>
        <v>371.75170175025835</v>
      </c>
      <c r="L64">
        <f>K64*1.076</f>
        <v>400.00483108327802</v>
      </c>
    </row>
    <row r="65" spans="1:12" x14ac:dyDescent="0.2">
      <c r="A65" s="2">
        <v>44440</v>
      </c>
      <c r="B65" s="1">
        <v>317.73197487990058</v>
      </c>
      <c r="C65" s="1">
        <v>0</v>
      </c>
      <c r="D65" s="1">
        <v>0</v>
      </c>
      <c r="E65" s="1">
        <v>2.4435142676035561E-2</v>
      </c>
      <c r="F65">
        <f t="shared" si="1"/>
        <v>397.19551252822077</v>
      </c>
      <c r="G65">
        <f>F65/'NG Monthly BTU Factors'!$B$3</f>
        <v>369.14081089983341</v>
      </c>
      <c r="I65" s="2">
        <v>44440</v>
      </c>
      <c r="J65" s="1" t="str">
        <v>[-11059] No Good Data For Calculation</v>
      </c>
      <c r="K65" t="e">
        <f t="shared" si="2"/>
        <v>#VALUE!</v>
      </c>
      <c r="L65" t="e">
        <f>K65*1.078</f>
        <v>#VALUE!</v>
      </c>
    </row>
    <row r="66" spans="1:12" x14ac:dyDescent="0.2">
      <c r="A66" s="2">
        <v>44441</v>
      </c>
      <c r="B66" s="1">
        <v>315.25665423472719</v>
      </c>
      <c r="C66" s="1">
        <v>0</v>
      </c>
      <c r="D66" s="1">
        <v>0</v>
      </c>
      <c r="E66" s="1">
        <v>0</v>
      </c>
      <c r="F66">
        <f t="shared" si="1"/>
        <v>394.07081779340899</v>
      </c>
      <c r="G66">
        <f>F66/'NG Monthly BTU Factors'!$B$3</f>
        <v>366.23681951060314</v>
      </c>
      <c r="I66" s="2">
        <v>44441</v>
      </c>
      <c r="J66" s="1" t="str">
        <v>[-11059] No Good Data For Calculation</v>
      </c>
      <c r="K66" t="e">
        <f t="shared" si="2"/>
        <v>#VALUE!</v>
      </c>
      <c r="L66" t="e">
        <f t="shared" ref="L66:L125" si="5">K66*1.078</f>
        <v>#VALUE!</v>
      </c>
    </row>
    <row r="67" spans="1:12" x14ac:dyDescent="0.2">
      <c r="A67" s="2">
        <v>44442</v>
      </c>
      <c r="B67" s="1">
        <v>317.39713538885115</v>
      </c>
      <c r="C67" s="1">
        <v>0</v>
      </c>
      <c r="D67" s="1">
        <v>0</v>
      </c>
      <c r="E67" s="1">
        <v>0</v>
      </c>
      <c r="F67">
        <f t="shared" si="1"/>
        <v>396.7464192360639</v>
      </c>
      <c r="G67">
        <f>F67/'NG Monthly BTU Factors'!$B$3</f>
        <v>368.72343795173225</v>
      </c>
      <c r="I67" s="2">
        <v>44442</v>
      </c>
      <c r="J67" s="1" t="str">
        <v>[-11059] No Good Data For Calculation</v>
      </c>
      <c r="K67" t="e">
        <f t="shared" si="2"/>
        <v>#VALUE!</v>
      </c>
      <c r="L67" t="e">
        <f t="shared" si="5"/>
        <v>#VALUE!</v>
      </c>
    </row>
    <row r="68" spans="1:12" x14ac:dyDescent="0.2">
      <c r="A68" s="2">
        <v>44443</v>
      </c>
      <c r="B68" s="1">
        <v>304.97052903572717</v>
      </c>
      <c r="C68" s="1">
        <v>0</v>
      </c>
      <c r="D68" s="1">
        <v>0</v>
      </c>
      <c r="E68" s="1">
        <v>0</v>
      </c>
      <c r="F68">
        <f t="shared" ref="F68:F131" si="6">SUM(B68:E68)/0.8</f>
        <v>381.21316129465896</v>
      </c>
      <c r="G68">
        <f>F68/'NG Monthly BTU Factors'!$B$3</f>
        <v>354.28732462328895</v>
      </c>
      <c r="I68" s="2">
        <v>44443</v>
      </c>
      <c r="J68" s="1" t="str">
        <v>[-11059] No Good Data For Calculation</v>
      </c>
      <c r="K68" t="e">
        <f t="shared" ref="K68:K131" si="7">G68+J68</f>
        <v>#VALUE!</v>
      </c>
      <c r="L68" t="e">
        <f t="shared" si="5"/>
        <v>#VALUE!</v>
      </c>
    </row>
    <row r="69" spans="1:12" x14ac:dyDescent="0.2">
      <c r="A69" s="2">
        <v>44444</v>
      </c>
      <c r="B69" s="1">
        <v>301.80643630027771</v>
      </c>
      <c r="C69" s="1">
        <v>0</v>
      </c>
      <c r="D69" s="1">
        <v>0</v>
      </c>
      <c r="E69" s="1">
        <v>0</v>
      </c>
      <c r="F69">
        <f t="shared" si="6"/>
        <v>377.25804537534714</v>
      </c>
      <c r="G69">
        <f>F69/'NG Monthly BTU Factors'!$B$3</f>
        <v>350.6115663339657</v>
      </c>
      <c r="I69" s="2">
        <v>44444</v>
      </c>
      <c r="J69" s="1" t="str">
        <v>[-11059] No Good Data For Calculation</v>
      </c>
      <c r="K69" t="e">
        <f t="shared" si="7"/>
        <v>#VALUE!</v>
      </c>
      <c r="L69" t="e">
        <f t="shared" si="5"/>
        <v>#VALUE!</v>
      </c>
    </row>
    <row r="70" spans="1:12" x14ac:dyDescent="0.2">
      <c r="A70" s="2">
        <v>44445</v>
      </c>
      <c r="B70" s="1">
        <v>290.94082766771317</v>
      </c>
      <c r="C70" s="1">
        <v>0</v>
      </c>
      <c r="D70" s="1">
        <v>0</v>
      </c>
      <c r="E70" s="1">
        <v>0</v>
      </c>
      <c r="F70">
        <f t="shared" si="6"/>
        <v>363.67603458464146</v>
      </c>
      <c r="G70">
        <f>F70/'NG Monthly BTU Factors'!$B$3</f>
        <v>337.98887972550318</v>
      </c>
      <c r="I70" s="2">
        <v>44445</v>
      </c>
      <c r="J70" s="1" t="str">
        <v>[-11059] No Good Data For Calculation</v>
      </c>
      <c r="K70" t="e">
        <f t="shared" si="7"/>
        <v>#VALUE!</v>
      </c>
      <c r="L70" t="e">
        <f t="shared" si="5"/>
        <v>#VALUE!</v>
      </c>
    </row>
    <row r="71" spans="1:12" x14ac:dyDescent="0.2">
      <c r="A71" s="2">
        <v>44446</v>
      </c>
      <c r="B71" s="1">
        <v>229.34952561855317</v>
      </c>
      <c r="C71" s="1">
        <v>0</v>
      </c>
      <c r="D71" s="1">
        <v>0</v>
      </c>
      <c r="E71" s="1">
        <v>0</v>
      </c>
      <c r="F71">
        <f t="shared" si="6"/>
        <v>286.68690702319145</v>
      </c>
      <c r="G71">
        <f>F71/'NG Monthly BTU Factors'!$B$3</f>
        <v>266.43764593233402</v>
      </c>
      <c r="I71" s="2">
        <v>44446</v>
      </c>
      <c r="J71" s="1" t="str">
        <v>[-11059] No Good Data For Calculation</v>
      </c>
      <c r="K71" t="e">
        <f t="shared" si="7"/>
        <v>#VALUE!</v>
      </c>
      <c r="L71" t="e">
        <f t="shared" si="5"/>
        <v>#VALUE!</v>
      </c>
    </row>
    <row r="72" spans="1:12" x14ac:dyDescent="0.2">
      <c r="A72" s="2">
        <v>44447</v>
      </c>
      <c r="B72" s="1">
        <v>245.17650380929308</v>
      </c>
      <c r="C72" s="1">
        <v>0</v>
      </c>
      <c r="D72" s="1">
        <v>0</v>
      </c>
      <c r="E72" s="1">
        <v>0</v>
      </c>
      <c r="F72">
        <f t="shared" si="6"/>
        <v>306.47062976161635</v>
      </c>
      <c r="G72">
        <f>F72/'NG Monthly BTU Factors'!$B$3</f>
        <v>284.82400535466201</v>
      </c>
      <c r="I72" s="2">
        <v>44447</v>
      </c>
      <c r="J72" s="1" t="str">
        <v>[-11059] No Good Data For Calculation</v>
      </c>
      <c r="K72" t="e">
        <f t="shared" si="7"/>
        <v>#VALUE!</v>
      </c>
      <c r="L72" t="e">
        <f t="shared" si="5"/>
        <v>#VALUE!</v>
      </c>
    </row>
    <row r="73" spans="1:12" x14ac:dyDescent="0.2">
      <c r="A73" s="2">
        <v>44448</v>
      </c>
      <c r="B73" s="1">
        <v>250.00708254973094</v>
      </c>
      <c r="C73" s="1">
        <v>0</v>
      </c>
      <c r="D73" s="1">
        <v>0</v>
      </c>
      <c r="E73" s="1">
        <v>0</v>
      </c>
      <c r="F73">
        <f t="shared" si="6"/>
        <v>312.50885318716365</v>
      </c>
      <c r="G73">
        <f>F73/'NG Monthly BTU Factors'!$B$3</f>
        <v>290.4357371627915</v>
      </c>
      <c r="I73" s="2">
        <v>44448</v>
      </c>
      <c r="J73" s="1" t="str">
        <v>[-11059] No Good Data For Calculation</v>
      </c>
      <c r="K73" t="e">
        <f t="shared" si="7"/>
        <v>#VALUE!</v>
      </c>
      <c r="L73" t="e">
        <f t="shared" si="5"/>
        <v>#VALUE!</v>
      </c>
    </row>
    <row r="74" spans="1:12" x14ac:dyDescent="0.2">
      <c r="A74" s="2">
        <v>44449</v>
      </c>
      <c r="B74" s="1">
        <v>288.9593711892764</v>
      </c>
      <c r="C74" s="1">
        <v>0</v>
      </c>
      <c r="D74" s="1">
        <v>0</v>
      </c>
      <c r="E74" s="1">
        <v>0</v>
      </c>
      <c r="F74">
        <f t="shared" si="6"/>
        <v>361.19921398659545</v>
      </c>
      <c r="G74">
        <f>F74/'NG Monthly BTU Factors'!$B$3</f>
        <v>335.68700184627829</v>
      </c>
      <c r="I74" s="2">
        <v>44449</v>
      </c>
      <c r="J74" s="1" t="str">
        <v>[-11059] No Good Data For Calculation</v>
      </c>
      <c r="K74" t="e">
        <f t="shared" si="7"/>
        <v>#VALUE!</v>
      </c>
      <c r="L74" t="e">
        <f t="shared" si="5"/>
        <v>#VALUE!</v>
      </c>
    </row>
    <row r="75" spans="1:12" x14ac:dyDescent="0.2">
      <c r="A75" s="2">
        <v>44450</v>
      </c>
      <c r="B75" s="1">
        <v>299.84269324938452</v>
      </c>
      <c r="C75" s="1">
        <v>0</v>
      </c>
      <c r="D75" s="1">
        <v>0</v>
      </c>
      <c r="E75" s="1">
        <v>0</v>
      </c>
      <c r="F75">
        <f t="shared" si="6"/>
        <v>374.80336656173063</v>
      </c>
      <c r="G75">
        <f>F75/'NG Monthly BTU Factors'!$B$3</f>
        <v>348.33026632131094</v>
      </c>
      <c r="I75" s="2">
        <v>44450</v>
      </c>
      <c r="J75" s="1" t="str">
        <v>[-11059] No Good Data For Calculation</v>
      </c>
      <c r="K75" t="e">
        <f t="shared" si="7"/>
        <v>#VALUE!</v>
      </c>
      <c r="L75" t="e">
        <f t="shared" si="5"/>
        <v>#VALUE!</v>
      </c>
    </row>
    <row r="76" spans="1:12" x14ac:dyDescent="0.2">
      <c r="A76" s="2">
        <v>44451</v>
      </c>
      <c r="B76" s="1">
        <v>293.81900545756019</v>
      </c>
      <c r="C76" s="1">
        <v>0</v>
      </c>
      <c r="D76" s="1">
        <v>0</v>
      </c>
      <c r="E76" s="1">
        <v>0</v>
      </c>
      <c r="F76">
        <f t="shared" si="6"/>
        <v>367.2737568219502</v>
      </c>
      <c r="G76">
        <f>F76/'NG Monthly BTU Factors'!$B$3</f>
        <v>341.33248775274183</v>
      </c>
      <c r="I76" s="2">
        <v>44451</v>
      </c>
      <c r="J76" s="1" t="str">
        <v>[-11059] No Good Data For Calculation</v>
      </c>
      <c r="K76" t="e">
        <f t="shared" si="7"/>
        <v>#VALUE!</v>
      </c>
      <c r="L76" t="e">
        <f t="shared" si="5"/>
        <v>#VALUE!</v>
      </c>
    </row>
    <row r="77" spans="1:12" x14ac:dyDescent="0.2">
      <c r="A77" s="2">
        <v>44452</v>
      </c>
      <c r="B77" s="1">
        <v>308.09030454953512</v>
      </c>
      <c r="C77" s="1">
        <v>0</v>
      </c>
      <c r="D77" s="1">
        <v>0</v>
      </c>
      <c r="E77" s="1">
        <v>0</v>
      </c>
      <c r="F77">
        <f t="shared" si="6"/>
        <v>385.11288068691886</v>
      </c>
      <c r="G77">
        <f>F77/'NG Monthly BTU Factors'!$B$3</f>
        <v>357.91159915141156</v>
      </c>
      <c r="I77" s="2">
        <v>44452</v>
      </c>
      <c r="J77" s="1">
        <v>51.781514898714349</v>
      </c>
      <c r="K77">
        <f t="shared" si="7"/>
        <v>409.69311405012593</v>
      </c>
      <c r="L77">
        <f t="shared" si="5"/>
        <v>441.64917694603577</v>
      </c>
    </row>
    <row r="78" spans="1:12" x14ac:dyDescent="0.2">
      <c r="A78" s="2">
        <v>44453</v>
      </c>
      <c r="B78" s="1">
        <v>323.209207991759</v>
      </c>
      <c r="C78" s="1">
        <v>0</v>
      </c>
      <c r="D78" s="1">
        <v>0</v>
      </c>
      <c r="E78" s="1">
        <v>0</v>
      </c>
      <c r="F78">
        <f t="shared" si="6"/>
        <v>404.01150998969871</v>
      </c>
      <c r="G78">
        <f>F78/'NG Monthly BTU Factors'!$B$3</f>
        <v>375.47538103131848</v>
      </c>
      <c r="I78" s="2">
        <v>44453</v>
      </c>
      <c r="J78" s="1">
        <v>0</v>
      </c>
      <c r="K78">
        <f t="shared" si="7"/>
        <v>375.47538103131848</v>
      </c>
      <c r="L78">
        <f t="shared" si="5"/>
        <v>404.76246075176135</v>
      </c>
    </row>
    <row r="79" spans="1:12" x14ac:dyDescent="0.2">
      <c r="A79" s="2">
        <v>44454</v>
      </c>
      <c r="B79" s="1">
        <v>323.23811724980675</v>
      </c>
      <c r="C79" s="1">
        <v>0</v>
      </c>
      <c r="D79" s="1">
        <v>0</v>
      </c>
      <c r="E79" s="1">
        <v>0</v>
      </c>
      <c r="F79">
        <f t="shared" si="6"/>
        <v>404.04764656225842</v>
      </c>
      <c r="G79">
        <f>F79/'NG Monthly BTU Factors'!$B$3</f>
        <v>375.50896520655982</v>
      </c>
      <c r="I79" s="2">
        <v>44454</v>
      </c>
      <c r="J79" s="1">
        <v>0</v>
      </c>
      <c r="K79">
        <f t="shared" si="7"/>
        <v>375.50896520655982</v>
      </c>
      <c r="L79">
        <f t="shared" si="5"/>
        <v>404.79866449267149</v>
      </c>
    </row>
    <row r="80" spans="1:12" x14ac:dyDescent="0.2">
      <c r="A80" s="2">
        <v>44455</v>
      </c>
      <c r="B80" s="1">
        <v>314.48705457051597</v>
      </c>
      <c r="C80" s="1">
        <v>0</v>
      </c>
      <c r="D80" s="1">
        <v>4.0926671028137207</v>
      </c>
      <c r="E80" s="1">
        <v>3.1063103340566158</v>
      </c>
      <c r="F80">
        <f t="shared" si="6"/>
        <v>402.10754000923288</v>
      </c>
      <c r="G80">
        <f>F80/'NG Monthly BTU Factors'!$B$3</f>
        <v>373.70589220188924</v>
      </c>
      <c r="I80" s="2">
        <v>44455</v>
      </c>
      <c r="J80" s="1">
        <v>0</v>
      </c>
      <c r="K80">
        <f t="shared" si="7"/>
        <v>373.70589220188924</v>
      </c>
      <c r="L80">
        <f t="shared" si="5"/>
        <v>402.85495179363664</v>
      </c>
    </row>
    <row r="81" spans="1:12" x14ac:dyDescent="0.2">
      <c r="A81" s="2">
        <v>44456</v>
      </c>
      <c r="B81" s="1">
        <v>313.65934255917864</v>
      </c>
      <c r="C81" s="1">
        <v>0</v>
      </c>
      <c r="D81" s="1">
        <v>0</v>
      </c>
      <c r="E81" s="1">
        <v>0</v>
      </c>
      <c r="F81">
        <f t="shared" si="6"/>
        <v>392.0741781989733</v>
      </c>
      <c r="G81">
        <f>F81/'NG Monthly BTU Factors'!$B$3</f>
        <v>364.38120650462201</v>
      </c>
      <c r="I81" s="2">
        <v>44456</v>
      </c>
      <c r="J81" s="1">
        <v>0</v>
      </c>
      <c r="K81">
        <f t="shared" si="7"/>
        <v>364.38120650462201</v>
      </c>
      <c r="L81">
        <f t="shared" si="5"/>
        <v>392.80294061198254</v>
      </c>
    </row>
    <row r="82" spans="1:12" x14ac:dyDescent="0.2">
      <c r="A82" s="2">
        <v>44457</v>
      </c>
      <c r="B82" s="1">
        <v>237.67531952460604</v>
      </c>
      <c r="C82" s="1">
        <v>0</v>
      </c>
      <c r="D82" s="1">
        <v>0</v>
      </c>
      <c r="E82" s="1">
        <v>0</v>
      </c>
      <c r="F82">
        <f t="shared" si="6"/>
        <v>297.09414940575755</v>
      </c>
      <c r="G82">
        <f>F82/'NG Monthly BTU Factors'!$B$3</f>
        <v>276.10980428044383</v>
      </c>
      <c r="I82" s="2">
        <v>44457</v>
      </c>
      <c r="J82" s="1">
        <v>0</v>
      </c>
      <c r="K82">
        <f t="shared" si="7"/>
        <v>276.10980428044383</v>
      </c>
      <c r="L82">
        <f t="shared" si="5"/>
        <v>297.64636901431845</v>
      </c>
    </row>
    <row r="83" spans="1:12" x14ac:dyDescent="0.2">
      <c r="A83" s="2">
        <v>44458</v>
      </c>
      <c r="B83" s="1">
        <v>195.92198649446169</v>
      </c>
      <c r="C83" s="1">
        <v>0</v>
      </c>
      <c r="D83" s="1">
        <v>0</v>
      </c>
      <c r="E83" s="1">
        <v>0</v>
      </c>
      <c r="F83">
        <f t="shared" si="6"/>
        <v>244.9024831180771</v>
      </c>
      <c r="G83">
        <f>F83/'NG Monthly BTU Factors'!$B$3</f>
        <v>227.60453821382629</v>
      </c>
      <c r="I83" s="2">
        <v>44458</v>
      </c>
      <c r="J83" s="1">
        <v>0</v>
      </c>
      <c r="K83">
        <f t="shared" si="7"/>
        <v>227.60453821382629</v>
      </c>
      <c r="L83">
        <f t="shared" si="5"/>
        <v>245.35769219450475</v>
      </c>
    </row>
    <row r="84" spans="1:12" x14ac:dyDescent="0.2">
      <c r="A84" s="2">
        <v>44459</v>
      </c>
      <c r="B84" s="1">
        <v>211.34157124757769</v>
      </c>
      <c r="C84" s="1">
        <v>0</v>
      </c>
      <c r="D84" s="1">
        <v>0</v>
      </c>
      <c r="E84" s="1">
        <v>0</v>
      </c>
      <c r="F84">
        <f t="shared" si="6"/>
        <v>264.17696405947208</v>
      </c>
      <c r="G84">
        <f>F84/'NG Monthly BTU Factors'!$B$3</f>
        <v>245.51762459058742</v>
      </c>
      <c r="I84" s="2">
        <v>44459</v>
      </c>
      <c r="J84" s="1">
        <v>0</v>
      </c>
      <c r="K84">
        <f t="shared" si="7"/>
        <v>245.51762459058742</v>
      </c>
      <c r="L84">
        <f t="shared" si="5"/>
        <v>264.66799930865324</v>
      </c>
    </row>
    <row r="85" spans="1:12" x14ac:dyDescent="0.2">
      <c r="A85" s="2">
        <v>44460</v>
      </c>
      <c r="B85" s="1">
        <v>238.53857862154643</v>
      </c>
      <c r="C85" s="1">
        <v>0</v>
      </c>
      <c r="D85" s="1">
        <v>0</v>
      </c>
      <c r="E85" s="1">
        <v>0</v>
      </c>
      <c r="F85">
        <f t="shared" si="6"/>
        <v>298.17322327693302</v>
      </c>
      <c r="G85">
        <f>F85/'NG Monthly BTU Factors'!$B$3</f>
        <v>277.11266103804184</v>
      </c>
      <c r="I85" s="2">
        <v>44460</v>
      </c>
      <c r="J85" s="1">
        <v>0</v>
      </c>
      <c r="K85">
        <f t="shared" si="7"/>
        <v>277.11266103804184</v>
      </c>
      <c r="L85">
        <f t="shared" si="5"/>
        <v>298.72744859900911</v>
      </c>
    </row>
    <row r="86" spans="1:12" x14ac:dyDescent="0.2">
      <c r="A86" s="2">
        <v>44461</v>
      </c>
      <c r="B86" s="1">
        <v>245.64674404859542</v>
      </c>
      <c r="C86" s="1">
        <v>0</v>
      </c>
      <c r="D86" s="1">
        <v>0</v>
      </c>
      <c r="E86" s="1">
        <v>0</v>
      </c>
      <c r="F86">
        <f t="shared" si="6"/>
        <v>307.05843006074429</v>
      </c>
      <c r="G86">
        <f>F86/'NG Monthly BTU Factors'!$B$3</f>
        <v>285.370288160543</v>
      </c>
      <c r="I86" s="2">
        <v>44461</v>
      </c>
      <c r="J86" s="1">
        <v>0</v>
      </c>
      <c r="K86">
        <f t="shared" si="7"/>
        <v>285.370288160543</v>
      </c>
      <c r="L86">
        <f t="shared" si="5"/>
        <v>307.62917063706539</v>
      </c>
    </row>
    <row r="87" spans="1:12" x14ac:dyDescent="0.2">
      <c r="A87" s="2">
        <v>44462</v>
      </c>
      <c r="B87" s="1">
        <v>244.57041825850803</v>
      </c>
      <c r="C87" s="1">
        <v>0</v>
      </c>
      <c r="D87" s="1">
        <v>0</v>
      </c>
      <c r="E87" s="1">
        <v>0</v>
      </c>
      <c r="F87">
        <f t="shared" si="6"/>
        <v>305.71302282313502</v>
      </c>
      <c r="G87">
        <f>F87/'NG Monthly BTU Factors'!$B$3</f>
        <v>284.11990968692845</v>
      </c>
      <c r="I87" s="2">
        <v>44462</v>
      </c>
      <c r="J87" s="1">
        <v>0</v>
      </c>
      <c r="K87">
        <f t="shared" si="7"/>
        <v>284.11990968692845</v>
      </c>
      <c r="L87">
        <f t="shared" si="5"/>
        <v>306.28126264250886</v>
      </c>
    </row>
    <row r="88" spans="1:12" x14ac:dyDescent="0.2">
      <c r="A88" s="2">
        <v>44463</v>
      </c>
      <c r="B88" s="1">
        <v>238.03580277760824</v>
      </c>
      <c r="C88" s="1">
        <v>0</v>
      </c>
      <c r="D88" s="1">
        <v>0</v>
      </c>
      <c r="E88" s="1">
        <v>0</v>
      </c>
      <c r="F88">
        <f t="shared" si="6"/>
        <v>297.54475347201026</v>
      </c>
      <c r="G88">
        <f>F88/'NG Monthly BTU Factors'!$B$3</f>
        <v>276.5285812936898</v>
      </c>
      <c r="I88" s="2">
        <v>44463</v>
      </c>
      <c r="J88" s="1">
        <v>0</v>
      </c>
      <c r="K88">
        <f t="shared" si="7"/>
        <v>276.5285812936898</v>
      </c>
      <c r="L88">
        <f t="shared" si="5"/>
        <v>298.09781063459764</v>
      </c>
    </row>
    <row r="89" spans="1:12" x14ac:dyDescent="0.2">
      <c r="A89" s="2">
        <v>44464</v>
      </c>
      <c r="B89" s="1">
        <v>227.58063635428744</v>
      </c>
      <c r="C89" s="1">
        <v>0</v>
      </c>
      <c r="D89" s="1">
        <v>0</v>
      </c>
      <c r="E89" s="1">
        <v>0</v>
      </c>
      <c r="F89">
        <f t="shared" si="6"/>
        <v>284.47579544285929</v>
      </c>
      <c r="G89">
        <f>F89/'NG Monthly BTU Factors'!$B$3</f>
        <v>264.38270951938597</v>
      </c>
      <c r="I89" s="2">
        <v>44464</v>
      </c>
      <c r="J89" s="1">
        <v>0</v>
      </c>
      <c r="K89">
        <f t="shared" si="7"/>
        <v>264.38270951938597</v>
      </c>
      <c r="L89">
        <f t="shared" si="5"/>
        <v>285.00456086189809</v>
      </c>
    </row>
    <row r="90" spans="1:12" x14ac:dyDescent="0.2">
      <c r="A90" s="2">
        <v>44465</v>
      </c>
      <c r="B90" s="1">
        <v>208.58992632627488</v>
      </c>
      <c r="C90" s="1">
        <v>0</v>
      </c>
      <c r="D90" s="1">
        <v>0</v>
      </c>
      <c r="E90" s="1">
        <v>0</v>
      </c>
      <c r="F90">
        <f t="shared" si="6"/>
        <v>260.73740790784359</v>
      </c>
      <c r="G90">
        <f>F90/'NG Monthly BTU Factors'!$B$3</f>
        <v>242.32101106676913</v>
      </c>
      <c r="I90" s="2">
        <v>44465</v>
      </c>
      <c r="J90" s="1">
        <v>0</v>
      </c>
      <c r="K90">
        <f t="shared" si="7"/>
        <v>242.32101106676913</v>
      </c>
      <c r="L90">
        <f t="shared" si="5"/>
        <v>261.22204992997712</v>
      </c>
    </row>
    <row r="91" spans="1:12" x14ac:dyDescent="0.2">
      <c r="A91" s="2">
        <v>44466</v>
      </c>
      <c r="B91" s="1">
        <v>218.51717686454455</v>
      </c>
      <c r="C91" s="1">
        <v>0</v>
      </c>
      <c r="D91" s="1">
        <v>0</v>
      </c>
      <c r="E91" s="1">
        <v>0</v>
      </c>
      <c r="F91">
        <f t="shared" si="6"/>
        <v>273.14647108068067</v>
      </c>
      <c r="G91">
        <f>F91/'NG Monthly BTU Factors'!$B$3</f>
        <v>253.85359765862515</v>
      </c>
      <c r="I91" s="2">
        <v>44466</v>
      </c>
      <c r="J91" s="1">
        <v>0</v>
      </c>
      <c r="K91">
        <f t="shared" si="7"/>
        <v>253.85359765862515</v>
      </c>
      <c r="L91">
        <f t="shared" si="5"/>
        <v>273.65417827599794</v>
      </c>
    </row>
    <row r="92" spans="1:12" x14ac:dyDescent="0.2">
      <c r="A92" s="2">
        <v>44467</v>
      </c>
      <c r="B92" s="1">
        <v>228.83795669078827</v>
      </c>
      <c r="C92" s="1">
        <v>0</v>
      </c>
      <c r="D92" s="1">
        <v>0</v>
      </c>
      <c r="E92" s="1">
        <v>0</v>
      </c>
      <c r="F92">
        <f t="shared" si="6"/>
        <v>286.04744586348534</v>
      </c>
      <c r="G92">
        <f>F92/'NG Monthly BTU Factors'!$B$3</f>
        <v>265.84335117424285</v>
      </c>
      <c r="I92" s="2">
        <v>44467</v>
      </c>
      <c r="J92" s="1">
        <v>0</v>
      </c>
      <c r="K92">
        <f t="shared" si="7"/>
        <v>265.84335117424285</v>
      </c>
      <c r="L92">
        <f t="shared" si="5"/>
        <v>286.57913256583379</v>
      </c>
    </row>
    <row r="93" spans="1:12" x14ac:dyDescent="0.2">
      <c r="A93" s="2">
        <v>44468</v>
      </c>
      <c r="B93" s="1">
        <v>225.18844359318413</v>
      </c>
      <c r="C93" s="1">
        <v>0</v>
      </c>
      <c r="D93" s="1">
        <v>0</v>
      </c>
      <c r="E93" s="1">
        <v>0</v>
      </c>
      <c r="F93">
        <f t="shared" si="6"/>
        <v>281.48555449148017</v>
      </c>
      <c r="G93">
        <f>F93/'NG Monthly BTU Factors'!$B$3</f>
        <v>261.60367517795555</v>
      </c>
      <c r="I93" s="2">
        <v>44468</v>
      </c>
      <c r="J93" s="1">
        <v>0</v>
      </c>
      <c r="K93">
        <f t="shared" si="7"/>
        <v>261.60367517795555</v>
      </c>
      <c r="L93">
        <f t="shared" si="5"/>
        <v>282.00876184183608</v>
      </c>
    </row>
    <row r="94" spans="1:12" x14ac:dyDescent="0.2">
      <c r="A94" s="2">
        <v>44469</v>
      </c>
      <c r="B94" s="1">
        <v>218.74796046415966</v>
      </c>
      <c r="C94" s="1">
        <v>0</v>
      </c>
      <c r="D94" s="1">
        <v>0</v>
      </c>
      <c r="E94" s="1">
        <v>0</v>
      </c>
      <c r="F94">
        <f t="shared" si="6"/>
        <v>273.43495058019954</v>
      </c>
      <c r="G94">
        <f>F94/'NG Monthly BTU Factors'!$B$3</f>
        <v>254.1217012827133</v>
      </c>
      <c r="I94" s="2">
        <v>44469</v>
      </c>
      <c r="J94" s="1">
        <v>0</v>
      </c>
      <c r="K94">
        <f t="shared" si="7"/>
        <v>254.1217012827133</v>
      </c>
      <c r="L94">
        <f t="shared" si="5"/>
        <v>273.94319398276497</v>
      </c>
    </row>
    <row r="95" spans="1:12" x14ac:dyDescent="0.2">
      <c r="A95" s="2">
        <v>44470</v>
      </c>
      <c r="B95" s="1">
        <v>218.36239337921143</v>
      </c>
      <c r="C95" s="1">
        <v>0</v>
      </c>
      <c r="D95" s="1">
        <v>0</v>
      </c>
      <c r="E95" s="1">
        <v>0</v>
      </c>
      <c r="F95">
        <f t="shared" si="6"/>
        <v>272.95299172401428</v>
      </c>
      <c r="G95">
        <f>F95/'NG Monthly BTU Factors'!$B$3</f>
        <v>253.67378413012477</v>
      </c>
      <c r="I95" s="2">
        <v>44470</v>
      </c>
      <c r="J95" s="1">
        <v>0</v>
      </c>
      <c r="K95">
        <f t="shared" si="7"/>
        <v>253.67378413012477</v>
      </c>
      <c r="L95">
        <f t="shared" si="5"/>
        <v>273.46033929227451</v>
      </c>
    </row>
    <row r="96" spans="1:12" x14ac:dyDescent="0.2">
      <c r="A96" s="2">
        <v>44471</v>
      </c>
      <c r="B96" s="1">
        <v>203.77782400051754</v>
      </c>
      <c r="C96" s="1">
        <v>0</v>
      </c>
      <c r="D96" s="1">
        <v>0</v>
      </c>
      <c r="E96" s="1">
        <v>0</v>
      </c>
      <c r="F96">
        <f t="shared" si="6"/>
        <v>254.72228000064692</v>
      </c>
      <c r="G96">
        <f>F96/'NG Monthly BTU Factors'!$B$3</f>
        <v>236.730743495025</v>
      </c>
      <c r="I96" s="2">
        <v>44471</v>
      </c>
      <c r="J96" s="1">
        <v>0</v>
      </c>
      <c r="K96">
        <f t="shared" si="7"/>
        <v>236.730743495025</v>
      </c>
      <c r="L96">
        <f t="shared" si="5"/>
        <v>255.19574148763695</v>
      </c>
    </row>
    <row r="97" spans="1:12" x14ac:dyDescent="0.2">
      <c r="A97" s="2">
        <v>44472</v>
      </c>
      <c r="B97" s="1">
        <v>208.93558999697368</v>
      </c>
      <c r="C97" s="1">
        <v>0</v>
      </c>
      <c r="D97" s="1">
        <v>0</v>
      </c>
      <c r="E97" s="1">
        <v>0</v>
      </c>
      <c r="F97">
        <f t="shared" si="6"/>
        <v>261.16948749621707</v>
      </c>
      <c r="G97">
        <f>F97/'NG Monthly BTU Factors'!$B$3</f>
        <v>242.72257202250657</v>
      </c>
      <c r="I97" s="2">
        <v>44472</v>
      </c>
      <c r="J97" s="1">
        <v>0</v>
      </c>
      <c r="K97">
        <f t="shared" si="7"/>
        <v>242.72257202250657</v>
      </c>
      <c r="L97">
        <f t="shared" si="5"/>
        <v>261.65493264026207</v>
      </c>
    </row>
    <row r="98" spans="1:12" x14ac:dyDescent="0.2">
      <c r="A98" s="2">
        <v>44473</v>
      </c>
      <c r="B98" s="1">
        <v>229.7262919207414</v>
      </c>
      <c r="C98" s="1">
        <v>0</v>
      </c>
      <c r="D98" s="1">
        <v>0</v>
      </c>
      <c r="E98" s="1">
        <v>0</v>
      </c>
      <c r="F98">
        <f t="shared" si="6"/>
        <v>287.15786490092671</v>
      </c>
      <c r="G98">
        <f>F98/'NG Monthly BTU Factors'!$B$3</f>
        <v>266.8753391272553</v>
      </c>
      <c r="I98" s="2">
        <v>44473</v>
      </c>
      <c r="J98" s="1">
        <v>0</v>
      </c>
      <c r="K98">
        <f t="shared" si="7"/>
        <v>266.8753391272553</v>
      </c>
      <c r="L98">
        <f t="shared" si="5"/>
        <v>287.69161557918125</v>
      </c>
    </row>
    <row r="99" spans="1:12" x14ac:dyDescent="0.2">
      <c r="A99" s="2">
        <v>44474</v>
      </c>
      <c r="B99" s="1">
        <v>231.55295938054724</v>
      </c>
      <c r="C99" s="1">
        <v>0</v>
      </c>
      <c r="D99" s="1">
        <v>0</v>
      </c>
      <c r="E99" s="1">
        <v>0</v>
      </c>
      <c r="F99">
        <f t="shared" si="6"/>
        <v>289.44119922568404</v>
      </c>
      <c r="G99">
        <f>F99/'NG Monthly BTU Factors'!$B$3</f>
        <v>268.99739704989224</v>
      </c>
      <c r="I99" s="2">
        <v>44474</v>
      </c>
      <c r="J99" s="1">
        <v>39.820260079488811</v>
      </c>
      <c r="K99">
        <f t="shared" si="7"/>
        <v>308.81765712938108</v>
      </c>
      <c r="L99">
        <f t="shared" si="5"/>
        <v>332.9054343854728</v>
      </c>
    </row>
    <row r="100" spans="1:12" x14ac:dyDescent="0.2">
      <c r="A100" s="2">
        <v>44475</v>
      </c>
      <c r="B100" s="1">
        <v>230.07765229145687</v>
      </c>
      <c r="C100" s="1">
        <v>0</v>
      </c>
      <c r="D100" s="1">
        <v>0</v>
      </c>
      <c r="E100" s="1">
        <v>0</v>
      </c>
      <c r="F100">
        <f t="shared" si="6"/>
        <v>287.59706536432105</v>
      </c>
      <c r="G100">
        <f>F100/'NG Monthly BTU Factors'!$B$3</f>
        <v>267.28351799658088</v>
      </c>
      <c r="I100" s="2">
        <v>44475</v>
      </c>
      <c r="J100" s="1">
        <v>0</v>
      </c>
      <c r="K100">
        <f t="shared" si="7"/>
        <v>267.28351799658088</v>
      </c>
      <c r="L100">
        <f t="shared" si="5"/>
        <v>288.13163240031423</v>
      </c>
    </row>
    <row r="101" spans="1:12" x14ac:dyDescent="0.2">
      <c r="A101" s="2">
        <v>44476</v>
      </c>
      <c r="B101" s="1">
        <v>230.84434330066046</v>
      </c>
      <c r="C101" s="1">
        <v>0</v>
      </c>
      <c r="D101" s="1">
        <v>0.15727941195170086</v>
      </c>
      <c r="E101" s="1">
        <v>0</v>
      </c>
      <c r="F101">
        <f t="shared" si="6"/>
        <v>288.75202839076519</v>
      </c>
      <c r="G101">
        <f>F101/'NG Monthly BTU Factors'!$B$3</f>
        <v>268.35690370888955</v>
      </c>
      <c r="I101" s="2">
        <v>44476</v>
      </c>
      <c r="J101" s="1">
        <v>0</v>
      </c>
      <c r="K101">
        <f t="shared" si="7"/>
        <v>268.35690370888955</v>
      </c>
      <c r="L101">
        <f t="shared" si="5"/>
        <v>289.28874219818294</v>
      </c>
    </row>
    <row r="102" spans="1:12" x14ac:dyDescent="0.2">
      <c r="A102" s="2">
        <v>44477</v>
      </c>
      <c r="B102" s="1">
        <v>229.15717967549961</v>
      </c>
      <c r="C102" s="1">
        <v>0</v>
      </c>
      <c r="D102" s="1">
        <v>0</v>
      </c>
      <c r="E102" s="1">
        <v>0</v>
      </c>
      <c r="F102">
        <f t="shared" si="6"/>
        <v>286.44647459437448</v>
      </c>
      <c r="G102">
        <f>F102/'NG Monthly BTU Factors'!$B$3</f>
        <v>266.21419571967886</v>
      </c>
      <c r="I102" s="2">
        <v>44477</v>
      </c>
      <c r="J102" s="1">
        <v>0</v>
      </c>
      <c r="K102">
        <f t="shared" si="7"/>
        <v>266.21419571967886</v>
      </c>
      <c r="L102">
        <f t="shared" si="5"/>
        <v>286.97890298581382</v>
      </c>
    </row>
    <row r="103" spans="1:12" x14ac:dyDescent="0.2">
      <c r="A103" s="2">
        <v>44478</v>
      </c>
      <c r="B103" s="1">
        <v>213.65973584850627</v>
      </c>
      <c r="C103" s="1">
        <v>0</v>
      </c>
      <c r="D103" s="1">
        <v>0</v>
      </c>
      <c r="E103" s="1">
        <v>0</v>
      </c>
      <c r="F103">
        <f t="shared" si="6"/>
        <v>267.07466981063283</v>
      </c>
      <c r="G103">
        <f>F103/'NG Monthly BTU Factors'!$B$3</f>
        <v>248.2106596753093</v>
      </c>
      <c r="I103" s="2">
        <v>44478</v>
      </c>
      <c r="J103" s="1">
        <v>0</v>
      </c>
      <c r="K103">
        <f t="shared" si="7"/>
        <v>248.2106596753093</v>
      </c>
      <c r="L103">
        <f t="shared" si="5"/>
        <v>267.57109112998347</v>
      </c>
    </row>
    <row r="104" spans="1:12" x14ac:dyDescent="0.2">
      <c r="A104" s="2">
        <v>44479</v>
      </c>
      <c r="B104" s="1">
        <v>213.8116609454155</v>
      </c>
      <c r="C104" s="1">
        <v>0</v>
      </c>
      <c r="D104" s="1">
        <v>0</v>
      </c>
      <c r="E104" s="1">
        <v>0</v>
      </c>
      <c r="F104">
        <f t="shared" si="6"/>
        <v>267.26457618176937</v>
      </c>
      <c r="G104">
        <f>F104/'NG Monthly BTU Factors'!$B$3</f>
        <v>248.38715258528751</v>
      </c>
      <c r="I104" s="2">
        <v>44479</v>
      </c>
      <c r="J104" s="1">
        <v>0</v>
      </c>
      <c r="K104">
        <f t="shared" si="7"/>
        <v>248.38715258528751</v>
      </c>
      <c r="L104">
        <f t="shared" si="5"/>
        <v>267.76135048693993</v>
      </c>
    </row>
    <row r="105" spans="1:12" x14ac:dyDescent="0.2">
      <c r="A105" s="2">
        <v>44480</v>
      </c>
      <c r="B105" s="1">
        <v>243.40948348840078</v>
      </c>
      <c r="C105" s="1">
        <v>0</v>
      </c>
      <c r="D105" s="1">
        <v>0</v>
      </c>
      <c r="E105" s="1">
        <v>0</v>
      </c>
      <c r="F105">
        <f t="shared" si="6"/>
        <v>304.26185436050093</v>
      </c>
      <c r="G105">
        <f>F105/'NG Monthly BTU Factors'!$B$3</f>
        <v>282.7712401119897</v>
      </c>
      <c r="I105" s="2">
        <v>44480</v>
      </c>
      <c r="J105" s="1">
        <v>0</v>
      </c>
      <c r="K105">
        <f t="shared" si="7"/>
        <v>282.7712401119897</v>
      </c>
      <c r="L105">
        <f t="shared" si="5"/>
        <v>304.82739684072493</v>
      </c>
    </row>
    <row r="106" spans="1:12" x14ac:dyDescent="0.2">
      <c r="A106" s="2">
        <v>44481</v>
      </c>
      <c r="B106" s="1">
        <v>247.85622483889262</v>
      </c>
      <c r="C106" s="1">
        <v>0</v>
      </c>
      <c r="D106" s="1">
        <v>0</v>
      </c>
      <c r="E106" s="1">
        <v>0</v>
      </c>
      <c r="F106">
        <f t="shared" si="6"/>
        <v>309.82028104861575</v>
      </c>
      <c r="G106">
        <f>F106/'NG Monthly BTU Factors'!$B$3</f>
        <v>287.93706417157597</v>
      </c>
      <c r="I106" s="2">
        <v>44481</v>
      </c>
      <c r="J106" s="1">
        <v>0</v>
      </c>
      <c r="K106">
        <f t="shared" si="7"/>
        <v>287.93706417157597</v>
      </c>
      <c r="L106">
        <f t="shared" si="5"/>
        <v>310.39615517695893</v>
      </c>
    </row>
    <row r="107" spans="1:12" x14ac:dyDescent="0.2">
      <c r="A107" s="2">
        <v>44482</v>
      </c>
      <c r="B107" s="1">
        <v>236.43922464052835</v>
      </c>
      <c r="C107" s="1">
        <v>0</v>
      </c>
      <c r="D107" s="1">
        <v>0</v>
      </c>
      <c r="E107" s="1">
        <v>0</v>
      </c>
      <c r="F107">
        <f t="shared" si="6"/>
        <v>295.54903080066043</v>
      </c>
      <c r="G107">
        <f>F107/'NG Monthly BTU Factors'!$B$3</f>
        <v>274.67382044671041</v>
      </c>
      <c r="I107" s="2">
        <v>44482</v>
      </c>
      <c r="J107" s="1">
        <v>0</v>
      </c>
      <c r="K107">
        <f t="shared" si="7"/>
        <v>274.67382044671041</v>
      </c>
      <c r="L107">
        <f t="shared" si="5"/>
        <v>296.09837844155385</v>
      </c>
    </row>
    <row r="108" spans="1:12" x14ac:dyDescent="0.2">
      <c r="A108" s="2">
        <v>44483</v>
      </c>
      <c r="B108" s="1">
        <v>241.23098690112431</v>
      </c>
      <c r="C108" s="1">
        <v>0</v>
      </c>
      <c r="D108" s="1">
        <v>0</v>
      </c>
      <c r="E108" s="1">
        <v>0</v>
      </c>
      <c r="F108">
        <f t="shared" si="6"/>
        <v>301.53873362640536</v>
      </c>
      <c r="G108">
        <f>F108/'NG Monthly BTU Factors'!$B$3</f>
        <v>280.24045876059978</v>
      </c>
      <c r="I108" s="2">
        <v>44483</v>
      </c>
      <c r="J108" s="1">
        <v>0</v>
      </c>
      <c r="K108">
        <f t="shared" si="7"/>
        <v>280.24045876059978</v>
      </c>
      <c r="L108">
        <f t="shared" si="5"/>
        <v>302.09921454392656</v>
      </c>
    </row>
    <row r="109" spans="1:12" x14ac:dyDescent="0.2">
      <c r="A109" s="2">
        <v>44484</v>
      </c>
      <c r="B109" s="1">
        <v>255.05777399539946</v>
      </c>
      <c r="C109" s="1">
        <v>0</v>
      </c>
      <c r="D109" s="1">
        <v>0</v>
      </c>
      <c r="E109" s="1">
        <v>0</v>
      </c>
      <c r="F109">
        <f t="shared" si="6"/>
        <v>318.82221749424929</v>
      </c>
      <c r="G109">
        <f>F109/'NG Monthly BTU Factors'!$B$3</f>
        <v>296.30317610989709</v>
      </c>
      <c r="I109" s="2">
        <v>44484</v>
      </c>
      <c r="J109" s="1">
        <v>0</v>
      </c>
      <c r="K109">
        <f t="shared" si="7"/>
        <v>296.30317610989709</v>
      </c>
      <c r="L109">
        <f t="shared" si="5"/>
        <v>319.41482384646906</v>
      </c>
    </row>
    <row r="110" spans="1:12" x14ac:dyDescent="0.2">
      <c r="A110" s="2">
        <v>44485</v>
      </c>
      <c r="B110" s="1">
        <v>259.4836286385854</v>
      </c>
      <c r="C110" s="1">
        <v>0</v>
      </c>
      <c r="D110" s="1">
        <v>0</v>
      </c>
      <c r="E110" s="1">
        <v>0</v>
      </c>
      <c r="F110">
        <f t="shared" si="6"/>
        <v>324.35453579823172</v>
      </c>
      <c r="G110">
        <f>F110/'NG Monthly BTU Factors'!$B$3</f>
        <v>301.44473587196256</v>
      </c>
      <c r="I110" s="2">
        <v>44485</v>
      </c>
      <c r="J110" s="1">
        <v>0</v>
      </c>
      <c r="K110">
        <f t="shared" si="7"/>
        <v>301.44473587196256</v>
      </c>
      <c r="L110">
        <f t="shared" si="5"/>
        <v>324.95742526997566</v>
      </c>
    </row>
    <row r="111" spans="1:12" x14ac:dyDescent="0.2">
      <c r="A111" s="2">
        <v>44486</v>
      </c>
      <c r="B111" s="1">
        <v>236.42746804555256</v>
      </c>
      <c r="C111" s="1">
        <v>0</v>
      </c>
      <c r="D111" s="1">
        <v>0</v>
      </c>
      <c r="E111" s="1">
        <v>0</v>
      </c>
      <c r="F111">
        <f t="shared" si="6"/>
        <v>295.53433505694068</v>
      </c>
      <c r="G111">
        <f>F111/'NG Monthly BTU Factors'!$B$3</f>
        <v>274.66016269232404</v>
      </c>
      <c r="I111" s="2">
        <v>44486</v>
      </c>
      <c r="J111" s="1">
        <v>0</v>
      </c>
      <c r="K111">
        <f t="shared" si="7"/>
        <v>274.66016269232404</v>
      </c>
      <c r="L111">
        <f t="shared" si="5"/>
        <v>296.08365538232533</v>
      </c>
    </row>
    <row r="112" spans="1:12" x14ac:dyDescent="0.2">
      <c r="A112" s="2">
        <v>44487</v>
      </c>
      <c r="B112" s="1">
        <v>239.77278923988342</v>
      </c>
      <c r="C112" s="1">
        <v>0</v>
      </c>
      <c r="D112" s="1">
        <v>0</v>
      </c>
      <c r="E112" s="1">
        <v>0</v>
      </c>
      <c r="F112">
        <f t="shared" si="6"/>
        <v>299.71598654985428</v>
      </c>
      <c r="G112">
        <f>F112/'NG Monthly BTU Factors'!$B$3</f>
        <v>278.54645590135152</v>
      </c>
      <c r="I112" s="2">
        <v>44487</v>
      </c>
      <c r="J112" s="1">
        <v>0</v>
      </c>
      <c r="K112">
        <f t="shared" si="7"/>
        <v>278.54645590135152</v>
      </c>
      <c r="L112">
        <f t="shared" si="5"/>
        <v>300.27307946165695</v>
      </c>
    </row>
    <row r="113" spans="1:12" x14ac:dyDescent="0.2">
      <c r="A113" s="2">
        <v>44488</v>
      </c>
      <c r="B113" s="1">
        <v>242.82280870278674</v>
      </c>
      <c r="C113" s="1">
        <v>0</v>
      </c>
      <c r="D113" s="1">
        <v>0</v>
      </c>
      <c r="E113" s="1">
        <v>0</v>
      </c>
      <c r="F113">
        <f t="shared" si="6"/>
        <v>303.52851087848342</v>
      </c>
      <c r="G113">
        <f>F113/'NG Monthly BTU Factors'!$B$3</f>
        <v>282.08969412498459</v>
      </c>
      <c r="I113" s="2">
        <v>44488</v>
      </c>
      <c r="J113" s="1">
        <v>0</v>
      </c>
      <c r="K113">
        <f t="shared" si="7"/>
        <v>282.08969412498459</v>
      </c>
      <c r="L113">
        <f t="shared" si="5"/>
        <v>304.09269026673343</v>
      </c>
    </row>
    <row r="114" spans="1:12" x14ac:dyDescent="0.2">
      <c r="A114" s="2">
        <v>44489</v>
      </c>
      <c r="B114" s="1">
        <v>243.9593748629093</v>
      </c>
      <c r="C114" s="1">
        <v>0</v>
      </c>
      <c r="D114" s="1">
        <v>0</v>
      </c>
      <c r="E114" s="1">
        <v>0</v>
      </c>
      <c r="F114">
        <f t="shared" si="6"/>
        <v>304.94921857863659</v>
      </c>
      <c r="G114">
        <f>F114/'NG Monthly BTU Factors'!$B$3</f>
        <v>283.41005444111204</v>
      </c>
      <c r="I114" s="2">
        <v>44489</v>
      </c>
      <c r="J114" s="1">
        <v>0</v>
      </c>
      <c r="K114">
        <f t="shared" si="7"/>
        <v>283.41005444111204</v>
      </c>
      <c r="L114">
        <f t="shared" si="5"/>
        <v>305.5160386875188</v>
      </c>
    </row>
    <row r="115" spans="1:12" x14ac:dyDescent="0.2">
      <c r="A115" s="2">
        <v>44490</v>
      </c>
      <c r="B115" s="1">
        <v>278.83136152625082</v>
      </c>
      <c r="C115" s="1">
        <v>0</v>
      </c>
      <c r="D115" s="1">
        <v>0</v>
      </c>
      <c r="E115" s="1">
        <v>0</v>
      </c>
      <c r="F115">
        <f t="shared" si="6"/>
        <v>348.53920190781349</v>
      </c>
      <c r="G115">
        <f>F115/'NG Monthly BTU Factors'!$B$3</f>
        <v>323.92119136413891</v>
      </c>
      <c r="I115" s="2">
        <v>44490</v>
      </c>
      <c r="J115" s="1">
        <v>0</v>
      </c>
      <c r="K115">
        <f t="shared" si="7"/>
        <v>323.92119136413891</v>
      </c>
      <c r="L115">
        <f t="shared" si="5"/>
        <v>349.18704429054173</v>
      </c>
    </row>
    <row r="116" spans="1:12" x14ac:dyDescent="0.2">
      <c r="A116" s="2">
        <v>44491</v>
      </c>
      <c r="B116" s="1">
        <v>261.8040154218674</v>
      </c>
      <c r="C116" s="1">
        <v>54.077986522515616</v>
      </c>
      <c r="D116" s="1">
        <v>0</v>
      </c>
      <c r="E116" s="1">
        <v>0</v>
      </c>
      <c r="F116">
        <f t="shared" si="6"/>
        <v>394.85250243047875</v>
      </c>
      <c r="G116">
        <f>F116/'NG Monthly BTU Factors'!$B$3</f>
        <v>366.9632922216345</v>
      </c>
      <c r="I116" s="2">
        <v>44491</v>
      </c>
      <c r="J116" s="1">
        <v>0</v>
      </c>
      <c r="K116">
        <f t="shared" si="7"/>
        <v>366.9632922216345</v>
      </c>
      <c r="L116">
        <f t="shared" si="5"/>
        <v>395.58642901492203</v>
      </c>
    </row>
    <row r="117" spans="1:12" x14ac:dyDescent="0.2">
      <c r="A117" s="2">
        <v>44492</v>
      </c>
      <c r="B117" s="1">
        <v>210.70127679506936</v>
      </c>
      <c r="C117" s="1">
        <v>89.498034456026403</v>
      </c>
      <c r="D117" s="1">
        <v>0</v>
      </c>
      <c r="E117" s="1">
        <v>0</v>
      </c>
      <c r="F117">
        <f t="shared" si="6"/>
        <v>375.24913906386968</v>
      </c>
      <c r="G117">
        <f>F117/'NG Monthly BTU Factors'!$B$3</f>
        <v>348.7445530333361</v>
      </c>
      <c r="I117" s="2">
        <v>44492</v>
      </c>
      <c r="J117" s="1">
        <v>0</v>
      </c>
      <c r="K117">
        <f t="shared" si="7"/>
        <v>348.7445530333361</v>
      </c>
      <c r="L117">
        <f t="shared" si="5"/>
        <v>375.94662816993633</v>
      </c>
    </row>
    <row r="118" spans="1:12" x14ac:dyDescent="0.2">
      <c r="A118" s="2">
        <v>44493</v>
      </c>
      <c r="B118" s="1">
        <v>181.01783831914264</v>
      </c>
      <c r="C118" s="1">
        <v>88.94918864151802</v>
      </c>
      <c r="D118" s="1">
        <v>0</v>
      </c>
      <c r="E118" s="1">
        <v>0</v>
      </c>
      <c r="F118">
        <f t="shared" si="6"/>
        <v>337.45878370082579</v>
      </c>
      <c r="G118">
        <f>F118/'NG Monthly BTU Factors'!$B$3</f>
        <v>313.623404926418</v>
      </c>
      <c r="I118" s="2">
        <v>44493</v>
      </c>
      <c r="J118" s="1">
        <v>0</v>
      </c>
      <c r="K118">
        <f t="shared" si="7"/>
        <v>313.623404926418</v>
      </c>
      <c r="L118">
        <f t="shared" si="5"/>
        <v>338.08603051067865</v>
      </c>
    </row>
    <row r="119" spans="1:12" x14ac:dyDescent="0.2">
      <c r="A119" s="2">
        <v>44494</v>
      </c>
      <c r="B119" s="1">
        <v>195.05862385034561</v>
      </c>
      <c r="C119" s="1">
        <v>89.65709897081058</v>
      </c>
      <c r="D119" s="1">
        <v>0</v>
      </c>
      <c r="E119" s="1">
        <v>0</v>
      </c>
      <c r="F119">
        <f t="shared" si="6"/>
        <v>355.89465352644521</v>
      </c>
      <c r="G119">
        <f>F119/'NG Monthly BTU Factors'!$B$3</f>
        <v>330.7571129427929</v>
      </c>
      <c r="I119" s="2">
        <v>44494</v>
      </c>
      <c r="J119" s="1">
        <v>0</v>
      </c>
      <c r="K119">
        <f t="shared" si="7"/>
        <v>330.7571129427929</v>
      </c>
      <c r="L119">
        <f t="shared" si="5"/>
        <v>356.55616775233079</v>
      </c>
    </row>
    <row r="120" spans="1:12" x14ac:dyDescent="0.2">
      <c r="A120" s="2">
        <v>44495</v>
      </c>
      <c r="B120" s="1">
        <v>237.70862988829612</v>
      </c>
      <c r="C120" s="1">
        <v>56.284263355444608</v>
      </c>
      <c r="D120" s="1">
        <v>0</v>
      </c>
      <c r="E120" s="1">
        <v>0</v>
      </c>
      <c r="F120">
        <f t="shared" si="6"/>
        <v>367.49111655467584</v>
      </c>
      <c r="G120">
        <f>F120/'NG Monthly BTU Factors'!$B$3</f>
        <v>341.5344949392898</v>
      </c>
      <c r="I120" s="2">
        <v>44495</v>
      </c>
      <c r="J120" s="1">
        <v>0</v>
      </c>
      <c r="K120">
        <f t="shared" si="7"/>
        <v>341.5344949392898</v>
      </c>
      <c r="L120">
        <f t="shared" si="5"/>
        <v>368.1741855445544</v>
      </c>
    </row>
    <row r="121" spans="1:12" x14ac:dyDescent="0.2">
      <c r="A121" s="2">
        <v>44496</v>
      </c>
      <c r="B121" s="1">
        <v>223.95130299329759</v>
      </c>
      <c r="C121" s="1">
        <v>51.711473428693736</v>
      </c>
      <c r="D121" s="1">
        <v>0</v>
      </c>
      <c r="E121" s="1">
        <v>0</v>
      </c>
      <c r="F121">
        <f t="shared" si="6"/>
        <v>344.57847052748917</v>
      </c>
      <c r="G121">
        <f>F121/'NG Monthly BTU Factors'!$B$3</f>
        <v>320.24021424487842</v>
      </c>
      <c r="I121" s="2">
        <v>44496</v>
      </c>
      <c r="J121" s="1">
        <v>0</v>
      </c>
      <c r="K121">
        <f t="shared" si="7"/>
        <v>320.24021424487842</v>
      </c>
      <c r="L121">
        <f t="shared" si="5"/>
        <v>345.21895095597898</v>
      </c>
    </row>
    <row r="122" spans="1:12" x14ac:dyDescent="0.2">
      <c r="A122" s="2">
        <v>44497</v>
      </c>
      <c r="B122" s="1">
        <v>102.24403051087981</v>
      </c>
      <c r="C122" s="1">
        <v>101.71546545224126</v>
      </c>
      <c r="D122" s="1">
        <v>107.96836634798572</v>
      </c>
      <c r="E122" s="1">
        <v>8.9577272031074529</v>
      </c>
      <c r="F122">
        <f t="shared" si="6"/>
        <v>401.10698689276774</v>
      </c>
      <c r="G122">
        <f>F122/'NG Monthly BTU Factors'!$B$3</f>
        <v>372.77601012339005</v>
      </c>
      <c r="I122" s="2">
        <v>44497</v>
      </c>
      <c r="J122" s="1">
        <v>0</v>
      </c>
      <c r="K122">
        <f t="shared" si="7"/>
        <v>372.77601012339005</v>
      </c>
      <c r="L122">
        <f t="shared" si="5"/>
        <v>401.85253891301448</v>
      </c>
    </row>
    <row r="123" spans="1:12" x14ac:dyDescent="0.2">
      <c r="A123" s="2">
        <v>44498</v>
      </c>
      <c r="B123" s="1">
        <v>0.34246538568482116</v>
      </c>
      <c r="C123" s="1">
        <v>97.984489475687354</v>
      </c>
      <c r="D123" s="1">
        <v>219.31678451895715</v>
      </c>
      <c r="E123" s="1">
        <v>0</v>
      </c>
      <c r="F123">
        <f t="shared" si="6"/>
        <v>397.05467422541159</v>
      </c>
      <c r="G123">
        <f>F123/'NG Monthly BTU Factors'!$B$3</f>
        <v>369.00992028383973</v>
      </c>
      <c r="I123" s="2">
        <v>44498</v>
      </c>
      <c r="J123" s="1">
        <v>0</v>
      </c>
      <c r="K123">
        <f t="shared" si="7"/>
        <v>369.00992028383973</v>
      </c>
      <c r="L123">
        <f t="shared" si="5"/>
        <v>397.79269406597928</v>
      </c>
    </row>
    <row r="124" spans="1:12" x14ac:dyDescent="0.2">
      <c r="A124" s="2">
        <v>44499</v>
      </c>
      <c r="B124" s="1">
        <v>0.32000824053618854</v>
      </c>
      <c r="C124" s="1">
        <v>95.441026261448869</v>
      </c>
      <c r="D124" s="1">
        <v>207.07552554011346</v>
      </c>
      <c r="E124" s="1">
        <v>0</v>
      </c>
      <c r="F124">
        <f t="shared" si="6"/>
        <v>378.54570005262315</v>
      </c>
      <c r="G124">
        <f>F124/'NG Monthly BTU Factors'!$B$3</f>
        <v>351.80827142437096</v>
      </c>
      <c r="I124" s="2">
        <v>44499</v>
      </c>
      <c r="J124" s="1">
        <v>0</v>
      </c>
      <c r="K124">
        <f t="shared" si="7"/>
        <v>351.80827142437096</v>
      </c>
      <c r="L124">
        <f t="shared" si="5"/>
        <v>379.2493165954719</v>
      </c>
    </row>
    <row r="125" spans="1:12" x14ac:dyDescent="0.2">
      <c r="A125" s="2">
        <v>44500</v>
      </c>
      <c r="B125" s="1">
        <v>0.29913054968460973</v>
      </c>
      <c r="C125" s="1">
        <v>113.54749264717103</v>
      </c>
      <c r="D125" s="1">
        <v>220.70249496698381</v>
      </c>
      <c r="E125" s="1">
        <v>0</v>
      </c>
      <c r="F125">
        <f t="shared" si="6"/>
        <v>418.18639770479933</v>
      </c>
      <c r="G125">
        <f>F125/'NG Monthly BTU Factors'!$B$3</f>
        <v>388.64906849888411</v>
      </c>
      <c r="I125" s="2">
        <v>44500</v>
      </c>
      <c r="J125" s="1">
        <v>0</v>
      </c>
      <c r="K125">
        <f t="shared" si="7"/>
        <v>388.64906849888411</v>
      </c>
      <c r="L125">
        <f t="shared" si="5"/>
        <v>418.96369584179712</v>
      </c>
    </row>
    <row r="126" spans="1:12" x14ac:dyDescent="0.2">
      <c r="A126" s="2">
        <v>44501</v>
      </c>
      <c r="B126" s="1">
        <v>0.25011511521588548</v>
      </c>
      <c r="C126" s="1">
        <v>130.30808743039768</v>
      </c>
      <c r="D126" s="1">
        <v>313.72157245079677</v>
      </c>
      <c r="E126" s="1">
        <v>0</v>
      </c>
      <c r="F126">
        <f t="shared" si="6"/>
        <v>555.34971874551286</v>
      </c>
      <c r="G126">
        <f>F126/'NG Monthly BTU Factors'!$B$3</f>
        <v>516.12427392705649</v>
      </c>
      <c r="I126" s="2">
        <v>44501</v>
      </c>
      <c r="J126" s="1">
        <v>0</v>
      </c>
      <c r="K126">
        <f t="shared" si="7"/>
        <v>516.12427392705649</v>
      </c>
      <c r="L126">
        <f>K126*1.079</f>
        <v>556.89809156729393</v>
      </c>
    </row>
    <row r="127" spans="1:12" x14ac:dyDescent="0.2">
      <c r="A127" s="2">
        <v>44502</v>
      </c>
      <c r="B127" s="1">
        <v>0.22316188786210484</v>
      </c>
      <c r="C127" s="1">
        <v>154.04862141013146</v>
      </c>
      <c r="D127" s="1">
        <v>317.26934248606364</v>
      </c>
      <c r="E127" s="1">
        <v>0</v>
      </c>
      <c r="F127">
        <f t="shared" si="6"/>
        <v>589.42640723007139</v>
      </c>
      <c r="G127">
        <f>F127/'NG Monthly BTU Factors'!$B$3</f>
        <v>547.79405876400688</v>
      </c>
      <c r="I127" s="2">
        <v>44502</v>
      </c>
      <c r="J127" s="1">
        <v>0</v>
      </c>
      <c r="K127">
        <f t="shared" si="7"/>
        <v>547.79405876400688</v>
      </c>
      <c r="L127">
        <f t="shared" ref="L127:L155" si="8">K127*1.079</f>
        <v>591.06978940636338</v>
      </c>
    </row>
    <row r="128" spans="1:12" x14ac:dyDescent="0.2">
      <c r="A128" s="2">
        <v>44503</v>
      </c>
      <c r="B128" s="1">
        <v>0.2266204394569637</v>
      </c>
      <c r="C128" s="1">
        <v>163.42284229596456</v>
      </c>
      <c r="D128" s="1">
        <v>311.11661289930345</v>
      </c>
      <c r="E128" s="1">
        <v>0</v>
      </c>
      <c r="F128">
        <f t="shared" si="6"/>
        <v>593.45759454340623</v>
      </c>
      <c r="G128">
        <f>F128/'NG Monthly BTU Factors'!$B$3</f>
        <v>551.54051537491284</v>
      </c>
      <c r="I128" s="2">
        <v>44503</v>
      </c>
      <c r="J128" s="1">
        <v>0</v>
      </c>
      <c r="K128">
        <f t="shared" si="7"/>
        <v>551.54051537491284</v>
      </c>
      <c r="L128">
        <f t="shared" si="8"/>
        <v>595.11221608953099</v>
      </c>
    </row>
    <row r="129" spans="1:12" x14ac:dyDescent="0.2">
      <c r="A129" s="2">
        <v>44504</v>
      </c>
      <c r="B129" s="1">
        <v>0.25547989708177432</v>
      </c>
      <c r="C129" s="1">
        <v>134.37168448865413</v>
      </c>
      <c r="D129" s="1">
        <v>290.27325369119643</v>
      </c>
      <c r="E129" s="1">
        <v>0</v>
      </c>
      <c r="F129">
        <f t="shared" si="6"/>
        <v>531.12552259616541</v>
      </c>
      <c r="G129">
        <f>F129/'NG Monthly BTU Factors'!$B$3</f>
        <v>493.6110804797076</v>
      </c>
      <c r="I129" s="2">
        <v>44504</v>
      </c>
      <c r="J129" s="1">
        <v>0</v>
      </c>
      <c r="K129">
        <f t="shared" si="7"/>
        <v>493.6110804797076</v>
      </c>
      <c r="L129">
        <f t="shared" si="8"/>
        <v>532.6063558376045</v>
      </c>
    </row>
    <row r="130" spans="1:12" x14ac:dyDescent="0.2">
      <c r="A130" s="2">
        <v>44505</v>
      </c>
      <c r="B130" s="1">
        <v>0.24314771108307903</v>
      </c>
      <c r="C130" s="1">
        <v>99.937442380189893</v>
      </c>
      <c r="D130" s="1">
        <v>314.36904348929721</v>
      </c>
      <c r="E130" s="1">
        <v>0</v>
      </c>
      <c r="F130">
        <f t="shared" si="6"/>
        <v>518.18704197571265</v>
      </c>
      <c r="G130">
        <f>F130/'NG Monthly BTU Factors'!$B$3</f>
        <v>481.5864702376511</v>
      </c>
      <c r="I130" s="2">
        <v>44505</v>
      </c>
      <c r="J130" s="1">
        <v>0</v>
      </c>
      <c r="K130">
        <f t="shared" si="7"/>
        <v>481.5864702376511</v>
      </c>
      <c r="L130">
        <f t="shared" si="8"/>
        <v>519.63180138642554</v>
      </c>
    </row>
    <row r="131" spans="1:12" x14ac:dyDescent="0.2">
      <c r="A131" s="2">
        <v>44506</v>
      </c>
      <c r="B131" s="1">
        <v>0.27730798038025434</v>
      </c>
      <c r="C131" s="1">
        <v>98.51084593931833</v>
      </c>
      <c r="D131" s="1">
        <v>238.96000401775041</v>
      </c>
      <c r="E131" s="1">
        <v>0</v>
      </c>
      <c r="F131">
        <f t="shared" si="6"/>
        <v>422.18519742181121</v>
      </c>
      <c r="G131">
        <f>F131/'NG Monthly BTU Factors'!$B$3</f>
        <v>392.36542511320744</v>
      </c>
      <c r="I131" s="2">
        <v>44506</v>
      </c>
      <c r="J131" s="1">
        <v>0</v>
      </c>
      <c r="K131">
        <f t="shared" si="7"/>
        <v>392.36542511320744</v>
      </c>
      <c r="L131">
        <f t="shared" si="8"/>
        <v>423.36229369715079</v>
      </c>
    </row>
    <row r="132" spans="1:12" x14ac:dyDescent="0.2">
      <c r="A132" s="2">
        <v>44507</v>
      </c>
      <c r="B132" s="1">
        <v>0.3158854442067483</v>
      </c>
      <c r="C132" s="1">
        <v>102.8008604556322</v>
      </c>
      <c r="D132" s="1">
        <v>217.0277426203092</v>
      </c>
      <c r="E132" s="1">
        <v>0</v>
      </c>
      <c r="F132">
        <f t="shared" ref="F132:F195" si="9">SUM(B132:E132)/0.8</f>
        <v>400.18061065018514</v>
      </c>
      <c r="G132">
        <f>F132/'NG Monthly BTU Factors'!$B$3</f>
        <v>371.91506566002334</v>
      </c>
      <c r="I132" s="2">
        <v>44507</v>
      </c>
      <c r="J132" s="1">
        <v>0</v>
      </c>
      <c r="K132">
        <f t="shared" ref="K132:K195" si="10">G132+J132</f>
        <v>371.91506566002334</v>
      </c>
      <c r="L132">
        <f t="shared" si="8"/>
        <v>401.29635584716516</v>
      </c>
    </row>
    <row r="133" spans="1:12" x14ac:dyDescent="0.2">
      <c r="A133" s="2">
        <v>44508</v>
      </c>
      <c r="B133" s="1">
        <v>0.32806180883486891</v>
      </c>
      <c r="C133" s="1">
        <v>99.127740182479229</v>
      </c>
      <c r="D133" s="1">
        <v>202.7139897465706</v>
      </c>
      <c r="E133" s="1">
        <v>0</v>
      </c>
      <c r="F133">
        <f t="shared" si="9"/>
        <v>377.71223967235585</v>
      </c>
      <c r="G133">
        <f>F133/'NG Monthly BTU Factors'!$B$3</f>
        <v>351.03367999289577</v>
      </c>
      <c r="I133" s="2">
        <v>44508</v>
      </c>
      <c r="J133" s="1">
        <v>0</v>
      </c>
      <c r="K133">
        <f t="shared" si="10"/>
        <v>351.03367999289577</v>
      </c>
      <c r="L133">
        <f t="shared" si="8"/>
        <v>378.76534071233453</v>
      </c>
    </row>
    <row r="134" spans="1:12" x14ac:dyDescent="0.2">
      <c r="A134" s="2">
        <v>44509</v>
      </c>
      <c r="B134" s="1">
        <v>0.32815079795141577</v>
      </c>
      <c r="C134" s="1">
        <v>99.101259331605462</v>
      </c>
      <c r="D134" s="1">
        <v>221.39646932357468</v>
      </c>
      <c r="E134" s="1">
        <v>0</v>
      </c>
      <c r="F134">
        <f t="shared" si="9"/>
        <v>401.03234931641441</v>
      </c>
      <c r="G134">
        <f>F134/'NG Monthly BTU Factors'!$B$3</f>
        <v>372.70664434611001</v>
      </c>
      <c r="I134" s="2">
        <v>44509</v>
      </c>
      <c r="J134" s="1">
        <v>0</v>
      </c>
      <c r="K134">
        <f t="shared" si="10"/>
        <v>372.70664434611001</v>
      </c>
      <c r="L134">
        <f t="shared" si="8"/>
        <v>402.15046924945267</v>
      </c>
    </row>
    <row r="135" spans="1:12" x14ac:dyDescent="0.2">
      <c r="A135" s="2">
        <v>44510</v>
      </c>
      <c r="B135" s="1">
        <v>0.30119936105455908</v>
      </c>
      <c r="C135" s="1">
        <v>101.48028094073138</v>
      </c>
      <c r="D135" s="1">
        <v>223.39348369439443</v>
      </c>
      <c r="E135" s="1">
        <v>0</v>
      </c>
      <c r="F135">
        <f t="shared" si="9"/>
        <v>406.46870499522549</v>
      </c>
      <c r="G135">
        <f>F135/'NG Monthly BTU Factors'!$B$3</f>
        <v>377.75901951229133</v>
      </c>
      <c r="I135" s="2">
        <v>44510</v>
      </c>
      <c r="J135" s="1">
        <v>0</v>
      </c>
      <c r="K135">
        <f t="shared" si="10"/>
        <v>377.75901951229133</v>
      </c>
      <c r="L135">
        <f t="shared" si="8"/>
        <v>407.60198205376236</v>
      </c>
    </row>
    <row r="136" spans="1:12" x14ac:dyDescent="0.2">
      <c r="A136" s="2">
        <v>44511</v>
      </c>
      <c r="B136" s="1">
        <v>0.28137676270880624</v>
      </c>
      <c r="C136" s="1">
        <v>102.6811887562275</v>
      </c>
      <c r="D136" s="1">
        <v>252.68771148522694</v>
      </c>
      <c r="E136" s="1">
        <v>0</v>
      </c>
      <c r="F136">
        <f t="shared" si="9"/>
        <v>444.56284625520402</v>
      </c>
      <c r="G136">
        <f>F136/'NG Monthly BTU Factors'!$B$3</f>
        <v>413.16249651970634</v>
      </c>
      <c r="I136" s="2">
        <v>44511</v>
      </c>
      <c r="J136" s="1">
        <v>0</v>
      </c>
      <c r="K136">
        <f t="shared" si="10"/>
        <v>413.16249651970634</v>
      </c>
      <c r="L136">
        <f t="shared" si="8"/>
        <v>445.80233374476313</v>
      </c>
    </row>
    <row r="137" spans="1:12" x14ac:dyDescent="0.2">
      <c r="A137" s="2">
        <v>44512</v>
      </c>
      <c r="B137" s="1">
        <v>0.20497031134026117</v>
      </c>
      <c r="C137" s="1">
        <v>174.23537078698476</v>
      </c>
      <c r="D137" s="1">
        <v>317.69052214225133</v>
      </c>
      <c r="E137" s="1">
        <v>0</v>
      </c>
      <c r="F137">
        <f t="shared" si="9"/>
        <v>615.16357905072039</v>
      </c>
      <c r="G137">
        <f>F137/'NG Monthly BTU Factors'!$B$3</f>
        <v>571.71336343003748</v>
      </c>
      <c r="I137" s="2">
        <v>44512</v>
      </c>
      <c r="J137" s="1">
        <v>0</v>
      </c>
      <c r="K137">
        <f t="shared" si="10"/>
        <v>571.71336343003748</v>
      </c>
      <c r="L137">
        <f t="shared" si="8"/>
        <v>616.87871914101038</v>
      </c>
    </row>
    <row r="138" spans="1:12" x14ac:dyDescent="0.2">
      <c r="A138" s="2">
        <v>44513</v>
      </c>
      <c r="B138" s="1">
        <v>0.19716327030216446</v>
      </c>
      <c r="C138" s="1">
        <v>214.67674471139907</v>
      </c>
      <c r="D138" s="1">
        <v>261.70659695863719</v>
      </c>
      <c r="E138" s="1">
        <v>0</v>
      </c>
      <c r="F138">
        <f t="shared" si="9"/>
        <v>595.72563117542302</v>
      </c>
      <c r="G138">
        <f>F138/'NG Monthly BTU Factors'!$B$3</f>
        <v>553.64835611098795</v>
      </c>
      <c r="I138" s="2">
        <v>44513</v>
      </c>
      <c r="J138" s="1">
        <v>0</v>
      </c>
      <c r="K138">
        <f t="shared" si="10"/>
        <v>553.64835611098795</v>
      </c>
      <c r="L138">
        <f t="shared" si="8"/>
        <v>597.38657624375594</v>
      </c>
    </row>
    <row r="139" spans="1:12" x14ac:dyDescent="0.2">
      <c r="A139" s="2">
        <v>44514</v>
      </c>
      <c r="B139" s="1">
        <v>0.19243068065455496</v>
      </c>
      <c r="C139" s="1">
        <v>212.23346316019695</v>
      </c>
      <c r="D139" s="1">
        <v>266.82852524121603</v>
      </c>
      <c r="E139" s="1">
        <v>0</v>
      </c>
      <c r="F139">
        <f t="shared" si="9"/>
        <v>599.06802385258436</v>
      </c>
      <c r="G139">
        <f>F139/'NG Monthly BTU Factors'!$B$3</f>
        <v>556.75466900797801</v>
      </c>
      <c r="I139" s="2">
        <v>44514</v>
      </c>
      <c r="J139" s="1">
        <v>0</v>
      </c>
      <c r="K139">
        <f t="shared" si="10"/>
        <v>556.75466900797801</v>
      </c>
      <c r="L139">
        <f t="shared" si="8"/>
        <v>600.73828785960825</v>
      </c>
    </row>
    <row r="140" spans="1:12" x14ac:dyDescent="0.2">
      <c r="A140" s="2">
        <v>44515</v>
      </c>
      <c r="B140" s="1">
        <v>0.21680811738789391</v>
      </c>
      <c r="C140" s="1">
        <v>213.11040542920432</v>
      </c>
      <c r="D140" s="1">
        <v>281.46527224779129</v>
      </c>
      <c r="E140" s="1">
        <v>0</v>
      </c>
      <c r="F140">
        <f t="shared" si="9"/>
        <v>618.49060724297942</v>
      </c>
      <c r="G140">
        <f>F140/'NG Monthly BTU Factors'!$B$3</f>
        <v>574.80539706596596</v>
      </c>
      <c r="I140" s="2">
        <v>44515</v>
      </c>
      <c r="J140" s="1">
        <v>33.373980049729383</v>
      </c>
      <c r="K140">
        <f t="shared" si="10"/>
        <v>608.17937711569539</v>
      </c>
      <c r="L140">
        <f t="shared" si="8"/>
        <v>656.22554790783533</v>
      </c>
    </row>
    <row r="141" spans="1:12" x14ac:dyDescent="0.2">
      <c r="A141" s="2">
        <v>44516</v>
      </c>
      <c r="B141" s="1">
        <v>0.27092208424854713</v>
      </c>
      <c r="C141" s="1">
        <v>172.25814302961032</v>
      </c>
      <c r="D141" s="1">
        <v>253.0508338769277</v>
      </c>
      <c r="E141" s="1">
        <v>0</v>
      </c>
      <c r="F141">
        <f t="shared" si="9"/>
        <v>531.9748737384831</v>
      </c>
      <c r="G141">
        <f>F141/'NG Monthly BTU Factors'!$B$3</f>
        <v>494.40044027740061</v>
      </c>
      <c r="I141" s="2">
        <v>44516</v>
      </c>
      <c r="J141" s="1">
        <v>0</v>
      </c>
      <c r="K141">
        <f t="shared" si="10"/>
        <v>494.40044027740061</v>
      </c>
      <c r="L141">
        <f t="shared" si="8"/>
        <v>533.45807505931521</v>
      </c>
    </row>
    <row r="142" spans="1:12" x14ac:dyDescent="0.2">
      <c r="A142" s="2">
        <v>44517</v>
      </c>
      <c r="B142" s="1">
        <v>0.31367625868103155</v>
      </c>
      <c r="C142" s="1">
        <v>159.36953031818072</v>
      </c>
      <c r="D142" s="1">
        <v>248.41155601342518</v>
      </c>
      <c r="E142" s="1">
        <v>0</v>
      </c>
      <c r="F142">
        <f t="shared" si="9"/>
        <v>510.1184532378586</v>
      </c>
      <c r="G142">
        <f>F142/'NG Monthly BTU Factors'!$B$3</f>
        <v>474.08778181957115</v>
      </c>
      <c r="I142" s="2">
        <v>44517</v>
      </c>
      <c r="J142" s="1">
        <v>0</v>
      </c>
      <c r="K142">
        <f t="shared" si="10"/>
        <v>474.08778181957115</v>
      </c>
      <c r="L142">
        <f t="shared" si="8"/>
        <v>511.54071658331725</v>
      </c>
    </row>
    <row r="143" spans="1:12" x14ac:dyDescent="0.2">
      <c r="A143" s="2">
        <v>44518</v>
      </c>
      <c r="B143" s="1">
        <v>0.24048017959422924</v>
      </c>
      <c r="C143" s="1">
        <v>258.03539667725562</v>
      </c>
      <c r="D143" s="1">
        <v>318.84125374158225</v>
      </c>
      <c r="E143" s="1">
        <v>0</v>
      </c>
      <c r="F143">
        <f t="shared" si="9"/>
        <v>721.39641324804018</v>
      </c>
      <c r="G143">
        <f>F143/'NG Monthly BTU Factors'!$B$3</f>
        <v>670.44276324167299</v>
      </c>
      <c r="I143" s="2">
        <v>44518</v>
      </c>
      <c r="J143" s="1">
        <v>0</v>
      </c>
      <c r="K143">
        <f t="shared" si="10"/>
        <v>670.44276324167299</v>
      </c>
      <c r="L143">
        <f t="shared" si="8"/>
        <v>723.40774153776511</v>
      </c>
    </row>
    <row r="144" spans="1:12" x14ac:dyDescent="0.2">
      <c r="A144" s="2">
        <v>44519</v>
      </c>
      <c r="B144" s="1">
        <v>0.22079509112089379</v>
      </c>
      <c r="C144" s="1">
        <v>263.44789589643477</v>
      </c>
      <c r="D144" s="1">
        <v>301.28566156625743</v>
      </c>
      <c r="E144" s="1">
        <v>0</v>
      </c>
      <c r="F144">
        <f t="shared" si="9"/>
        <v>706.19294069226635</v>
      </c>
      <c r="G144">
        <f>F144/'NG Monthly BTU Factors'!$B$3</f>
        <v>656.31314190731064</v>
      </c>
      <c r="I144" s="2">
        <v>44519</v>
      </c>
      <c r="J144" s="1">
        <v>0</v>
      </c>
      <c r="K144">
        <f t="shared" si="10"/>
        <v>656.31314190731064</v>
      </c>
      <c r="L144">
        <f t="shared" si="8"/>
        <v>708.16188011798818</v>
      </c>
    </row>
    <row r="145" spans="1:12" x14ac:dyDescent="0.2">
      <c r="A145" s="2">
        <v>44520</v>
      </c>
      <c r="B145" s="1">
        <v>0.28745471149361712</v>
      </c>
      <c r="C145" s="1">
        <v>194.71229695081712</v>
      </c>
      <c r="D145" s="1">
        <v>233.55951338211696</v>
      </c>
      <c r="E145" s="1">
        <v>0</v>
      </c>
      <c r="F145">
        <f t="shared" si="9"/>
        <v>535.69908130553449</v>
      </c>
      <c r="G145">
        <f>F145/'NG Monthly BTU Factors'!$B$3</f>
        <v>497.86159972633311</v>
      </c>
      <c r="I145" s="2">
        <v>44520</v>
      </c>
      <c r="J145" s="1">
        <v>0</v>
      </c>
      <c r="K145">
        <f t="shared" si="10"/>
        <v>497.86159972633311</v>
      </c>
      <c r="L145">
        <f t="shared" si="8"/>
        <v>537.19266610471345</v>
      </c>
    </row>
    <row r="146" spans="1:12" x14ac:dyDescent="0.2">
      <c r="A146" s="2">
        <v>44521</v>
      </c>
      <c r="B146" s="1">
        <v>0.27781934260166163</v>
      </c>
      <c r="C146" s="1">
        <v>186.52893487612405</v>
      </c>
      <c r="D146" s="1">
        <v>272.53535395661993</v>
      </c>
      <c r="E146" s="1">
        <v>0</v>
      </c>
      <c r="F146">
        <f t="shared" si="9"/>
        <v>574.17763521918198</v>
      </c>
      <c r="G146">
        <f>F146/'NG Monthly BTU Factors'!$B$3</f>
        <v>533.62233756429544</v>
      </c>
      <c r="I146" s="2">
        <v>44521</v>
      </c>
      <c r="J146" s="1">
        <v>0</v>
      </c>
      <c r="K146">
        <f t="shared" si="10"/>
        <v>533.62233756429544</v>
      </c>
      <c r="L146">
        <f t="shared" si="8"/>
        <v>575.77850223187477</v>
      </c>
    </row>
    <row r="147" spans="1:12" x14ac:dyDescent="0.2">
      <c r="A147" s="2">
        <v>44522</v>
      </c>
      <c r="B147" s="1">
        <v>0.21439048676804709</v>
      </c>
      <c r="C147" s="1">
        <v>257.38185376723607</v>
      </c>
      <c r="D147" s="1">
        <v>359.67604862451549</v>
      </c>
      <c r="E147" s="1">
        <v>0</v>
      </c>
      <c r="F147">
        <f t="shared" si="9"/>
        <v>771.59036609814939</v>
      </c>
      <c r="G147">
        <f>F147/'NG Monthly BTU Factors'!$B$3</f>
        <v>717.09141830683029</v>
      </c>
      <c r="I147" s="2">
        <v>44522</v>
      </c>
      <c r="J147" s="1">
        <v>0</v>
      </c>
      <c r="K147">
        <f t="shared" si="10"/>
        <v>717.09141830683029</v>
      </c>
      <c r="L147">
        <f t="shared" si="8"/>
        <v>773.7416403530699</v>
      </c>
    </row>
    <row r="148" spans="1:12" x14ac:dyDescent="0.2">
      <c r="A148" s="2">
        <v>44523</v>
      </c>
      <c r="B148" s="1">
        <v>0.19012026548714903</v>
      </c>
      <c r="C148" s="1">
        <v>219.76472491495886</v>
      </c>
      <c r="D148" s="1">
        <v>299.87391893414008</v>
      </c>
      <c r="E148" s="1">
        <v>0</v>
      </c>
      <c r="F148">
        <f t="shared" si="9"/>
        <v>649.78595514323251</v>
      </c>
      <c r="G148">
        <f>F148/'NG Monthly BTU Factors'!$B$3</f>
        <v>603.89029288404504</v>
      </c>
      <c r="I148" s="2">
        <v>44523</v>
      </c>
      <c r="J148" s="1">
        <v>0</v>
      </c>
      <c r="K148">
        <f t="shared" si="10"/>
        <v>603.89029288404504</v>
      </c>
      <c r="L148">
        <f t="shared" si="8"/>
        <v>651.59762602188459</v>
      </c>
    </row>
    <row r="149" spans="1:12" x14ac:dyDescent="0.2">
      <c r="A149" s="2">
        <v>44524</v>
      </c>
      <c r="B149" s="1">
        <v>0.25462084987958733</v>
      </c>
      <c r="C149" s="1">
        <v>164.10742794275285</v>
      </c>
      <c r="D149" s="1">
        <v>246.38656837542854</v>
      </c>
      <c r="E149" s="1">
        <v>0</v>
      </c>
      <c r="F149">
        <f t="shared" si="9"/>
        <v>513.43577146007613</v>
      </c>
      <c r="G149">
        <f>F149/'NG Monthly BTU Factors'!$B$3</f>
        <v>477.17079131977334</v>
      </c>
      <c r="I149" s="2">
        <v>44524</v>
      </c>
      <c r="J149" s="1">
        <v>0</v>
      </c>
      <c r="K149">
        <f t="shared" si="10"/>
        <v>477.17079131977334</v>
      </c>
      <c r="L149">
        <f t="shared" si="8"/>
        <v>514.86728383403545</v>
      </c>
    </row>
    <row r="150" spans="1:12" x14ac:dyDescent="0.2">
      <c r="A150" s="2">
        <v>44525</v>
      </c>
      <c r="B150" s="1">
        <v>0.16697512077184259</v>
      </c>
      <c r="C150" s="1">
        <v>242.55824523766836</v>
      </c>
      <c r="D150" s="1">
        <v>364.16303590933484</v>
      </c>
      <c r="E150" s="1">
        <v>0</v>
      </c>
      <c r="F150">
        <f t="shared" si="9"/>
        <v>758.61032033471872</v>
      </c>
      <c r="G150">
        <f>F150/'NG Monthly BTU Factors'!$B$3</f>
        <v>705.02817874973857</v>
      </c>
      <c r="I150" s="2">
        <v>44525</v>
      </c>
      <c r="J150" s="1">
        <v>0</v>
      </c>
      <c r="K150">
        <f t="shared" si="10"/>
        <v>705.02817874973857</v>
      </c>
      <c r="L150">
        <f t="shared" si="8"/>
        <v>760.72540487096785</v>
      </c>
    </row>
    <row r="151" spans="1:12" x14ac:dyDescent="0.2">
      <c r="A151" s="2">
        <v>44526</v>
      </c>
      <c r="B151" s="1">
        <v>0.13490866901356885</v>
      </c>
      <c r="C151" s="1">
        <v>245.31223650773364</v>
      </c>
      <c r="D151" s="1">
        <v>343.05724990765253</v>
      </c>
      <c r="E151" s="1">
        <v>0</v>
      </c>
      <c r="F151">
        <f t="shared" si="9"/>
        <v>735.63049385549959</v>
      </c>
      <c r="G151">
        <f>F151/'NG Monthly BTU Factors'!$B$3</f>
        <v>683.67146269098475</v>
      </c>
      <c r="I151" s="2">
        <v>44526</v>
      </c>
      <c r="J151" s="1">
        <v>0</v>
      </c>
      <c r="K151">
        <f t="shared" si="10"/>
        <v>683.67146269098475</v>
      </c>
      <c r="L151">
        <f t="shared" si="8"/>
        <v>737.68150824357247</v>
      </c>
    </row>
    <row r="152" spans="1:12" x14ac:dyDescent="0.2">
      <c r="A152" s="2">
        <v>44527</v>
      </c>
      <c r="B152" s="1">
        <v>0.19364948805722024</v>
      </c>
      <c r="C152" s="1">
        <v>160.7763519148032</v>
      </c>
      <c r="D152" s="1">
        <v>295.14053785006206</v>
      </c>
      <c r="E152" s="1">
        <v>0</v>
      </c>
      <c r="F152">
        <f t="shared" si="9"/>
        <v>570.13817406615306</v>
      </c>
      <c r="G152">
        <f>F152/'NG Monthly BTU Factors'!$B$3</f>
        <v>529.86819151129464</v>
      </c>
      <c r="I152" s="2">
        <v>44527</v>
      </c>
      <c r="J152" s="1">
        <v>0</v>
      </c>
      <c r="K152">
        <f t="shared" si="10"/>
        <v>529.86819151129464</v>
      </c>
      <c r="L152">
        <f t="shared" si="8"/>
        <v>571.72777864068689</v>
      </c>
    </row>
    <row r="153" spans="1:12" x14ac:dyDescent="0.2">
      <c r="A153" s="2">
        <v>44528</v>
      </c>
      <c r="B153" s="1">
        <v>0.20287343468431268</v>
      </c>
      <c r="C153" s="1">
        <v>177.37667244772115</v>
      </c>
      <c r="D153" s="1">
        <v>346.02205303510033</v>
      </c>
      <c r="E153" s="1">
        <v>0</v>
      </c>
      <c r="F153">
        <f t="shared" si="9"/>
        <v>654.50199864688216</v>
      </c>
      <c r="G153">
        <f>F153/'NG Monthly BTU Factors'!$B$3</f>
        <v>608.27323294319899</v>
      </c>
      <c r="I153" s="2">
        <v>44528</v>
      </c>
      <c r="J153" s="1">
        <v>0</v>
      </c>
      <c r="K153">
        <f t="shared" si="10"/>
        <v>608.27323294319899</v>
      </c>
      <c r="L153">
        <f t="shared" si="8"/>
        <v>656.32681834571167</v>
      </c>
    </row>
    <row r="154" spans="1:12" x14ac:dyDescent="0.2">
      <c r="A154" s="2">
        <v>44529</v>
      </c>
      <c r="B154" s="1">
        <v>0.2394590373802421</v>
      </c>
      <c r="C154" s="1">
        <v>206.85842937628428</v>
      </c>
      <c r="D154" s="1">
        <v>248.01887496113775</v>
      </c>
      <c r="E154" s="1">
        <v>0</v>
      </c>
      <c r="F154">
        <f t="shared" si="9"/>
        <v>568.89595421850288</v>
      </c>
      <c r="G154">
        <f>F154/'NG Monthly BTU Factors'!$B$3</f>
        <v>528.7137120989803</v>
      </c>
      <c r="I154" s="2">
        <v>44529</v>
      </c>
      <c r="J154" s="1">
        <v>21.514176842851874</v>
      </c>
      <c r="K154">
        <f t="shared" si="10"/>
        <v>550.22788894183213</v>
      </c>
      <c r="L154">
        <f t="shared" si="8"/>
        <v>593.69589216823681</v>
      </c>
    </row>
    <row r="155" spans="1:12" x14ac:dyDescent="0.2">
      <c r="A155" s="2">
        <v>44530</v>
      </c>
      <c r="B155" s="1">
        <v>0.3034238496439583</v>
      </c>
      <c r="C155" s="1">
        <v>188.02603804866473</v>
      </c>
      <c r="D155" s="1">
        <v>243.89690705736479</v>
      </c>
      <c r="E155" s="1">
        <v>0</v>
      </c>
      <c r="F155">
        <f t="shared" si="9"/>
        <v>540.28296119459185</v>
      </c>
      <c r="G155">
        <f>F155/'NG Monthly BTU Factors'!$B$3</f>
        <v>502.12171114739016</v>
      </c>
      <c r="I155" s="2">
        <v>44530</v>
      </c>
      <c r="J155" s="1">
        <v>0</v>
      </c>
      <c r="K155">
        <f t="shared" si="10"/>
        <v>502.12171114739016</v>
      </c>
      <c r="L155">
        <f t="shared" si="8"/>
        <v>541.78932632803401</v>
      </c>
    </row>
    <row r="156" spans="1:12" x14ac:dyDescent="0.2">
      <c r="A156" s="2">
        <v>44531</v>
      </c>
      <c r="B156" s="1">
        <v>0.3164380696092724</v>
      </c>
      <c r="C156" s="1">
        <v>150.38851292332015</v>
      </c>
      <c r="D156" s="1">
        <v>233.33321190675099</v>
      </c>
      <c r="E156" s="1">
        <v>0</v>
      </c>
      <c r="F156">
        <f t="shared" si="9"/>
        <v>480.0477036246005</v>
      </c>
      <c r="G156">
        <f>F156/'NG Monthly BTU Factors'!$B$3</f>
        <v>446.1409884986993</v>
      </c>
      <c r="I156" s="2">
        <v>44531</v>
      </c>
      <c r="J156" s="1">
        <v>0</v>
      </c>
      <c r="K156">
        <f t="shared" si="10"/>
        <v>446.1409884986993</v>
      </c>
      <c r="L156">
        <f>K156*1.07</f>
        <v>477.37085769360829</v>
      </c>
    </row>
    <row r="157" spans="1:12" x14ac:dyDescent="0.2">
      <c r="A157" s="2">
        <v>44532</v>
      </c>
      <c r="B157" s="1">
        <v>0.31578872283297776</v>
      </c>
      <c r="C157" s="1">
        <v>138.68319962422052</v>
      </c>
      <c r="D157" s="1">
        <v>258.68147131601972</v>
      </c>
      <c r="E157" s="1">
        <v>0</v>
      </c>
      <c r="F157">
        <f t="shared" si="9"/>
        <v>497.10057457884153</v>
      </c>
      <c r="G157">
        <f>F157/'NG Monthly BTU Factors'!$B$3</f>
        <v>461.98938157884896</v>
      </c>
      <c r="I157" s="2">
        <v>44532</v>
      </c>
      <c r="J157" s="1">
        <v>0</v>
      </c>
      <c r="K157">
        <f t="shared" si="10"/>
        <v>461.98938157884896</v>
      </c>
      <c r="L157">
        <f t="shared" ref="L157:L186" si="11">K157*1.07</f>
        <v>494.32863828936843</v>
      </c>
    </row>
    <row r="158" spans="1:12" x14ac:dyDescent="0.2">
      <c r="A158" s="2">
        <v>44533</v>
      </c>
      <c r="B158" s="1">
        <v>0.32277841049556932</v>
      </c>
      <c r="C158" s="1">
        <v>143.94077463471339</v>
      </c>
      <c r="D158" s="1">
        <v>271.0559941815518</v>
      </c>
      <c r="E158" s="1">
        <v>0</v>
      </c>
      <c r="F158">
        <f t="shared" si="9"/>
        <v>519.14943403345092</v>
      </c>
      <c r="G158">
        <f>F158/'NG Monthly BTU Factors'!$B$3</f>
        <v>482.48088664818857</v>
      </c>
      <c r="I158" s="2">
        <v>44533</v>
      </c>
      <c r="J158" s="1">
        <v>0</v>
      </c>
      <c r="K158">
        <f t="shared" si="10"/>
        <v>482.48088664818857</v>
      </c>
      <c r="L158">
        <f t="shared" si="11"/>
        <v>516.2545487135618</v>
      </c>
    </row>
    <row r="159" spans="1:12" x14ac:dyDescent="0.2">
      <c r="A159" s="2">
        <v>44534</v>
      </c>
      <c r="B159" s="1">
        <v>0.28543052101333161</v>
      </c>
      <c r="C159" s="1">
        <v>188.86093647281328</v>
      </c>
      <c r="D159" s="1">
        <v>300.42522202332816</v>
      </c>
      <c r="E159" s="1">
        <v>0</v>
      </c>
      <c r="F159">
        <f t="shared" si="9"/>
        <v>611.96448627144343</v>
      </c>
      <c r="G159">
        <f>F159/'NG Monthly BTU Factors'!$B$3</f>
        <v>568.7402288768061</v>
      </c>
      <c r="I159" s="2">
        <v>44534</v>
      </c>
      <c r="J159" s="1">
        <v>0</v>
      </c>
      <c r="K159">
        <f t="shared" si="10"/>
        <v>568.7402288768061</v>
      </c>
      <c r="L159">
        <f t="shared" si="11"/>
        <v>608.55204489818254</v>
      </c>
    </row>
    <row r="160" spans="1:12" x14ac:dyDescent="0.2">
      <c r="A160" s="2">
        <v>44535</v>
      </c>
      <c r="B160" s="1">
        <v>0.28401975944405422</v>
      </c>
      <c r="C160" s="1">
        <v>218.9278907855352</v>
      </c>
      <c r="D160" s="1">
        <v>251.11320537726084</v>
      </c>
      <c r="E160" s="1">
        <v>0</v>
      </c>
      <c r="F160">
        <f t="shared" si="9"/>
        <v>587.90639490280012</v>
      </c>
      <c r="G160">
        <f>F160/'NG Monthly BTU Factors'!$B$3</f>
        <v>546.38140790223054</v>
      </c>
      <c r="I160" s="2">
        <v>44535</v>
      </c>
      <c r="J160" s="1">
        <v>0</v>
      </c>
      <c r="K160">
        <f t="shared" si="10"/>
        <v>546.38140790223054</v>
      </c>
      <c r="L160">
        <f t="shared" si="11"/>
        <v>584.62810645538673</v>
      </c>
    </row>
    <row r="161" spans="1:12" x14ac:dyDescent="0.2">
      <c r="A161" s="2">
        <v>44536</v>
      </c>
      <c r="B161" s="1">
        <v>0.23778142928107021</v>
      </c>
      <c r="C161" s="1">
        <v>340.28693745930991</v>
      </c>
      <c r="D161" s="1">
        <v>331.80209413766858</v>
      </c>
      <c r="E161" s="1">
        <v>0</v>
      </c>
      <c r="F161">
        <f t="shared" si="9"/>
        <v>840.40851628282439</v>
      </c>
      <c r="G161">
        <f>F161/'NG Monthly BTU Factors'!$B$3</f>
        <v>781.04880695429767</v>
      </c>
      <c r="I161" s="2">
        <v>44536</v>
      </c>
      <c r="J161" s="1">
        <v>34.507801020589547</v>
      </c>
      <c r="K161">
        <f t="shared" si="10"/>
        <v>815.55660797488724</v>
      </c>
      <c r="L161">
        <f t="shared" si="11"/>
        <v>872.64557053312944</v>
      </c>
    </row>
    <row r="162" spans="1:12" x14ac:dyDescent="0.2">
      <c r="A162" s="2">
        <v>44537</v>
      </c>
      <c r="B162" s="1">
        <v>0.21282131547147098</v>
      </c>
      <c r="C162" s="1">
        <v>405.57113488515216</v>
      </c>
      <c r="D162" s="1">
        <v>293.48229720592502</v>
      </c>
      <c r="E162" s="1">
        <v>0</v>
      </c>
      <c r="F162">
        <f t="shared" si="9"/>
        <v>874.0828167581858</v>
      </c>
      <c r="G162">
        <f>F162/'NG Monthly BTU Factors'!$B$3</f>
        <v>812.34462523994955</v>
      </c>
      <c r="I162" s="2">
        <v>44537</v>
      </c>
      <c r="J162" s="1">
        <v>0</v>
      </c>
      <c r="K162">
        <f t="shared" si="10"/>
        <v>812.34462523994955</v>
      </c>
      <c r="L162">
        <f t="shared" si="11"/>
        <v>869.20874900674607</v>
      </c>
    </row>
    <row r="163" spans="1:12" x14ac:dyDescent="0.2">
      <c r="A163" s="2">
        <v>44538</v>
      </c>
      <c r="B163" s="1">
        <v>0.23047388183379855</v>
      </c>
      <c r="C163" s="1">
        <v>352.09065823554994</v>
      </c>
      <c r="D163" s="1">
        <v>279.64094479084014</v>
      </c>
      <c r="E163" s="1">
        <v>0</v>
      </c>
      <c r="F163">
        <f t="shared" si="9"/>
        <v>789.95259613527992</v>
      </c>
      <c r="G163">
        <f>F163/'NG Monthly BTU Factors'!$B$3</f>
        <v>734.15668785806679</v>
      </c>
      <c r="I163" s="2">
        <v>44538</v>
      </c>
      <c r="J163" s="1">
        <v>0</v>
      </c>
      <c r="K163">
        <f t="shared" si="10"/>
        <v>734.15668785806679</v>
      </c>
      <c r="L163">
        <f t="shared" si="11"/>
        <v>785.54765600813153</v>
      </c>
    </row>
    <row r="164" spans="1:12" x14ac:dyDescent="0.2">
      <c r="A164" s="2">
        <v>44539</v>
      </c>
      <c r="B164" s="1">
        <v>0.25934309745498468</v>
      </c>
      <c r="C164" s="1">
        <v>244.60491584142051</v>
      </c>
      <c r="D164" s="1">
        <v>228.64352813760439</v>
      </c>
      <c r="E164" s="1">
        <v>0</v>
      </c>
      <c r="F164">
        <f t="shared" si="9"/>
        <v>591.88473384559984</v>
      </c>
      <c r="G164">
        <f>F164/'NG Monthly BTU Factors'!$B$3</f>
        <v>550.07874892713733</v>
      </c>
      <c r="I164" s="2">
        <v>44539</v>
      </c>
      <c r="J164" s="1">
        <v>0</v>
      </c>
      <c r="K164">
        <f t="shared" si="10"/>
        <v>550.07874892713733</v>
      </c>
      <c r="L164">
        <f t="shared" si="11"/>
        <v>588.58426135203695</v>
      </c>
    </row>
    <row r="165" spans="1:12" x14ac:dyDescent="0.2">
      <c r="A165" s="2">
        <v>44540</v>
      </c>
      <c r="B165" s="1">
        <v>0.26558110776046912</v>
      </c>
      <c r="C165" s="1">
        <v>224.47752583225568</v>
      </c>
      <c r="D165" s="1">
        <v>233.31145992477735</v>
      </c>
      <c r="E165" s="1">
        <v>0</v>
      </c>
      <c r="F165">
        <f t="shared" si="9"/>
        <v>572.56820858099184</v>
      </c>
      <c r="G165">
        <f>F165/'NG Monthly BTU Factors'!$B$3</f>
        <v>532.12658790055002</v>
      </c>
      <c r="I165" s="2">
        <v>44540</v>
      </c>
      <c r="J165" s="1">
        <v>0</v>
      </c>
      <c r="K165">
        <f t="shared" si="10"/>
        <v>532.12658790055002</v>
      </c>
      <c r="L165">
        <f t="shared" si="11"/>
        <v>569.37544905358857</v>
      </c>
    </row>
    <row r="166" spans="1:12" x14ac:dyDescent="0.2">
      <c r="A166" s="2">
        <v>44541</v>
      </c>
      <c r="B166" s="1">
        <v>0.24577995253105958</v>
      </c>
      <c r="C166" s="1">
        <v>269.38293582598368</v>
      </c>
      <c r="D166" s="1">
        <v>233.51731902559601</v>
      </c>
      <c r="E166" s="1">
        <v>0</v>
      </c>
      <c r="F166">
        <f t="shared" si="9"/>
        <v>628.93254350513837</v>
      </c>
      <c r="G166">
        <f>F166/'NG Monthly BTU Factors'!$B$3</f>
        <v>584.50979879659701</v>
      </c>
      <c r="I166" s="2">
        <v>44541</v>
      </c>
      <c r="J166" s="1">
        <v>0</v>
      </c>
      <c r="K166">
        <f t="shared" si="10"/>
        <v>584.50979879659701</v>
      </c>
      <c r="L166">
        <f t="shared" si="11"/>
        <v>625.42548471235887</v>
      </c>
    </row>
    <row r="167" spans="1:12" x14ac:dyDescent="0.2">
      <c r="A167" s="2">
        <v>44542</v>
      </c>
      <c r="B167" s="1">
        <v>0.25019098486140134</v>
      </c>
      <c r="C167" s="1">
        <v>234.80881058573726</v>
      </c>
      <c r="D167" s="1">
        <v>216.79776259064676</v>
      </c>
      <c r="E167" s="1">
        <v>0</v>
      </c>
      <c r="F167">
        <f t="shared" si="9"/>
        <v>564.82095520155679</v>
      </c>
      <c r="G167">
        <f>F167/'NG Monthly BTU Factors'!$B$3</f>
        <v>524.92653829140966</v>
      </c>
      <c r="I167" s="2">
        <v>44542</v>
      </c>
      <c r="J167" s="1">
        <v>0</v>
      </c>
      <c r="K167">
        <f t="shared" si="10"/>
        <v>524.92653829140966</v>
      </c>
      <c r="L167">
        <f t="shared" si="11"/>
        <v>561.67139597180835</v>
      </c>
    </row>
    <row r="168" spans="1:12" x14ac:dyDescent="0.2">
      <c r="A168" s="2">
        <v>44543</v>
      </c>
      <c r="B168" s="1">
        <v>0.27337727556626001</v>
      </c>
      <c r="C168" s="1">
        <v>175.68957955638567</v>
      </c>
      <c r="D168" s="1">
        <v>271.93181221087775</v>
      </c>
      <c r="E168" s="1">
        <v>0</v>
      </c>
      <c r="F168">
        <f t="shared" si="9"/>
        <v>559.86846130353706</v>
      </c>
      <c r="G168">
        <f>F168/'NG Monthly BTU Factors'!$B$3</f>
        <v>520.3238487951088</v>
      </c>
      <c r="I168" s="2">
        <v>44543</v>
      </c>
      <c r="J168" s="1">
        <v>0</v>
      </c>
      <c r="K168">
        <f t="shared" si="10"/>
        <v>520.3238487951088</v>
      </c>
      <c r="L168">
        <f t="shared" si="11"/>
        <v>556.74651821076645</v>
      </c>
    </row>
    <row r="169" spans="1:12" x14ac:dyDescent="0.2">
      <c r="A169" s="2">
        <v>44544</v>
      </c>
      <c r="B169" s="1">
        <v>0.28352762390531072</v>
      </c>
      <c r="C169" s="1">
        <v>136.50614595015844</v>
      </c>
      <c r="D169" s="1">
        <v>266.57961224118867</v>
      </c>
      <c r="E169" s="1">
        <v>0</v>
      </c>
      <c r="F169">
        <f t="shared" si="9"/>
        <v>504.2116072690655</v>
      </c>
      <c r="G169">
        <f>F169/'NG Monthly BTU Factors'!$B$3</f>
        <v>468.59814801957759</v>
      </c>
      <c r="I169" s="2">
        <v>44544</v>
      </c>
      <c r="J169" s="1">
        <v>0.62154927515474456</v>
      </c>
      <c r="K169">
        <f t="shared" si="10"/>
        <v>469.21969729473233</v>
      </c>
      <c r="L169">
        <f t="shared" si="11"/>
        <v>502.06507610536363</v>
      </c>
    </row>
    <row r="170" spans="1:12" x14ac:dyDescent="0.2">
      <c r="A170" s="2">
        <v>44545</v>
      </c>
      <c r="B170" s="1">
        <v>0.31680476634929161</v>
      </c>
      <c r="C170" s="1">
        <v>108.82551155090333</v>
      </c>
      <c r="D170" s="1">
        <v>182.08639923334124</v>
      </c>
      <c r="E170" s="1">
        <v>0</v>
      </c>
      <c r="F170">
        <f t="shared" si="9"/>
        <v>364.03589443824228</v>
      </c>
      <c r="G170">
        <f>F170/'NG Monthly BTU Factors'!$B$3</f>
        <v>338.32332196862666</v>
      </c>
      <c r="I170" s="2">
        <v>44545</v>
      </c>
      <c r="J170" s="1">
        <v>0</v>
      </c>
      <c r="K170">
        <f t="shared" si="10"/>
        <v>338.32332196862666</v>
      </c>
      <c r="L170">
        <f t="shared" si="11"/>
        <v>362.00595450643056</v>
      </c>
    </row>
    <row r="171" spans="1:12" x14ac:dyDescent="0.2">
      <c r="A171" s="2">
        <v>44546</v>
      </c>
      <c r="B171" s="1">
        <v>0.27949261354556176</v>
      </c>
      <c r="C171" s="1">
        <v>223.55511718988419</v>
      </c>
      <c r="D171" s="1">
        <v>293.25071032245955</v>
      </c>
      <c r="E171" s="1">
        <v>0</v>
      </c>
      <c r="F171">
        <f t="shared" si="9"/>
        <v>646.35665015736163</v>
      </c>
      <c r="G171">
        <f>F171/'NG Monthly BTU Factors'!$B$3</f>
        <v>600.70320646594939</v>
      </c>
      <c r="I171" s="2">
        <v>44546</v>
      </c>
      <c r="J171" s="1">
        <v>0</v>
      </c>
      <c r="K171">
        <f t="shared" si="10"/>
        <v>600.70320646594939</v>
      </c>
      <c r="L171">
        <f t="shared" si="11"/>
        <v>642.75243091856589</v>
      </c>
    </row>
    <row r="172" spans="1:12" x14ac:dyDescent="0.2">
      <c r="A172" s="2">
        <v>44547</v>
      </c>
      <c r="B172" s="1">
        <v>0.24198953398262257</v>
      </c>
      <c r="C172" s="1">
        <v>261.73543395996091</v>
      </c>
      <c r="D172" s="1">
        <v>306.17800479332607</v>
      </c>
      <c r="E172" s="1">
        <v>0</v>
      </c>
      <c r="F172">
        <f t="shared" si="9"/>
        <v>710.19428535908696</v>
      </c>
      <c r="G172">
        <f>F172/'NG Monthly BTU Factors'!$B$3</f>
        <v>660.03186371662355</v>
      </c>
      <c r="I172" s="2">
        <v>44547</v>
      </c>
      <c r="J172" s="1">
        <v>0</v>
      </c>
      <c r="K172">
        <f t="shared" si="10"/>
        <v>660.03186371662355</v>
      </c>
      <c r="L172">
        <f t="shared" si="11"/>
        <v>706.23409417678727</v>
      </c>
    </row>
    <row r="173" spans="1:12" x14ac:dyDescent="0.2">
      <c r="A173" s="2">
        <v>44548</v>
      </c>
      <c r="B173" s="1">
        <v>0.2320012260585374</v>
      </c>
      <c r="C173" s="1">
        <v>278.45208994944892</v>
      </c>
      <c r="D173" s="1">
        <v>329.26918180783588</v>
      </c>
      <c r="E173" s="1">
        <v>0</v>
      </c>
      <c r="F173">
        <f t="shared" si="9"/>
        <v>759.94159122917915</v>
      </c>
      <c r="G173">
        <f>F173/'NG Monthly BTU Factors'!$B$3</f>
        <v>706.2654193579732</v>
      </c>
      <c r="I173" s="2">
        <v>44548</v>
      </c>
      <c r="J173" s="1">
        <v>0</v>
      </c>
      <c r="K173">
        <f t="shared" si="10"/>
        <v>706.2654193579732</v>
      </c>
      <c r="L173">
        <f t="shared" si="11"/>
        <v>755.70399871303141</v>
      </c>
    </row>
    <row r="174" spans="1:12" x14ac:dyDescent="0.2">
      <c r="A174" s="2">
        <v>44549</v>
      </c>
      <c r="B174" s="1">
        <v>0.21879938141178398</v>
      </c>
      <c r="C174" s="1">
        <v>293.28955120099914</v>
      </c>
      <c r="D174" s="1">
        <v>350.60342884182927</v>
      </c>
      <c r="E174" s="1">
        <v>0</v>
      </c>
      <c r="F174">
        <f t="shared" si="9"/>
        <v>805.13972428030024</v>
      </c>
      <c r="G174">
        <f>F174/'NG Monthly BTU Factors'!$B$3</f>
        <v>748.27111921960989</v>
      </c>
      <c r="I174" s="2">
        <v>44549</v>
      </c>
      <c r="J174" s="1">
        <v>0</v>
      </c>
      <c r="K174">
        <f t="shared" si="10"/>
        <v>748.27111921960989</v>
      </c>
      <c r="L174">
        <f t="shared" si="11"/>
        <v>800.65009756498262</v>
      </c>
    </row>
    <row r="175" spans="1:12" x14ac:dyDescent="0.2">
      <c r="A175" s="2">
        <v>44550</v>
      </c>
      <c r="B175" s="1">
        <v>0.23074373113968047</v>
      </c>
      <c r="C175" s="1">
        <v>278.42615687847137</v>
      </c>
      <c r="D175" s="1">
        <v>329.0783938129743</v>
      </c>
      <c r="E175" s="1">
        <v>0</v>
      </c>
      <c r="F175">
        <f t="shared" si="9"/>
        <v>759.66911802823176</v>
      </c>
      <c r="G175">
        <f>F175/'NG Monthly BTU Factors'!$B$3</f>
        <v>706.01219147605173</v>
      </c>
      <c r="I175" s="2">
        <v>44550</v>
      </c>
      <c r="J175" s="1">
        <v>0</v>
      </c>
      <c r="K175">
        <f t="shared" si="10"/>
        <v>706.01219147605173</v>
      </c>
      <c r="L175">
        <f t="shared" si="11"/>
        <v>755.43304487937542</v>
      </c>
    </row>
    <row r="176" spans="1:12" x14ac:dyDescent="0.2">
      <c r="A176" s="2">
        <v>44551</v>
      </c>
      <c r="B176" s="1">
        <v>0.21903480705355802</v>
      </c>
      <c r="C176" s="1">
        <v>321.2190394123395</v>
      </c>
      <c r="D176" s="1">
        <v>347.69406598806381</v>
      </c>
      <c r="E176" s="1">
        <v>0</v>
      </c>
      <c r="F176">
        <f t="shared" si="9"/>
        <v>836.41517525932102</v>
      </c>
      <c r="G176">
        <f>F176/'NG Monthly BTU Factors'!$B$3</f>
        <v>777.33752347520533</v>
      </c>
      <c r="I176" s="2">
        <v>44551</v>
      </c>
      <c r="J176" s="1">
        <v>0</v>
      </c>
      <c r="K176">
        <f t="shared" si="10"/>
        <v>777.33752347520533</v>
      </c>
      <c r="L176">
        <f t="shared" si="11"/>
        <v>831.7511501184697</v>
      </c>
    </row>
    <row r="177" spans="1:12" x14ac:dyDescent="0.2">
      <c r="A177" s="2">
        <v>44552</v>
      </c>
      <c r="B177" s="1">
        <v>0.23550383273942044</v>
      </c>
      <c r="C177" s="1">
        <v>341.78031916220982</v>
      </c>
      <c r="D177" s="1">
        <v>313.15186509688692</v>
      </c>
      <c r="E177" s="1">
        <v>0</v>
      </c>
      <c r="F177">
        <f t="shared" si="9"/>
        <v>818.95961011479528</v>
      </c>
      <c r="G177">
        <f>F177/'NG Monthly BTU Factors'!$B$3</f>
        <v>761.1148792888431</v>
      </c>
      <c r="I177" s="2">
        <v>44552</v>
      </c>
      <c r="J177" s="1">
        <v>0</v>
      </c>
      <c r="K177">
        <f t="shared" si="10"/>
        <v>761.1148792888431</v>
      </c>
      <c r="L177">
        <f t="shared" si="11"/>
        <v>814.39292083906219</v>
      </c>
    </row>
    <row r="178" spans="1:12" x14ac:dyDescent="0.2">
      <c r="A178" s="2">
        <v>44553</v>
      </c>
      <c r="B178" s="1">
        <v>152.394735169434</v>
      </c>
      <c r="C178" s="1">
        <v>209.91701769431432</v>
      </c>
      <c r="D178" s="1">
        <v>94.485759248336151</v>
      </c>
      <c r="E178" s="1">
        <v>0</v>
      </c>
      <c r="F178">
        <f t="shared" si="9"/>
        <v>570.99689014010551</v>
      </c>
      <c r="G178">
        <f>F178/'NG Monthly BTU Factors'!$B$3</f>
        <v>530.66625477704974</v>
      </c>
      <c r="I178" s="2">
        <v>44553</v>
      </c>
      <c r="J178" s="1">
        <v>0</v>
      </c>
      <c r="K178">
        <f t="shared" si="10"/>
        <v>530.66625477704974</v>
      </c>
      <c r="L178">
        <f t="shared" si="11"/>
        <v>567.8128926114432</v>
      </c>
    </row>
    <row r="179" spans="1:12" x14ac:dyDescent="0.2">
      <c r="A179" s="2">
        <v>44554</v>
      </c>
      <c r="B179" s="1">
        <v>224.08362693786623</v>
      </c>
      <c r="C179" s="1">
        <v>119.05509994973238</v>
      </c>
      <c r="D179" s="1">
        <v>0</v>
      </c>
      <c r="E179" s="1">
        <v>0</v>
      </c>
      <c r="F179">
        <f t="shared" si="9"/>
        <v>428.92340860949827</v>
      </c>
      <c r="G179">
        <f>F179/'NG Monthly BTU Factors'!$B$3</f>
        <v>398.62770316867864</v>
      </c>
      <c r="I179" s="2">
        <v>44554</v>
      </c>
      <c r="J179" s="1">
        <v>0</v>
      </c>
      <c r="K179">
        <f t="shared" si="10"/>
        <v>398.62770316867864</v>
      </c>
      <c r="L179">
        <f t="shared" si="11"/>
        <v>426.53164239048618</v>
      </c>
    </row>
    <row r="180" spans="1:12" x14ac:dyDescent="0.2">
      <c r="A180" s="2">
        <v>44555</v>
      </c>
      <c r="B180" s="1">
        <v>245.01352311372759</v>
      </c>
      <c r="C180" s="1">
        <v>160.40070024530092</v>
      </c>
      <c r="D180" s="1">
        <v>0</v>
      </c>
      <c r="E180" s="1">
        <v>0</v>
      </c>
      <c r="F180">
        <f t="shared" si="9"/>
        <v>506.7677791987856</v>
      </c>
      <c r="G180">
        <f>F180/'NG Monthly BTU Factors'!$B$3</f>
        <v>470.97377248957764</v>
      </c>
      <c r="I180" s="2">
        <v>44555</v>
      </c>
      <c r="J180" s="1">
        <v>0</v>
      </c>
      <c r="K180">
        <f t="shared" si="10"/>
        <v>470.97377248957764</v>
      </c>
      <c r="L180">
        <f t="shared" si="11"/>
        <v>503.94193656384812</v>
      </c>
    </row>
    <row r="181" spans="1:12" x14ac:dyDescent="0.2">
      <c r="A181" s="2">
        <v>44556</v>
      </c>
      <c r="B181" s="1">
        <v>308.18972132603329</v>
      </c>
      <c r="C181" s="1">
        <v>119.99332514995498</v>
      </c>
      <c r="D181" s="1">
        <v>0</v>
      </c>
      <c r="E181" s="1">
        <v>47.76488353602997</v>
      </c>
      <c r="F181">
        <f t="shared" si="9"/>
        <v>594.93491251502269</v>
      </c>
      <c r="G181">
        <f>F181/'NG Monthly BTU Factors'!$B$3</f>
        <v>552.91348746749316</v>
      </c>
      <c r="I181" s="2">
        <v>44556</v>
      </c>
      <c r="J181" s="1">
        <v>0</v>
      </c>
      <c r="K181">
        <f t="shared" si="10"/>
        <v>552.91348746749316</v>
      </c>
      <c r="L181">
        <f t="shared" si="11"/>
        <v>591.61743159021773</v>
      </c>
    </row>
    <row r="182" spans="1:12" x14ac:dyDescent="0.2">
      <c r="A182" s="2">
        <v>44557</v>
      </c>
      <c r="B182" s="1">
        <v>329.41857682466508</v>
      </c>
      <c r="C182" s="1">
        <v>0</v>
      </c>
      <c r="D182" s="1">
        <v>3.6086576355128873E-2</v>
      </c>
      <c r="E182" s="1">
        <v>145.24274844136164</v>
      </c>
      <c r="F182">
        <f t="shared" si="9"/>
        <v>593.37176480297728</v>
      </c>
      <c r="G182">
        <f>F182/'NG Monthly BTU Factors'!$B$3</f>
        <v>551.4607479581573</v>
      </c>
      <c r="I182" s="2">
        <v>44557</v>
      </c>
      <c r="J182" s="1">
        <v>0</v>
      </c>
      <c r="K182">
        <f t="shared" si="10"/>
        <v>551.4607479581573</v>
      </c>
      <c r="L182">
        <f t="shared" si="11"/>
        <v>590.06300031522835</v>
      </c>
    </row>
    <row r="183" spans="1:12" x14ac:dyDescent="0.2">
      <c r="A183" s="2">
        <v>44558</v>
      </c>
      <c r="B183" s="1">
        <v>323.06461987495425</v>
      </c>
      <c r="C183" s="1">
        <v>0</v>
      </c>
      <c r="D183" s="1">
        <v>53.712782188452643</v>
      </c>
      <c r="E183" s="1">
        <v>148.68951422377873</v>
      </c>
      <c r="F183">
        <f t="shared" si="9"/>
        <v>656.83364535898204</v>
      </c>
      <c r="G183">
        <f>F183/'NG Monthly BTU Factors'!$B$3</f>
        <v>610.44019085407251</v>
      </c>
      <c r="I183" s="2">
        <v>44558</v>
      </c>
      <c r="J183" s="1">
        <v>0</v>
      </c>
      <c r="K183">
        <f t="shared" si="10"/>
        <v>610.44019085407251</v>
      </c>
      <c r="L183">
        <f t="shared" si="11"/>
        <v>653.1710042138576</v>
      </c>
    </row>
    <row r="184" spans="1:12" x14ac:dyDescent="0.2">
      <c r="A184" s="2">
        <v>44559</v>
      </c>
      <c r="B184" s="1">
        <v>309.74048069119453</v>
      </c>
      <c r="C184" s="1">
        <v>105.01934778193632</v>
      </c>
      <c r="D184" s="1">
        <v>143.34896018405755</v>
      </c>
      <c r="E184" s="1">
        <v>113.49898881713548</v>
      </c>
      <c r="F184">
        <f t="shared" si="9"/>
        <v>839.5097218429047</v>
      </c>
      <c r="G184">
        <f>F184/'NG Monthly BTU Factors'!$B$3</f>
        <v>780.21349613652853</v>
      </c>
      <c r="I184" s="2">
        <v>44559</v>
      </c>
      <c r="J184" s="1">
        <v>0</v>
      </c>
      <c r="K184">
        <f t="shared" si="10"/>
        <v>780.21349613652853</v>
      </c>
      <c r="L184">
        <f t="shared" si="11"/>
        <v>834.82844086608554</v>
      </c>
    </row>
    <row r="185" spans="1:12" x14ac:dyDescent="0.2">
      <c r="A185" s="2">
        <v>44560</v>
      </c>
      <c r="B185" s="1">
        <v>237.56115516130038</v>
      </c>
      <c r="C185" s="1">
        <v>150.62423298557599</v>
      </c>
      <c r="D185" s="1">
        <v>105.91017547051112</v>
      </c>
      <c r="E185" s="1">
        <v>86.357017549872396</v>
      </c>
      <c r="F185">
        <f t="shared" si="9"/>
        <v>725.56572645907477</v>
      </c>
      <c r="G185">
        <f>F185/'NG Monthly BTU Factors'!$B$3</f>
        <v>674.31758964598021</v>
      </c>
      <c r="I185" s="2">
        <v>44560</v>
      </c>
      <c r="J185" s="1">
        <v>0</v>
      </c>
      <c r="K185">
        <f t="shared" si="10"/>
        <v>674.31758964598021</v>
      </c>
      <c r="L185">
        <f t="shared" si="11"/>
        <v>721.51982092119886</v>
      </c>
    </row>
    <row r="186" spans="1:12" x14ac:dyDescent="0.2">
      <c r="A186" s="2">
        <v>44561</v>
      </c>
      <c r="B186" s="1">
        <v>243.08178472121557</v>
      </c>
      <c r="C186" s="1">
        <v>152.04982111056646</v>
      </c>
      <c r="D186" s="1">
        <v>85.222459766268727</v>
      </c>
      <c r="E186" s="1">
        <v>69.790197888016706</v>
      </c>
      <c r="F186">
        <f t="shared" si="9"/>
        <v>687.68032935758436</v>
      </c>
      <c r="G186">
        <f>F186/'NG Monthly BTU Factors'!$B$3</f>
        <v>639.10811278585902</v>
      </c>
      <c r="I186" s="2">
        <v>44561</v>
      </c>
      <c r="J186" s="1">
        <v>0</v>
      </c>
      <c r="K186">
        <f t="shared" si="10"/>
        <v>639.10811278585902</v>
      </c>
      <c r="L186">
        <f t="shared" si="11"/>
        <v>683.84568068086924</v>
      </c>
    </row>
    <row r="187" spans="1:12" x14ac:dyDescent="0.2">
      <c r="A187" s="2">
        <v>44562</v>
      </c>
      <c r="B187" s="1">
        <v>212.07691989176288</v>
      </c>
      <c r="C187" s="1">
        <v>183.16586310019096</v>
      </c>
      <c r="D187" s="1">
        <v>149.05068249503771</v>
      </c>
      <c r="E187" s="1">
        <v>96.922757559021306</v>
      </c>
      <c r="F187">
        <f t="shared" si="9"/>
        <v>801.52027880751598</v>
      </c>
      <c r="G187">
        <f>F187/'NG Monthly BTU Factors'!$B$3</f>
        <v>744.90732231181778</v>
      </c>
      <c r="I187" s="2">
        <v>44562</v>
      </c>
      <c r="J187" s="1">
        <v>0</v>
      </c>
      <c r="K187">
        <f t="shared" si="10"/>
        <v>744.90732231181778</v>
      </c>
      <c r="L187">
        <f>K187*1.057</f>
        <v>787.36703968359132</v>
      </c>
    </row>
    <row r="188" spans="1:12" x14ac:dyDescent="0.2">
      <c r="A188" s="2">
        <v>44563</v>
      </c>
      <c r="B188" s="1">
        <v>214.67232956488925</v>
      </c>
      <c r="C188" s="1">
        <v>119.48829537928106</v>
      </c>
      <c r="D188" s="1">
        <v>232.41333791216215</v>
      </c>
      <c r="E188" s="1">
        <v>164.90524755716322</v>
      </c>
      <c r="F188">
        <f t="shared" si="9"/>
        <v>914.34901301686943</v>
      </c>
      <c r="G188">
        <f>F188/'NG Monthly BTU Factors'!$B$3</f>
        <v>849.76674072199751</v>
      </c>
      <c r="I188" s="2">
        <v>44563</v>
      </c>
      <c r="J188" s="1">
        <v>0</v>
      </c>
      <c r="K188">
        <f t="shared" si="10"/>
        <v>849.76674072199751</v>
      </c>
      <c r="L188">
        <f t="shared" ref="L188:L217" si="12">K188*1.057</f>
        <v>898.20344494315134</v>
      </c>
    </row>
    <row r="189" spans="1:12" x14ac:dyDescent="0.2">
      <c r="A189" s="2">
        <v>44564</v>
      </c>
      <c r="B189" s="1">
        <v>226.05712682143593</v>
      </c>
      <c r="C189" s="1">
        <v>134.22992823620638</v>
      </c>
      <c r="D189" s="1">
        <v>181.92902653217317</v>
      </c>
      <c r="E189" s="1">
        <v>155.25878684322038</v>
      </c>
      <c r="F189">
        <f t="shared" si="9"/>
        <v>871.84358554129483</v>
      </c>
      <c r="G189">
        <f>F189/'NG Monthly BTU Factors'!$B$3</f>
        <v>810.26355533577578</v>
      </c>
      <c r="I189" s="2">
        <v>44564</v>
      </c>
      <c r="J189" s="1">
        <v>0</v>
      </c>
      <c r="K189">
        <f t="shared" si="10"/>
        <v>810.26355533577578</v>
      </c>
      <c r="L189">
        <f t="shared" si="12"/>
        <v>856.44857798991495</v>
      </c>
    </row>
    <row r="190" spans="1:12" x14ac:dyDescent="0.2">
      <c r="A190" s="2">
        <v>44565</v>
      </c>
      <c r="B190" s="1">
        <v>236.04202428261442</v>
      </c>
      <c r="C190" s="1">
        <v>133.18045719861985</v>
      </c>
      <c r="D190" s="1">
        <v>121.42916790942351</v>
      </c>
      <c r="E190" s="1">
        <v>104.79780033777158</v>
      </c>
      <c r="F190">
        <f t="shared" si="9"/>
        <v>744.31181216053665</v>
      </c>
      <c r="G190">
        <f>F190/'NG Monthly BTU Factors'!$B$3</f>
        <v>691.73960237968083</v>
      </c>
      <c r="I190" s="2">
        <v>44565</v>
      </c>
      <c r="J190" s="1">
        <v>0</v>
      </c>
      <c r="K190">
        <f t="shared" si="10"/>
        <v>691.73960237968083</v>
      </c>
      <c r="L190">
        <f t="shared" si="12"/>
        <v>731.16875971532261</v>
      </c>
    </row>
    <row r="191" spans="1:12" x14ac:dyDescent="0.2">
      <c r="A191" s="2">
        <v>44566</v>
      </c>
      <c r="B191" s="1">
        <v>269.11810852289204</v>
      </c>
      <c r="C191" s="1">
        <v>190.22733217279117</v>
      </c>
      <c r="D191" s="1">
        <v>152.8116745829582</v>
      </c>
      <c r="E191" s="1">
        <v>108.29433158238729</v>
      </c>
      <c r="F191">
        <f t="shared" si="9"/>
        <v>900.56430857628584</v>
      </c>
      <c r="G191">
        <f>F191/'NG Monthly BTU Factors'!$B$3</f>
        <v>836.95567711550723</v>
      </c>
      <c r="I191" s="2">
        <v>44566</v>
      </c>
      <c r="J191" s="1">
        <v>0</v>
      </c>
      <c r="K191">
        <f t="shared" si="10"/>
        <v>836.95567711550723</v>
      </c>
      <c r="L191">
        <f t="shared" si="12"/>
        <v>884.66215071109104</v>
      </c>
    </row>
    <row r="192" spans="1:12" x14ac:dyDescent="0.2">
      <c r="A192" s="2">
        <v>44567</v>
      </c>
      <c r="B192" s="1">
        <v>304.99053672552111</v>
      </c>
      <c r="C192" s="1">
        <v>207.44984503984449</v>
      </c>
      <c r="D192" s="1">
        <v>176.25081781943638</v>
      </c>
      <c r="E192" s="1">
        <v>154.9518647054831</v>
      </c>
      <c r="F192">
        <f t="shared" si="9"/>
        <v>1054.5538303628564</v>
      </c>
      <c r="G192">
        <f>F192/'NG Monthly BTU Factors'!$B$3</f>
        <v>980.0686155788627</v>
      </c>
      <c r="I192" s="2">
        <v>44567</v>
      </c>
      <c r="J192" s="1">
        <v>30.940037406675394</v>
      </c>
      <c r="K192">
        <f t="shared" si="10"/>
        <v>1011.0086529855381</v>
      </c>
      <c r="L192">
        <f t="shared" si="12"/>
        <v>1068.6361462057137</v>
      </c>
    </row>
    <row r="193" spans="1:12" x14ac:dyDescent="0.2">
      <c r="A193" s="2">
        <v>44568</v>
      </c>
      <c r="B193" s="1">
        <v>264.4109872043133</v>
      </c>
      <c r="C193" s="1">
        <v>204.17895418504872</v>
      </c>
      <c r="D193" s="1">
        <v>180.27060914039612</v>
      </c>
      <c r="E193" s="1">
        <v>159.00745170712472</v>
      </c>
      <c r="F193">
        <f t="shared" si="9"/>
        <v>1009.8350027961035</v>
      </c>
      <c r="G193">
        <f>F193/'NG Monthly BTU Factors'!$B$3</f>
        <v>938.50836691087682</v>
      </c>
      <c r="I193" s="2">
        <v>44568</v>
      </c>
      <c r="J193" s="1">
        <v>0.86853992219124909</v>
      </c>
      <c r="K193">
        <f t="shared" si="10"/>
        <v>939.37690683306812</v>
      </c>
      <c r="L193">
        <f t="shared" si="12"/>
        <v>992.921390522553</v>
      </c>
    </row>
    <row r="194" spans="1:12" x14ac:dyDescent="0.2">
      <c r="A194" s="2">
        <v>44569</v>
      </c>
      <c r="B194" s="1">
        <v>194.17485708658674</v>
      </c>
      <c r="C194" s="1">
        <v>179.15536417463184</v>
      </c>
      <c r="D194" s="1">
        <v>145.55107619091473</v>
      </c>
      <c r="E194" s="1">
        <v>103.91779327122509</v>
      </c>
      <c r="F194">
        <f t="shared" si="9"/>
        <v>778.498863404198</v>
      </c>
      <c r="G194">
        <f>F194/'NG Monthly BTU Factors'!$B$3</f>
        <v>723.51195483661525</v>
      </c>
      <c r="I194" s="2">
        <v>44569</v>
      </c>
      <c r="J194" s="1">
        <v>0</v>
      </c>
      <c r="K194">
        <f t="shared" si="10"/>
        <v>723.51195483661525</v>
      </c>
      <c r="L194">
        <f t="shared" si="12"/>
        <v>764.75213626230232</v>
      </c>
    </row>
    <row r="195" spans="1:12" x14ac:dyDescent="0.2">
      <c r="A195" s="2">
        <v>44570</v>
      </c>
      <c r="B195" s="1">
        <v>247.49063573153083</v>
      </c>
      <c r="C195" s="1">
        <v>162.80583021040493</v>
      </c>
      <c r="D195" s="1">
        <v>127.55438588320106</v>
      </c>
      <c r="E195" s="1">
        <v>100.63585667081102</v>
      </c>
      <c r="F195">
        <f t="shared" si="9"/>
        <v>798.10838561993478</v>
      </c>
      <c r="G195">
        <f>F195/'NG Monthly BTU Factors'!$B$3</f>
        <v>741.73641786239284</v>
      </c>
      <c r="I195" s="2">
        <v>44570</v>
      </c>
      <c r="J195" s="1">
        <v>0</v>
      </c>
      <c r="K195">
        <f t="shared" si="10"/>
        <v>741.73641786239284</v>
      </c>
      <c r="L195">
        <f t="shared" si="12"/>
        <v>784.01539368054921</v>
      </c>
    </row>
    <row r="196" spans="1:12" x14ac:dyDescent="0.2">
      <c r="A196" s="2">
        <v>44571</v>
      </c>
      <c r="B196" s="1">
        <v>318.94566867947577</v>
      </c>
      <c r="C196" s="1">
        <v>165.72123975952465</v>
      </c>
      <c r="D196" s="1">
        <v>128.96041245857876</v>
      </c>
      <c r="E196" s="1">
        <v>115.80248844623566</v>
      </c>
      <c r="F196">
        <f t="shared" ref="F196:F259" si="13">SUM(B196:E196)/0.8</f>
        <v>911.78726167976845</v>
      </c>
      <c r="G196">
        <f>F196/'NG Monthly BTU Factors'!$B$3</f>
        <v>847.38593092915278</v>
      </c>
      <c r="I196" s="2">
        <v>44571</v>
      </c>
      <c r="J196" s="1">
        <v>0.42766037837816401</v>
      </c>
      <c r="K196">
        <f t="shared" ref="K196:K259" si="14">G196+J196</f>
        <v>847.81359130753094</v>
      </c>
      <c r="L196">
        <f t="shared" si="12"/>
        <v>896.13896601206011</v>
      </c>
    </row>
    <row r="197" spans="1:12" x14ac:dyDescent="0.2">
      <c r="A197" s="2">
        <v>44572</v>
      </c>
      <c r="B197" s="1">
        <v>257.98023486932118</v>
      </c>
      <c r="C197" s="1">
        <v>163.99568584163984</v>
      </c>
      <c r="D197" s="1">
        <v>135.29504476785658</v>
      </c>
      <c r="E197" s="1">
        <v>43.553447789947192</v>
      </c>
      <c r="F197">
        <f t="shared" si="13"/>
        <v>751.03051658595598</v>
      </c>
      <c r="G197">
        <f>F197/'NG Monthly BTU Factors'!$B$3</f>
        <v>697.98375147393676</v>
      </c>
      <c r="I197" s="2">
        <v>44572</v>
      </c>
      <c r="J197" s="1">
        <v>0</v>
      </c>
      <c r="K197">
        <f t="shared" si="14"/>
        <v>697.98375147393676</v>
      </c>
      <c r="L197">
        <f t="shared" si="12"/>
        <v>737.76882530795115</v>
      </c>
    </row>
    <row r="198" spans="1:12" x14ac:dyDescent="0.2">
      <c r="A198" s="2">
        <v>44573</v>
      </c>
      <c r="B198" s="1">
        <v>223.0538752277692</v>
      </c>
      <c r="C198" s="1">
        <v>135.8694738527139</v>
      </c>
      <c r="D198" s="1">
        <v>131.47956314682961</v>
      </c>
      <c r="E198" s="1">
        <v>0</v>
      </c>
      <c r="F198">
        <f t="shared" si="13"/>
        <v>613.00364028414083</v>
      </c>
      <c r="G198">
        <f>F198/'NG Monthly BTU Factors'!$B$3</f>
        <v>569.7059853941829</v>
      </c>
      <c r="I198" s="2">
        <v>44573</v>
      </c>
      <c r="J198" s="1">
        <v>0</v>
      </c>
      <c r="K198">
        <f t="shared" si="14"/>
        <v>569.7059853941829</v>
      </c>
      <c r="L198">
        <f t="shared" si="12"/>
        <v>602.17922656165126</v>
      </c>
    </row>
    <row r="199" spans="1:12" x14ac:dyDescent="0.2">
      <c r="A199" s="2">
        <v>44574</v>
      </c>
      <c r="B199" s="1">
        <v>230.92466991146406</v>
      </c>
      <c r="C199" s="1">
        <v>123.28853325843809</v>
      </c>
      <c r="D199" s="1">
        <v>129.45048361023265</v>
      </c>
      <c r="E199" s="1">
        <v>0</v>
      </c>
      <c r="F199">
        <f t="shared" si="13"/>
        <v>604.57960847516847</v>
      </c>
      <c r="G199">
        <f>F199/'NG Monthly BTU Factors'!$B$3</f>
        <v>561.87695954941307</v>
      </c>
      <c r="I199" s="2">
        <v>44574</v>
      </c>
      <c r="J199" s="1">
        <v>0</v>
      </c>
      <c r="K199">
        <f t="shared" si="14"/>
        <v>561.87695954941307</v>
      </c>
      <c r="L199">
        <f t="shared" si="12"/>
        <v>593.90394624372959</v>
      </c>
    </row>
    <row r="200" spans="1:12" x14ac:dyDescent="0.2">
      <c r="A200" s="2">
        <v>44575</v>
      </c>
      <c r="B200" s="1">
        <v>274.58689187765117</v>
      </c>
      <c r="C200" s="1">
        <v>143.06158297856649</v>
      </c>
      <c r="D200" s="1">
        <v>129.29478841821353</v>
      </c>
      <c r="E200" s="1">
        <v>0</v>
      </c>
      <c r="F200">
        <f t="shared" si="13"/>
        <v>683.67907909303892</v>
      </c>
      <c r="G200">
        <f>F200/'NG Monthly BTU Factors'!$B$3</f>
        <v>635.38947871100265</v>
      </c>
      <c r="I200" s="2">
        <v>44575</v>
      </c>
      <c r="J200" s="1">
        <v>0</v>
      </c>
      <c r="K200">
        <f t="shared" si="14"/>
        <v>635.38947871100265</v>
      </c>
      <c r="L200">
        <f t="shared" si="12"/>
        <v>671.6066789975298</v>
      </c>
    </row>
    <row r="201" spans="1:12" x14ac:dyDescent="0.2">
      <c r="A201" s="2">
        <v>44576</v>
      </c>
      <c r="B201" s="1">
        <v>339.13811447223031</v>
      </c>
      <c r="C201" s="1">
        <v>193.93499522010484</v>
      </c>
      <c r="D201" s="1">
        <v>129.48224420944848</v>
      </c>
      <c r="E201" s="1">
        <v>0</v>
      </c>
      <c r="F201">
        <f t="shared" si="13"/>
        <v>828.19419237722946</v>
      </c>
      <c r="G201">
        <f>F201/'NG Monthly BTU Factors'!$B$3</f>
        <v>769.6972048115515</v>
      </c>
      <c r="I201" s="2">
        <v>44576</v>
      </c>
      <c r="J201" s="1">
        <v>0</v>
      </c>
      <c r="K201">
        <f t="shared" si="14"/>
        <v>769.6972048115515</v>
      </c>
      <c r="L201">
        <f t="shared" si="12"/>
        <v>813.56994548580985</v>
      </c>
    </row>
    <row r="202" spans="1:12" x14ac:dyDescent="0.2">
      <c r="A202" s="2">
        <v>44577</v>
      </c>
      <c r="B202" s="1">
        <v>313.77847698926928</v>
      </c>
      <c r="C202" s="1">
        <v>211.16150439977648</v>
      </c>
      <c r="D202" s="1">
        <v>128.78951044877371</v>
      </c>
      <c r="E202" s="1">
        <v>0</v>
      </c>
      <c r="F202">
        <f t="shared" si="13"/>
        <v>817.16186479727435</v>
      </c>
      <c r="G202">
        <f>F202/'NG Monthly BTU Factors'!$B$3</f>
        <v>759.44411226512477</v>
      </c>
      <c r="I202" s="2">
        <v>44577</v>
      </c>
      <c r="J202" s="1">
        <v>0</v>
      </c>
      <c r="K202">
        <f t="shared" si="14"/>
        <v>759.44411226512477</v>
      </c>
      <c r="L202">
        <f t="shared" si="12"/>
        <v>802.73242666423687</v>
      </c>
    </row>
    <row r="203" spans="1:12" x14ac:dyDescent="0.2">
      <c r="A203" s="2">
        <v>44578</v>
      </c>
      <c r="B203" s="1">
        <v>258.64754598140712</v>
      </c>
      <c r="C203" s="1">
        <v>203.87349434693655</v>
      </c>
      <c r="D203" s="1">
        <v>127.94389510154724</v>
      </c>
      <c r="E203" s="1">
        <v>0</v>
      </c>
      <c r="F203">
        <f t="shared" si="13"/>
        <v>738.08116928736365</v>
      </c>
      <c r="G203">
        <f>F203/'NG Monthly BTU Factors'!$B$3</f>
        <v>685.94904208862783</v>
      </c>
      <c r="I203" s="2">
        <v>44578</v>
      </c>
      <c r="J203" s="1">
        <v>0</v>
      </c>
      <c r="K203">
        <f t="shared" si="14"/>
        <v>685.94904208862783</v>
      </c>
      <c r="L203">
        <f t="shared" si="12"/>
        <v>725.04813748767958</v>
      </c>
    </row>
    <row r="204" spans="1:12" x14ac:dyDescent="0.2">
      <c r="A204" s="2">
        <v>44579</v>
      </c>
      <c r="B204" s="1">
        <v>207.00218364596367</v>
      </c>
      <c r="C204" s="1">
        <v>181.28061337272328</v>
      </c>
      <c r="D204" s="1">
        <v>127.77623561620712</v>
      </c>
      <c r="E204" s="1">
        <v>0</v>
      </c>
      <c r="F204">
        <f t="shared" si="13"/>
        <v>645.07379079361749</v>
      </c>
      <c r="G204">
        <f>F204/'NG Monthly BTU Factors'!$B$3</f>
        <v>599.51095798663334</v>
      </c>
      <c r="I204" s="2">
        <v>44579</v>
      </c>
      <c r="J204" s="1">
        <v>4.1543997030801449</v>
      </c>
      <c r="K204">
        <f t="shared" si="14"/>
        <v>603.66535768971346</v>
      </c>
      <c r="L204">
        <f t="shared" si="12"/>
        <v>638.07428307802707</v>
      </c>
    </row>
    <row r="205" spans="1:12" x14ac:dyDescent="0.2">
      <c r="A205" s="2">
        <v>44580</v>
      </c>
      <c r="B205" s="1">
        <v>330.29513469537102</v>
      </c>
      <c r="C205" s="1">
        <v>219.97306264042857</v>
      </c>
      <c r="D205" s="1">
        <v>217.51919592817626</v>
      </c>
      <c r="E205" s="1">
        <v>0</v>
      </c>
      <c r="F205">
        <f t="shared" si="13"/>
        <v>959.73424157996988</v>
      </c>
      <c r="G205">
        <f>F205/'NG Monthly BTU Factors'!$B$3</f>
        <v>891.94632117097569</v>
      </c>
      <c r="I205" s="2">
        <v>44580</v>
      </c>
      <c r="J205" s="1">
        <v>51.00062864785091</v>
      </c>
      <c r="K205">
        <f t="shared" si="14"/>
        <v>942.94694981882662</v>
      </c>
      <c r="L205">
        <f t="shared" si="12"/>
        <v>996.69492595849965</v>
      </c>
    </row>
    <row r="206" spans="1:12" x14ac:dyDescent="0.2">
      <c r="A206" s="2">
        <v>44581</v>
      </c>
      <c r="B206" s="1">
        <v>299.24338462352756</v>
      </c>
      <c r="C206" s="1">
        <v>312.36427086966449</v>
      </c>
      <c r="D206" s="1">
        <v>257.12628533824443</v>
      </c>
      <c r="E206" s="1">
        <v>0</v>
      </c>
      <c r="F206">
        <f t="shared" si="13"/>
        <v>1085.9174260392956</v>
      </c>
      <c r="G206">
        <f>F206/'NG Monthly BTU Factors'!$B$3</f>
        <v>1009.21693869823</v>
      </c>
      <c r="I206" s="2">
        <v>44581</v>
      </c>
      <c r="J206" s="1">
        <v>0</v>
      </c>
      <c r="K206">
        <f t="shared" si="14"/>
        <v>1009.21693869823</v>
      </c>
      <c r="L206">
        <f t="shared" si="12"/>
        <v>1066.7423042040291</v>
      </c>
    </row>
    <row r="207" spans="1:12" x14ac:dyDescent="0.2">
      <c r="A207" s="2">
        <v>44582</v>
      </c>
      <c r="B207" s="1">
        <v>284.07135082681975</v>
      </c>
      <c r="C207" s="1">
        <v>280.48657145102823</v>
      </c>
      <c r="D207" s="1">
        <v>244.69958698153494</v>
      </c>
      <c r="E207" s="1">
        <v>0</v>
      </c>
      <c r="F207">
        <f t="shared" si="13"/>
        <v>1011.5718865742286</v>
      </c>
      <c r="G207">
        <f>F207/'NG Monthly BTU Factors'!$B$3</f>
        <v>940.1225711656399</v>
      </c>
      <c r="I207" s="2">
        <v>44582</v>
      </c>
      <c r="J207" s="1">
        <v>0</v>
      </c>
      <c r="K207">
        <f t="shared" si="14"/>
        <v>940.1225711656399</v>
      </c>
      <c r="L207">
        <f t="shared" si="12"/>
        <v>993.70955772208129</v>
      </c>
    </row>
    <row r="208" spans="1:12" x14ac:dyDescent="0.2">
      <c r="A208" s="2">
        <v>44583</v>
      </c>
      <c r="B208" s="1">
        <v>177.45865803577027</v>
      </c>
      <c r="C208" s="1">
        <v>233.8150131146113</v>
      </c>
      <c r="D208" s="1">
        <v>216.32004135251046</v>
      </c>
      <c r="E208" s="1">
        <v>0</v>
      </c>
      <c r="F208">
        <f t="shared" si="13"/>
        <v>784.49214062861495</v>
      </c>
      <c r="G208">
        <f>F208/'NG Monthly BTU Factors'!$B$3</f>
        <v>729.08191508235586</v>
      </c>
      <c r="I208" s="2">
        <v>44583</v>
      </c>
      <c r="J208" s="1">
        <v>0</v>
      </c>
      <c r="K208">
        <f t="shared" si="14"/>
        <v>729.08191508235586</v>
      </c>
      <c r="L208">
        <f t="shared" si="12"/>
        <v>770.63958424205009</v>
      </c>
    </row>
    <row r="209" spans="1:12" x14ac:dyDescent="0.2">
      <c r="A209" s="2">
        <v>44584</v>
      </c>
      <c r="B209" s="1">
        <v>185.15014384285374</v>
      </c>
      <c r="C209" s="1">
        <v>227.12792387406031</v>
      </c>
      <c r="D209" s="1">
        <v>238.38984283606214</v>
      </c>
      <c r="E209" s="1">
        <v>0</v>
      </c>
      <c r="F209">
        <f t="shared" si="13"/>
        <v>813.33488819122022</v>
      </c>
      <c r="G209">
        <f>F209/'NG Monthly BTU Factors'!$B$3</f>
        <v>755.88744255689608</v>
      </c>
      <c r="I209" s="2">
        <v>44584</v>
      </c>
      <c r="J209" s="1">
        <v>0</v>
      </c>
      <c r="K209">
        <f t="shared" si="14"/>
        <v>755.88744255689608</v>
      </c>
      <c r="L209">
        <f t="shared" si="12"/>
        <v>798.97302678263907</v>
      </c>
    </row>
    <row r="210" spans="1:12" x14ac:dyDescent="0.2">
      <c r="A210" s="2">
        <v>44585</v>
      </c>
      <c r="B210" s="1">
        <v>246.73995356559755</v>
      </c>
      <c r="C210" s="1">
        <v>213.97928616734748</v>
      </c>
      <c r="D210" s="1">
        <v>201.92145935434894</v>
      </c>
      <c r="E210" s="1">
        <v>0</v>
      </c>
      <c r="F210">
        <f t="shared" si="13"/>
        <v>828.30087385911747</v>
      </c>
      <c r="G210">
        <f>F210/'NG Monthly BTU Factors'!$B$3</f>
        <v>769.79635117018347</v>
      </c>
      <c r="I210" s="2">
        <v>44585</v>
      </c>
      <c r="J210" s="1">
        <v>0</v>
      </c>
      <c r="K210">
        <f t="shared" si="14"/>
        <v>769.79635117018347</v>
      </c>
      <c r="L210">
        <f t="shared" si="12"/>
        <v>813.67474318688392</v>
      </c>
    </row>
    <row r="211" spans="1:12" x14ac:dyDescent="0.2">
      <c r="A211" s="2">
        <v>44586</v>
      </c>
      <c r="B211" s="1">
        <v>298.76814899643261</v>
      </c>
      <c r="C211" s="1">
        <v>283.14970354636512</v>
      </c>
      <c r="D211" s="1">
        <v>266.47538903554283</v>
      </c>
      <c r="E211" s="1">
        <v>0</v>
      </c>
      <c r="F211">
        <f t="shared" si="13"/>
        <v>1060.4915519729257</v>
      </c>
      <c r="G211">
        <f>F211/'NG Monthly BTU Factors'!$B$3</f>
        <v>985.58694421275618</v>
      </c>
      <c r="I211" s="2">
        <v>44586</v>
      </c>
      <c r="J211" s="1">
        <v>0</v>
      </c>
      <c r="K211">
        <f t="shared" si="14"/>
        <v>985.58694421275618</v>
      </c>
      <c r="L211">
        <f t="shared" si="12"/>
        <v>1041.7654000328832</v>
      </c>
    </row>
    <row r="212" spans="1:12" x14ac:dyDescent="0.2">
      <c r="A212" s="2">
        <v>44587</v>
      </c>
      <c r="B212" s="1">
        <v>277.89342238704364</v>
      </c>
      <c r="C212" s="1">
        <v>282.67851982911429</v>
      </c>
      <c r="D212" s="1">
        <v>246.98881548245748</v>
      </c>
      <c r="E212" s="1">
        <v>0</v>
      </c>
      <c r="F212">
        <f t="shared" si="13"/>
        <v>1009.4509471232692</v>
      </c>
      <c r="G212">
        <f>F212/'NG Monthly BTU Factors'!$B$3</f>
        <v>938.1514378469044</v>
      </c>
      <c r="I212" s="2">
        <v>44587</v>
      </c>
      <c r="J212" s="1">
        <v>0</v>
      </c>
      <c r="K212">
        <f t="shared" si="14"/>
        <v>938.1514378469044</v>
      </c>
      <c r="L212">
        <f t="shared" si="12"/>
        <v>991.62606980417786</v>
      </c>
    </row>
    <row r="213" spans="1:12" x14ac:dyDescent="0.2">
      <c r="A213" s="2">
        <v>44588</v>
      </c>
      <c r="B213" s="1">
        <v>242.62875294685364</v>
      </c>
      <c r="C213" s="1">
        <v>201.18277634978296</v>
      </c>
      <c r="D213" s="1">
        <v>177.91686962644258</v>
      </c>
      <c r="E213" s="1">
        <v>0.88320696912705898</v>
      </c>
      <c r="F213">
        <f t="shared" si="13"/>
        <v>778.26450736525771</v>
      </c>
      <c r="G213">
        <f>F213/'NG Monthly BTU Factors'!$B$3</f>
        <v>723.29415182644766</v>
      </c>
      <c r="I213" s="2">
        <v>44588</v>
      </c>
      <c r="J213" s="1">
        <v>0</v>
      </c>
      <c r="K213">
        <f t="shared" si="14"/>
        <v>723.29415182644766</v>
      </c>
      <c r="L213">
        <f t="shared" si="12"/>
        <v>764.52191848055509</v>
      </c>
    </row>
    <row r="214" spans="1:12" x14ac:dyDescent="0.2">
      <c r="A214" s="2">
        <v>44589</v>
      </c>
      <c r="B214" s="1">
        <v>338.78589612642924</v>
      </c>
      <c r="C214" s="1">
        <v>203.97899864912034</v>
      </c>
      <c r="D214" s="1">
        <v>216.36463349461553</v>
      </c>
      <c r="E214" s="1">
        <v>0</v>
      </c>
      <c r="F214">
        <f t="shared" si="13"/>
        <v>948.91191033770633</v>
      </c>
      <c r="G214">
        <f>F214/'NG Monthly BTU Factors'!$B$3</f>
        <v>881.88839250716194</v>
      </c>
      <c r="I214" s="2">
        <v>44589</v>
      </c>
      <c r="J214" s="1">
        <v>0</v>
      </c>
      <c r="K214">
        <f t="shared" si="14"/>
        <v>881.88839250716194</v>
      </c>
      <c r="L214">
        <f t="shared" si="12"/>
        <v>932.15603088007015</v>
      </c>
    </row>
    <row r="215" spans="1:12" x14ac:dyDescent="0.2">
      <c r="A215" s="2">
        <v>44590</v>
      </c>
      <c r="B215" s="1">
        <v>286.66300392548243</v>
      </c>
      <c r="C215" s="1">
        <v>189.76239617466925</v>
      </c>
      <c r="D215" s="1">
        <v>176.28586479624113</v>
      </c>
      <c r="E215" s="1">
        <v>0</v>
      </c>
      <c r="F215">
        <f t="shared" si="13"/>
        <v>815.88908112049091</v>
      </c>
      <c r="G215">
        <f>F215/'NG Monthly BTU Factors'!$B$3</f>
        <v>758.26122780714763</v>
      </c>
      <c r="I215" s="2">
        <v>44590</v>
      </c>
      <c r="J215" s="1">
        <v>0</v>
      </c>
      <c r="K215">
        <f t="shared" si="14"/>
        <v>758.26122780714763</v>
      </c>
      <c r="L215">
        <f t="shared" si="12"/>
        <v>801.48211779215501</v>
      </c>
    </row>
    <row r="216" spans="1:12" x14ac:dyDescent="0.2">
      <c r="A216" s="2">
        <v>44591</v>
      </c>
      <c r="B216" s="1">
        <v>332.1399598519007</v>
      </c>
      <c r="C216" s="1">
        <v>169.33144339720408</v>
      </c>
      <c r="D216" s="1">
        <v>146.37578244606655</v>
      </c>
      <c r="E216" s="1">
        <v>0</v>
      </c>
      <c r="F216">
        <f t="shared" si="13"/>
        <v>809.80898211896408</v>
      </c>
      <c r="G216">
        <f>F216/'NG Monthly BTU Factors'!$B$3</f>
        <v>752.61057817747587</v>
      </c>
      <c r="I216" s="2">
        <v>44591</v>
      </c>
      <c r="J216" s="1">
        <v>0</v>
      </c>
      <c r="K216">
        <f t="shared" si="14"/>
        <v>752.61057817747587</v>
      </c>
      <c r="L216">
        <f t="shared" si="12"/>
        <v>795.509381133592</v>
      </c>
    </row>
    <row r="217" spans="1:12" x14ac:dyDescent="0.2">
      <c r="A217" s="2">
        <v>44592</v>
      </c>
      <c r="B217" s="1">
        <v>283.92299114465715</v>
      </c>
      <c r="C217" s="1">
        <v>161.77512530545141</v>
      </c>
      <c r="D217" s="1">
        <v>138.27789670222748</v>
      </c>
      <c r="E217" s="1">
        <v>0</v>
      </c>
      <c r="F217">
        <f t="shared" si="13"/>
        <v>729.97001644041995</v>
      </c>
      <c r="G217">
        <f>F217/'NG Monthly BTU Factors'!$B$3</f>
        <v>678.41079594834559</v>
      </c>
      <c r="I217" s="2">
        <v>44592</v>
      </c>
      <c r="J217" s="1">
        <v>0</v>
      </c>
      <c r="K217">
        <f t="shared" si="14"/>
        <v>678.41079594834559</v>
      </c>
      <c r="L217">
        <f t="shared" si="12"/>
        <v>717.08021131740122</v>
      </c>
    </row>
    <row r="218" spans="1:12" x14ac:dyDescent="0.2">
      <c r="A218" s="2">
        <v>44593</v>
      </c>
      <c r="B218" s="1">
        <v>272.23102554082874</v>
      </c>
      <c r="C218" s="1">
        <v>153.66256705323855</v>
      </c>
      <c r="D218" s="1">
        <v>117.6123105665048</v>
      </c>
      <c r="E218" s="1">
        <v>0</v>
      </c>
      <c r="F218">
        <f t="shared" si="13"/>
        <v>679.38237895071507</v>
      </c>
      <c r="G218">
        <f>F218/'NG Monthly BTU Factors'!$B$3</f>
        <v>631.39626296534857</v>
      </c>
      <c r="I218" s="2">
        <v>44593</v>
      </c>
      <c r="J218" s="1">
        <v>0</v>
      </c>
      <c r="K218">
        <f t="shared" si="14"/>
        <v>631.39626296534857</v>
      </c>
      <c r="L218">
        <f>K218*1.054</f>
        <v>665.49166116547747</v>
      </c>
    </row>
    <row r="219" spans="1:12" x14ac:dyDescent="0.2">
      <c r="A219" s="2">
        <v>44594</v>
      </c>
      <c r="B219" s="1">
        <v>345.41590665976207</v>
      </c>
      <c r="C219" s="1">
        <v>193.29259789387385</v>
      </c>
      <c r="D219" s="1">
        <v>199.06789679129918</v>
      </c>
      <c r="E219" s="1">
        <v>0</v>
      </c>
      <c r="F219">
        <f t="shared" si="13"/>
        <v>922.22050168116891</v>
      </c>
      <c r="G219">
        <f>F219/'NG Monthly BTU Factors'!$B$3</f>
        <v>857.08225063305656</v>
      </c>
      <c r="I219" s="2">
        <v>44594</v>
      </c>
      <c r="J219" s="1">
        <v>17.071168670200354</v>
      </c>
      <c r="K219">
        <f t="shared" si="14"/>
        <v>874.1534193032569</v>
      </c>
      <c r="L219">
        <f t="shared" ref="L219:L282" si="15">K219*1.054</f>
        <v>921.35770394563281</v>
      </c>
    </row>
    <row r="220" spans="1:12" x14ac:dyDescent="0.2">
      <c r="A220" s="2">
        <v>44595</v>
      </c>
      <c r="B220" s="1">
        <v>343.96465021371841</v>
      </c>
      <c r="C220" s="1">
        <v>207.78701650918296</v>
      </c>
      <c r="D220" s="1">
        <v>229.33763937835852</v>
      </c>
      <c r="E220" s="1">
        <v>0</v>
      </c>
      <c r="F220">
        <f t="shared" si="13"/>
        <v>976.36163262657487</v>
      </c>
      <c r="G220">
        <f>F220/'NG Monthly BTU Factors'!$B$3</f>
        <v>907.39928682767174</v>
      </c>
      <c r="I220" s="2">
        <v>44595</v>
      </c>
      <c r="J220" s="1">
        <v>0</v>
      </c>
      <c r="K220">
        <f t="shared" si="14"/>
        <v>907.39928682767174</v>
      </c>
      <c r="L220">
        <f t="shared" si="15"/>
        <v>956.39884831636607</v>
      </c>
    </row>
    <row r="221" spans="1:12" x14ac:dyDescent="0.2">
      <c r="A221" s="2">
        <v>44596</v>
      </c>
      <c r="B221" s="1">
        <v>364.57478892405828</v>
      </c>
      <c r="C221" s="1">
        <v>214.80589642127353</v>
      </c>
      <c r="D221" s="1">
        <v>230.69447153011956</v>
      </c>
      <c r="E221" s="1">
        <v>0</v>
      </c>
      <c r="F221">
        <f t="shared" si="13"/>
        <v>1012.5939460943142</v>
      </c>
      <c r="G221">
        <f>F221/'NG Monthly BTU Factors'!$B$3</f>
        <v>941.07244060809865</v>
      </c>
      <c r="I221" s="2">
        <v>44596</v>
      </c>
      <c r="J221" s="1">
        <v>0</v>
      </c>
      <c r="K221">
        <f t="shared" si="14"/>
        <v>941.07244060809865</v>
      </c>
      <c r="L221">
        <f t="shared" si="15"/>
        <v>991.89035240093597</v>
      </c>
    </row>
    <row r="222" spans="1:12" x14ac:dyDescent="0.2">
      <c r="A222" s="2">
        <v>44597</v>
      </c>
      <c r="B222" s="1">
        <v>325.00696517229085</v>
      </c>
      <c r="C222" s="1">
        <v>191.12302662134169</v>
      </c>
      <c r="D222" s="1">
        <v>207.07429572343824</v>
      </c>
      <c r="E222" s="1">
        <v>0</v>
      </c>
      <c r="F222">
        <f t="shared" si="13"/>
        <v>904.00535939633846</v>
      </c>
      <c r="G222">
        <f>F222/'NG Monthly BTU Factors'!$B$3</f>
        <v>840.15367973637399</v>
      </c>
      <c r="I222" s="2">
        <v>44597</v>
      </c>
      <c r="J222" s="1">
        <v>0</v>
      </c>
      <c r="K222">
        <f t="shared" si="14"/>
        <v>840.15367973637399</v>
      </c>
      <c r="L222">
        <f t="shared" si="15"/>
        <v>885.52197844213822</v>
      </c>
    </row>
    <row r="223" spans="1:12" x14ac:dyDescent="0.2">
      <c r="A223" s="2">
        <v>44598</v>
      </c>
      <c r="B223" s="1">
        <v>232.74398027857146</v>
      </c>
      <c r="C223" s="1">
        <v>159.69588154753049</v>
      </c>
      <c r="D223" s="1">
        <v>179.8862165947755</v>
      </c>
      <c r="E223" s="1">
        <v>0</v>
      </c>
      <c r="F223">
        <f t="shared" si="13"/>
        <v>715.40759802609682</v>
      </c>
      <c r="G223">
        <f>F223/'NG Monthly BTU Factors'!$B$3</f>
        <v>664.87694983837991</v>
      </c>
      <c r="I223" s="2">
        <v>44598</v>
      </c>
      <c r="J223" s="1">
        <v>0</v>
      </c>
      <c r="K223">
        <f t="shared" si="14"/>
        <v>664.87694983837991</v>
      </c>
      <c r="L223">
        <f t="shared" si="15"/>
        <v>700.78030512965245</v>
      </c>
    </row>
    <row r="224" spans="1:12" x14ac:dyDescent="0.2">
      <c r="A224" s="2">
        <v>44599</v>
      </c>
      <c r="B224" s="1">
        <v>321.77596838474273</v>
      </c>
      <c r="C224" s="1">
        <v>200.91784113049505</v>
      </c>
      <c r="D224" s="1">
        <v>173.89328543345133</v>
      </c>
      <c r="E224" s="1">
        <v>0</v>
      </c>
      <c r="F224">
        <f t="shared" si="13"/>
        <v>870.73386868586124</v>
      </c>
      <c r="G224">
        <f>F224/'NG Monthly BTU Factors'!$B$3</f>
        <v>809.23221996827249</v>
      </c>
      <c r="I224" s="2">
        <v>44599</v>
      </c>
      <c r="J224" s="1">
        <v>31.012399781532228</v>
      </c>
      <c r="K224">
        <f t="shared" si="14"/>
        <v>840.24461974980477</v>
      </c>
      <c r="L224">
        <f t="shared" si="15"/>
        <v>885.61782921629424</v>
      </c>
    </row>
    <row r="225" spans="1:12" x14ac:dyDescent="0.2">
      <c r="A225" s="2">
        <v>44600</v>
      </c>
      <c r="B225" s="1">
        <v>235.74642276714246</v>
      </c>
      <c r="C225" s="1">
        <v>161.9200190236171</v>
      </c>
      <c r="D225" s="1">
        <v>142.06732861598334</v>
      </c>
      <c r="E225" s="1">
        <v>0</v>
      </c>
      <c r="F225">
        <f t="shared" si="13"/>
        <v>674.66721300842858</v>
      </c>
      <c r="G225">
        <f>F225/'NG Monthly BTU Factors'!$B$3</f>
        <v>627.01413848366963</v>
      </c>
      <c r="I225" s="2">
        <v>44600</v>
      </c>
      <c r="J225" s="1">
        <v>0</v>
      </c>
      <c r="K225">
        <f t="shared" si="14"/>
        <v>627.01413848366963</v>
      </c>
      <c r="L225">
        <f t="shared" si="15"/>
        <v>660.87290196178776</v>
      </c>
    </row>
    <row r="226" spans="1:12" x14ac:dyDescent="0.2">
      <c r="A226" s="2">
        <v>44601</v>
      </c>
      <c r="B226" s="1">
        <v>281.24037561813992</v>
      </c>
      <c r="C226" s="1">
        <v>107.7660288433234</v>
      </c>
      <c r="D226" s="1">
        <v>117.00545295675596</v>
      </c>
      <c r="E226" s="1">
        <v>0</v>
      </c>
      <c r="F226">
        <f t="shared" si="13"/>
        <v>632.5148217727741</v>
      </c>
      <c r="G226">
        <f>F226/'NG Monthly BTU Factors'!$B$3</f>
        <v>587.83905369216916</v>
      </c>
      <c r="I226" s="2">
        <v>44601</v>
      </c>
      <c r="J226" s="1">
        <v>0</v>
      </c>
      <c r="K226">
        <f t="shared" si="14"/>
        <v>587.83905369216916</v>
      </c>
      <c r="L226">
        <f t="shared" si="15"/>
        <v>619.58236259154637</v>
      </c>
    </row>
    <row r="227" spans="1:12" x14ac:dyDescent="0.2">
      <c r="A227" s="2">
        <v>44602</v>
      </c>
      <c r="B227" s="1">
        <v>296.90932337443036</v>
      </c>
      <c r="C227" s="1">
        <v>147.54747057755787</v>
      </c>
      <c r="D227" s="1">
        <v>125.88277168472609</v>
      </c>
      <c r="E227" s="1">
        <v>0</v>
      </c>
      <c r="F227">
        <f t="shared" si="13"/>
        <v>712.92445704589284</v>
      </c>
      <c r="G227">
        <f>F227/'NG Monthly BTU Factors'!$B$3</f>
        <v>662.56919799804166</v>
      </c>
      <c r="I227" s="2">
        <v>44602</v>
      </c>
      <c r="J227" s="1">
        <v>0</v>
      </c>
      <c r="K227">
        <f t="shared" si="14"/>
        <v>662.56919799804166</v>
      </c>
      <c r="L227">
        <f t="shared" si="15"/>
        <v>698.34793468993598</v>
      </c>
    </row>
    <row r="228" spans="1:12" x14ac:dyDescent="0.2">
      <c r="A228" s="2">
        <v>44603</v>
      </c>
      <c r="B228" s="1">
        <v>234.61769789457321</v>
      </c>
      <c r="C228" s="1">
        <v>171.17252349456152</v>
      </c>
      <c r="D228" s="1">
        <v>140.32949992418287</v>
      </c>
      <c r="E228" s="1">
        <v>0</v>
      </c>
      <c r="F228">
        <f t="shared" si="13"/>
        <v>682.64965164164687</v>
      </c>
      <c r="G228">
        <f>F228/'NG Monthly BTU Factors'!$B$3</f>
        <v>634.43276174874245</v>
      </c>
      <c r="I228" s="2">
        <v>44603</v>
      </c>
      <c r="J228" s="1">
        <v>0</v>
      </c>
      <c r="K228">
        <f t="shared" si="14"/>
        <v>634.43276174874245</v>
      </c>
      <c r="L228">
        <f t="shared" si="15"/>
        <v>668.69213088317463</v>
      </c>
    </row>
    <row r="229" spans="1:12" x14ac:dyDescent="0.2">
      <c r="A229" s="2">
        <v>44604</v>
      </c>
      <c r="B229" s="1">
        <v>325.05700687170025</v>
      </c>
      <c r="C229" s="1">
        <v>220.38501567443214</v>
      </c>
      <c r="D229" s="1">
        <v>203.18389495213825</v>
      </c>
      <c r="E229" s="1">
        <v>0</v>
      </c>
      <c r="F229">
        <f t="shared" si="13"/>
        <v>935.78239687283826</v>
      </c>
      <c r="G229">
        <f>F229/'NG Monthly BTU Factors'!$B$3</f>
        <v>869.68624244687567</v>
      </c>
      <c r="I229" s="2">
        <v>44604</v>
      </c>
      <c r="J229" s="1">
        <v>0</v>
      </c>
      <c r="K229">
        <f t="shared" si="14"/>
        <v>869.68624244687567</v>
      </c>
      <c r="L229">
        <f t="shared" si="15"/>
        <v>916.64929953900696</v>
      </c>
    </row>
    <row r="230" spans="1:12" x14ac:dyDescent="0.2">
      <c r="A230" s="2">
        <v>44605</v>
      </c>
      <c r="B230" s="1">
        <v>278.58635635375975</v>
      </c>
      <c r="C230" s="1">
        <v>225.4307199239731</v>
      </c>
      <c r="D230" s="1">
        <v>227.84426731665928</v>
      </c>
      <c r="E230" s="1">
        <v>0</v>
      </c>
      <c r="F230">
        <f t="shared" si="13"/>
        <v>914.82667949299014</v>
      </c>
      <c r="G230">
        <f>F230/'NG Monthly BTU Factors'!$B$3</f>
        <v>850.21066867378261</v>
      </c>
      <c r="I230" s="2">
        <v>44605</v>
      </c>
      <c r="J230" s="1">
        <v>0</v>
      </c>
      <c r="K230">
        <f t="shared" si="14"/>
        <v>850.21066867378261</v>
      </c>
      <c r="L230">
        <f t="shared" si="15"/>
        <v>896.12204478216688</v>
      </c>
    </row>
    <row r="231" spans="1:12" x14ac:dyDescent="0.2">
      <c r="A231" s="2">
        <v>44606</v>
      </c>
      <c r="B231" s="1">
        <v>263.1382769227028</v>
      </c>
      <c r="C231" s="1">
        <v>209.58673808773358</v>
      </c>
      <c r="D231" s="1">
        <v>198.51640777786574</v>
      </c>
      <c r="E231" s="1">
        <v>0</v>
      </c>
      <c r="F231">
        <f t="shared" si="13"/>
        <v>839.05177848537755</v>
      </c>
      <c r="G231">
        <f>F231/'NG Monthly BTU Factors'!$B$3</f>
        <v>779.78789822061105</v>
      </c>
      <c r="I231" s="2">
        <v>44606</v>
      </c>
      <c r="J231" s="1">
        <v>0</v>
      </c>
      <c r="K231">
        <f t="shared" si="14"/>
        <v>779.78789822061105</v>
      </c>
      <c r="L231">
        <f t="shared" si="15"/>
        <v>821.89644472452414</v>
      </c>
    </row>
    <row r="232" spans="1:12" x14ac:dyDescent="0.2">
      <c r="A232" s="2">
        <v>44607</v>
      </c>
      <c r="B232" s="1">
        <v>246.96734263698261</v>
      </c>
      <c r="C232" s="1">
        <v>142.81894693672655</v>
      </c>
      <c r="D232" s="1">
        <v>137.40340281128886</v>
      </c>
      <c r="E232" s="1">
        <v>0</v>
      </c>
      <c r="F232">
        <f t="shared" si="13"/>
        <v>658.98711548124743</v>
      </c>
      <c r="G232">
        <f>F232/'NG Monthly BTU Factors'!$B$3</f>
        <v>612.44155713870578</v>
      </c>
      <c r="I232" s="2">
        <v>44607</v>
      </c>
      <c r="J232" s="1">
        <v>0</v>
      </c>
      <c r="K232">
        <f t="shared" si="14"/>
        <v>612.44155713870578</v>
      </c>
      <c r="L232">
        <f t="shared" si="15"/>
        <v>645.51340122419595</v>
      </c>
    </row>
    <row r="233" spans="1:12" x14ac:dyDescent="0.2">
      <c r="A233" s="2">
        <v>44608</v>
      </c>
      <c r="B233" s="1">
        <v>247.40003047585489</v>
      </c>
      <c r="C233" s="1">
        <v>92.075914860599866</v>
      </c>
      <c r="D233" s="1">
        <v>78.879685450941793</v>
      </c>
      <c r="E233" s="1">
        <v>0</v>
      </c>
      <c r="F233">
        <f t="shared" si="13"/>
        <v>522.94453848424564</v>
      </c>
      <c r="G233">
        <f>F233/'NG Monthly BTU Factors'!$B$3</f>
        <v>486.00793539428031</v>
      </c>
      <c r="I233" s="2">
        <v>44608</v>
      </c>
      <c r="J233" s="1">
        <v>0</v>
      </c>
      <c r="K233">
        <f t="shared" si="14"/>
        <v>486.00793539428031</v>
      </c>
      <c r="L233">
        <f t="shared" si="15"/>
        <v>512.25236390557143</v>
      </c>
    </row>
    <row r="234" spans="1:12" x14ac:dyDescent="0.2">
      <c r="A234" s="2">
        <v>44609</v>
      </c>
      <c r="B234" s="1">
        <v>301.75901355346042</v>
      </c>
      <c r="C234" s="1">
        <v>191.94732521076998</v>
      </c>
      <c r="D234" s="1">
        <v>187.68324899772804</v>
      </c>
      <c r="E234" s="1">
        <v>0</v>
      </c>
      <c r="F234">
        <f t="shared" si="13"/>
        <v>851.73698470244801</v>
      </c>
      <c r="G234">
        <f>F234/'NG Monthly BTU Factors'!$B$3</f>
        <v>791.57712332941264</v>
      </c>
      <c r="I234" s="2">
        <v>44609</v>
      </c>
      <c r="J234" s="1">
        <v>0</v>
      </c>
      <c r="K234">
        <f t="shared" si="14"/>
        <v>791.57712332941264</v>
      </c>
      <c r="L234">
        <f t="shared" si="15"/>
        <v>834.32228798920096</v>
      </c>
    </row>
    <row r="235" spans="1:12" x14ac:dyDescent="0.2">
      <c r="A235" s="2">
        <v>44610</v>
      </c>
      <c r="B235" s="1">
        <v>257.43054648240411</v>
      </c>
      <c r="C235" s="1">
        <v>188.5475620150566</v>
      </c>
      <c r="D235" s="1">
        <v>182.72488504846891</v>
      </c>
      <c r="E235" s="1">
        <v>0</v>
      </c>
      <c r="F235">
        <f t="shared" si="13"/>
        <v>785.87874193241203</v>
      </c>
      <c r="G235">
        <f>F235/'NG Monthly BTU Factors'!$B$3</f>
        <v>730.37057800410037</v>
      </c>
      <c r="I235" s="2">
        <v>44610</v>
      </c>
      <c r="J235" s="1">
        <v>0</v>
      </c>
      <c r="K235">
        <f t="shared" si="14"/>
        <v>730.37057800410037</v>
      </c>
      <c r="L235">
        <f t="shared" si="15"/>
        <v>769.81058921632177</v>
      </c>
    </row>
    <row r="236" spans="1:12" x14ac:dyDescent="0.2">
      <c r="A236" s="2">
        <v>44611</v>
      </c>
      <c r="B236" s="1">
        <v>408.48913658459981</v>
      </c>
      <c r="C236" s="1">
        <v>139.62680935462316</v>
      </c>
      <c r="D236" s="1">
        <v>121.5758901755015</v>
      </c>
      <c r="E236" s="1">
        <v>0</v>
      </c>
      <c r="F236">
        <f t="shared" si="13"/>
        <v>837.11479514340544</v>
      </c>
      <c r="G236">
        <f>F236/'NG Monthly BTU Factors'!$B$3</f>
        <v>777.98772782844367</v>
      </c>
      <c r="I236" s="2">
        <v>44611</v>
      </c>
      <c r="J236" s="1">
        <v>0</v>
      </c>
      <c r="K236">
        <f t="shared" si="14"/>
        <v>777.98772782844367</v>
      </c>
      <c r="L236">
        <f t="shared" si="15"/>
        <v>819.99906513117969</v>
      </c>
    </row>
    <row r="237" spans="1:12" x14ac:dyDescent="0.2">
      <c r="A237" s="2">
        <v>44612</v>
      </c>
      <c r="B237" s="1">
        <v>232.79648037552835</v>
      </c>
      <c r="C237" s="1">
        <v>109.92434680055959</v>
      </c>
      <c r="D237" s="1">
        <v>91.349926306689412</v>
      </c>
      <c r="E237" s="1">
        <v>0</v>
      </c>
      <c r="F237">
        <f t="shared" si="13"/>
        <v>542.58844185347164</v>
      </c>
      <c r="G237">
        <f>F237/'NG Monthly BTU Factors'!$B$3</f>
        <v>504.26435116493644</v>
      </c>
      <c r="I237" s="2">
        <v>44612</v>
      </c>
      <c r="J237" s="1">
        <v>0</v>
      </c>
      <c r="K237">
        <f t="shared" si="14"/>
        <v>504.26435116493644</v>
      </c>
      <c r="L237">
        <f t="shared" si="15"/>
        <v>531.49462612784305</v>
      </c>
    </row>
    <row r="238" spans="1:12" x14ac:dyDescent="0.2">
      <c r="A238" s="2">
        <v>44613</v>
      </c>
      <c r="B238" s="1">
        <v>240.88463684320448</v>
      </c>
      <c r="C238" s="1">
        <v>91.781094119496601</v>
      </c>
      <c r="D238" s="1">
        <v>72.377636220333358</v>
      </c>
      <c r="E238" s="1">
        <v>0</v>
      </c>
      <c r="F238">
        <f t="shared" si="13"/>
        <v>506.30420897879304</v>
      </c>
      <c r="G238">
        <f>F238/'NG Monthly BTU Factors'!$B$3</f>
        <v>470.54294514757714</v>
      </c>
      <c r="I238" s="2">
        <v>44613</v>
      </c>
      <c r="J238" s="1">
        <v>0</v>
      </c>
      <c r="K238">
        <f t="shared" si="14"/>
        <v>470.54294514757714</v>
      </c>
      <c r="L238">
        <f t="shared" si="15"/>
        <v>495.95226418554631</v>
      </c>
    </row>
    <row r="239" spans="1:12" x14ac:dyDescent="0.2">
      <c r="A239" s="2">
        <v>44614</v>
      </c>
      <c r="B239" s="1">
        <v>321.37253584067025</v>
      </c>
      <c r="C239" s="1">
        <v>153.07490058541296</v>
      </c>
      <c r="D239" s="1">
        <v>123.29128905038039</v>
      </c>
      <c r="E239" s="1">
        <v>0</v>
      </c>
      <c r="F239">
        <f t="shared" si="13"/>
        <v>747.17340684557939</v>
      </c>
      <c r="G239">
        <f>F239/'NG Monthly BTU Factors'!$B$3</f>
        <v>694.39907699403284</v>
      </c>
      <c r="I239" s="2">
        <v>44614</v>
      </c>
      <c r="J239" s="1">
        <v>0</v>
      </c>
      <c r="K239">
        <f t="shared" si="14"/>
        <v>694.39907699403284</v>
      </c>
      <c r="L239">
        <f t="shared" si="15"/>
        <v>731.89662715171062</v>
      </c>
    </row>
    <row r="240" spans="1:12" x14ac:dyDescent="0.2">
      <c r="A240" s="2">
        <v>44615</v>
      </c>
      <c r="B240" s="1">
        <v>328.00627408425015</v>
      </c>
      <c r="C240" s="1">
        <v>203.59474882483482</v>
      </c>
      <c r="D240" s="1">
        <v>182.06011641422907</v>
      </c>
      <c r="E240" s="1">
        <v>0</v>
      </c>
      <c r="F240">
        <f t="shared" si="13"/>
        <v>892.0764241541425</v>
      </c>
      <c r="G240">
        <f>F240/'NG Monthly BTU Factors'!$B$3</f>
        <v>829.06730869344096</v>
      </c>
      <c r="I240" s="2">
        <v>44615</v>
      </c>
      <c r="J240" s="1">
        <v>0</v>
      </c>
      <c r="K240">
        <f t="shared" si="14"/>
        <v>829.06730869344096</v>
      </c>
      <c r="L240">
        <f t="shared" si="15"/>
        <v>873.83694336288681</v>
      </c>
    </row>
    <row r="241" spans="1:12" x14ac:dyDescent="0.2">
      <c r="A241" s="2">
        <v>44616</v>
      </c>
      <c r="B241" s="1">
        <v>184.29574855831149</v>
      </c>
      <c r="C241" s="1">
        <v>267.60369049708049</v>
      </c>
      <c r="D241" s="1">
        <v>241.21928392251334</v>
      </c>
      <c r="E241" s="1">
        <v>0</v>
      </c>
      <c r="F241">
        <f t="shared" si="13"/>
        <v>866.39840372238166</v>
      </c>
      <c r="G241">
        <f>F241/'NG Monthly BTU Factors'!$B$3</f>
        <v>805.20297743715764</v>
      </c>
      <c r="I241" s="2">
        <v>44616</v>
      </c>
      <c r="J241" s="1">
        <v>0</v>
      </c>
      <c r="K241">
        <f t="shared" si="14"/>
        <v>805.20297743715764</v>
      </c>
      <c r="L241">
        <f t="shared" si="15"/>
        <v>848.68393821876418</v>
      </c>
    </row>
    <row r="242" spans="1:12" x14ac:dyDescent="0.2">
      <c r="A242" s="2">
        <v>44617</v>
      </c>
      <c r="B242" s="1">
        <v>0.26681329542989607</v>
      </c>
      <c r="C242" s="1">
        <v>308.50804595947261</v>
      </c>
      <c r="D242" s="1">
        <v>318.56726591189704</v>
      </c>
      <c r="E242" s="1">
        <v>106.36240493754545</v>
      </c>
      <c r="F242">
        <f t="shared" si="13"/>
        <v>917.13066263043117</v>
      </c>
      <c r="G242">
        <f>F242/'NG Monthly BTU Factors'!$B$3</f>
        <v>852.35191694277989</v>
      </c>
      <c r="I242" s="2">
        <v>44617</v>
      </c>
      <c r="J242" s="1">
        <v>0</v>
      </c>
      <c r="K242">
        <f t="shared" si="14"/>
        <v>852.35191694277989</v>
      </c>
      <c r="L242">
        <f t="shared" si="15"/>
        <v>898.37892045769001</v>
      </c>
    </row>
    <row r="243" spans="1:12" x14ac:dyDescent="0.2">
      <c r="A243" s="2">
        <v>44618</v>
      </c>
      <c r="B243" s="1">
        <v>0.18629944846848956</v>
      </c>
      <c r="C243" s="1">
        <v>199.29142217834789</v>
      </c>
      <c r="D243" s="1">
        <v>238.7046861211459</v>
      </c>
      <c r="E243" s="1">
        <v>186.28420710961024</v>
      </c>
      <c r="F243">
        <f t="shared" si="13"/>
        <v>780.58326857196562</v>
      </c>
      <c r="G243">
        <f>F243/'NG Monthly BTU Factors'!$B$3</f>
        <v>725.44913436056277</v>
      </c>
      <c r="I243" s="2">
        <v>44618</v>
      </c>
      <c r="J243" s="1">
        <v>0</v>
      </c>
      <c r="K243">
        <f t="shared" si="14"/>
        <v>725.44913436056277</v>
      </c>
      <c r="L243">
        <f t="shared" si="15"/>
        <v>764.62338761603314</v>
      </c>
    </row>
    <row r="244" spans="1:12" x14ac:dyDescent="0.2">
      <c r="A244" s="2">
        <v>44619</v>
      </c>
      <c r="B244" s="1">
        <v>0.20310299015914399</v>
      </c>
      <c r="C244" s="1">
        <v>140.89966893071886</v>
      </c>
      <c r="D244" s="1">
        <v>223.21446084462758</v>
      </c>
      <c r="E244" s="1">
        <v>135.04161264168465</v>
      </c>
      <c r="F244">
        <f t="shared" si="13"/>
        <v>624.19855675898782</v>
      </c>
      <c r="G244">
        <f>F244/'NG Monthly BTU Factors'!$B$3</f>
        <v>580.11018286151284</v>
      </c>
      <c r="I244" s="2">
        <v>44619</v>
      </c>
      <c r="J244" s="1">
        <v>0</v>
      </c>
      <c r="K244">
        <f t="shared" si="14"/>
        <v>580.11018286151284</v>
      </c>
      <c r="L244">
        <f t="shared" si="15"/>
        <v>611.43613273603455</v>
      </c>
    </row>
    <row r="245" spans="1:12" x14ac:dyDescent="0.2">
      <c r="A245" s="2">
        <v>44620</v>
      </c>
      <c r="B245" s="1">
        <v>0.26053928249166347</v>
      </c>
      <c r="C245" s="1">
        <v>133.95194359819095</v>
      </c>
      <c r="D245" s="1">
        <v>215.89936850865683</v>
      </c>
      <c r="E245" s="1">
        <v>98.666184169054048</v>
      </c>
      <c r="F245">
        <f t="shared" si="13"/>
        <v>560.97254444799182</v>
      </c>
      <c r="G245">
        <f>F245/'NG Monthly BTU Factors'!$B$3</f>
        <v>521.34994837173963</v>
      </c>
      <c r="I245" s="2">
        <v>44620</v>
      </c>
      <c r="J245" s="1">
        <v>0</v>
      </c>
      <c r="K245">
        <f t="shared" si="14"/>
        <v>521.34994837173963</v>
      </c>
      <c r="L245">
        <f t="shared" si="15"/>
        <v>549.50284558381361</v>
      </c>
    </row>
    <row r="246" spans="1:12" x14ac:dyDescent="0.2">
      <c r="A246" s="2">
        <v>44621</v>
      </c>
      <c r="B246" s="1">
        <v>0.31215812185546388</v>
      </c>
      <c r="C246" s="1">
        <v>127.48104384938877</v>
      </c>
      <c r="D246" s="1">
        <v>183.0238226423661</v>
      </c>
      <c r="E246" s="1">
        <v>82.110947501659396</v>
      </c>
      <c r="F246">
        <f t="shared" si="13"/>
        <v>491.1599651440871</v>
      </c>
      <c r="G246">
        <f>F246/'NG Monthly BTU Factors'!$B$3</f>
        <v>456.46836909301771</v>
      </c>
      <c r="I246" s="2">
        <v>44621</v>
      </c>
      <c r="J246" s="1">
        <v>0</v>
      </c>
      <c r="K246">
        <f t="shared" si="14"/>
        <v>456.46836909301771</v>
      </c>
      <c r="L246">
        <f t="shared" si="15"/>
        <v>481.11766102404067</v>
      </c>
    </row>
    <row r="247" spans="1:12" x14ac:dyDescent="0.2">
      <c r="A247" s="2">
        <v>44622</v>
      </c>
      <c r="B247" s="1">
        <v>121.8572397212653</v>
      </c>
      <c r="C247" s="1">
        <v>49.453196433186534</v>
      </c>
      <c r="D247" s="1">
        <v>107.77636396090189</v>
      </c>
      <c r="E247" s="1">
        <v>105.03469629089037</v>
      </c>
      <c r="F247">
        <f t="shared" si="13"/>
        <v>480.15187050780509</v>
      </c>
      <c r="G247">
        <f>F247/'NG Monthly BTU Factors'!$B$3</f>
        <v>446.23779786970732</v>
      </c>
      <c r="I247" s="2">
        <v>44622</v>
      </c>
      <c r="J247" s="1">
        <v>0</v>
      </c>
      <c r="K247">
        <f t="shared" si="14"/>
        <v>446.23779786970732</v>
      </c>
      <c r="L247">
        <f t="shared" si="15"/>
        <v>470.33463895467156</v>
      </c>
    </row>
    <row r="248" spans="1:12" x14ac:dyDescent="0.2">
      <c r="A248" s="2">
        <v>44623</v>
      </c>
      <c r="B248" s="1">
        <v>335.75869797070823</v>
      </c>
      <c r="C248" s="1">
        <v>0</v>
      </c>
      <c r="D248" s="1">
        <v>0</v>
      </c>
      <c r="E248" s="1">
        <v>169.40347928404807</v>
      </c>
      <c r="F248">
        <f t="shared" si="13"/>
        <v>631.45272156844533</v>
      </c>
      <c r="G248">
        <f>F248/'NG Monthly BTU Factors'!$B$3</f>
        <v>586.85197171788593</v>
      </c>
      <c r="I248" s="2">
        <v>44623</v>
      </c>
      <c r="J248" s="1">
        <v>0</v>
      </c>
      <c r="K248">
        <f t="shared" si="14"/>
        <v>586.85197171788593</v>
      </c>
      <c r="L248">
        <f t="shared" si="15"/>
        <v>618.54197819065178</v>
      </c>
    </row>
    <row r="249" spans="1:12" x14ac:dyDescent="0.2">
      <c r="A249" s="2">
        <v>44624</v>
      </c>
      <c r="B249" s="1">
        <v>299.52373979489005</v>
      </c>
      <c r="C249" s="1">
        <v>0</v>
      </c>
      <c r="D249" s="1">
        <v>0</v>
      </c>
      <c r="E249" s="1">
        <v>158.29582827815256</v>
      </c>
      <c r="F249">
        <f t="shared" si="13"/>
        <v>572.27446009130324</v>
      </c>
      <c r="G249">
        <f>F249/'NG Monthly BTU Factors'!$B$3</f>
        <v>531.85358744544908</v>
      </c>
      <c r="I249" s="2">
        <v>44624</v>
      </c>
      <c r="J249" s="1">
        <v>0</v>
      </c>
      <c r="K249">
        <f t="shared" si="14"/>
        <v>531.85358744544908</v>
      </c>
      <c r="L249">
        <f t="shared" si="15"/>
        <v>560.57368116750331</v>
      </c>
    </row>
    <row r="250" spans="1:12" x14ac:dyDescent="0.2">
      <c r="A250" s="2">
        <v>44625</v>
      </c>
      <c r="B250" s="1">
        <v>182.66588173707328</v>
      </c>
      <c r="C250" s="1">
        <v>0</v>
      </c>
      <c r="D250" s="1">
        <v>0</v>
      </c>
      <c r="E250" s="1">
        <v>118.79629446252341</v>
      </c>
      <c r="F250">
        <f t="shared" si="13"/>
        <v>376.82772024949583</v>
      </c>
      <c r="G250">
        <f>F250/'NG Monthly BTU Factors'!$B$3</f>
        <v>350.21163591960578</v>
      </c>
      <c r="I250" s="2">
        <v>44625</v>
      </c>
      <c r="J250" s="1">
        <v>0</v>
      </c>
      <c r="K250">
        <f t="shared" si="14"/>
        <v>350.21163591960578</v>
      </c>
      <c r="L250">
        <f t="shared" si="15"/>
        <v>369.12306425926454</v>
      </c>
    </row>
    <row r="251" spans="1:12" x14ac:dyDescent="0.2">
      <c r="A251" s="2">
        <v>44626</v>
      </c>
      <c r="B251" s="1">
        <v>300.55052307049431</v>
      </c>
      <c r="C251" s="1">
        <v>0</v>
      </c>
      <c r="D251" s="1">
        <v>0</v>
      </c>
      <c r="E251" s="1">
        <v>151.45026982430991</v>
      </c>
      <c r="F251">
        <f t="shared" si="13"/>
        <v>565.00099111850523</v>
      </c>
      <c r="G251">
        <f>F251/'NG Monthly BTU Factors'!$B$3</f>
        <v>525.09385791682644</v>
      </c>
      <c r="I251" s="2">
        <v>44626</v>
      </c>
      <c r="J251" s="1">
        <v>0</v>
      </c>
      <c r="K251">
        <f t="shared" si="14"/>
        <v>525.09385791682644</v>
      </c>
      <c r="L251">
        <f t="shared" si="15"/>
        <v>553.4489262443351</v>
      </c>
    </row>
    <row r="252" spans="1:12" x14ac:dyDescent="0.2">
      <c r="A252" s="2">
        <v>44627</v>
      </c>
      <c r="B252" s="1">
        <v>333.54137690464654</v>
      </c>
      <c r="C252" s="1">
        <v>0</v>
      </c>
      <c r="D252" s="1">
        <v>0</v>
      </c>
      <c r="E252" s="1">
        <v>210.21891966260279</v>
      </c>
      <c r="F252">
        <f t="shared" si="13"/>
        <v>679.70037070906153</v>
      </c>
      <c r="G252">
        <f>F252/'NG Monthly BTU Factors'!$B$3</f>
        <v>631.6917943392765</v>
      </c>
      <c r="I252" s="2">
        <v>44627</v>
      </c>
      <c r="J252" s="1">
        <v>0</v>
      </c>
      <c r="K252">
        <f t="shared" si="14"/>
        <v>631.6917943392765</v>
      </c>
      <c r="L252">
        <f t="shared" si="15"/>
        <v>665.80315123359742</v>
      </c>
    </row>
    <row r="253" spans="1:12" x14ac:dyDescent="0.2">
      <c r="A253" s="2">
        <v>44628</v>
      </c>
      <c r="B253" s="1">
        <v>325.05826270580292</v>
      </c>
      <c r="C253" s="1">
        <v>0</v>
      </c>
      <c r="D253" s="1">
        <v>0</v>
      </c>
      <c r="E253" s="1">
        <v>221.26933649380999</v>
      </c>
      <c r="F253">
        <f t="shared" si="13"/>
        <v>682.90949899951613</v>
      </c>
      <c r="G253">
        <f>F253/'NG Monthly BTU Factors'!$B$3</f>
        <v>634.67425557575848</v>
      </c>
      <c r="I253" s="2">
        <v>44628</v>
      </c>
      <c r="J253" s="1">
        <v>39.398052459998446</v>
      </c>
      <c r="K253">
        <f t="shared" si="14"/>
        <v>674.07230803575692</v>
      </c>
      <c r="L253">
        <f t="shared" si="15"/>
        <v>710.47221266968779</v>
      </c>
    </row>
    <row r="254" spans="1:12" x14ac:dyDescent="0.2">
      <c r="A254" s="2">
        <v>44629</v>
      </c>
      <c r="B254" s="1">
        <v>323.98182192246122</v>
      </c>
      <c r="C254" s="1">
        <v>0</v>
      </c>
      <c r="D254" s="1">
        <v>0</v>
      </c>
      <c r="E254" s="1">
        <v>226.39921904007593</v>
      </c>
      <c r="F254">
        <f t="shared" si="13"/>
        <v>687.97630120317137</v>
      </c>
      <c r="G254">
        <f>F254/'NG Monthly BTU Factors'!$B$3</f>
        <v>639.38317955685068</v>
      </c>
      <c r="I254" s="2">
        <v>44629</v>
      </c>
      <c r="J254" s="1">
        <v>0</v>
      </c>
      <c r="K254">
        <f t="shared" si="14"/>
        <v>639.38317955685068</v>
      </c>
      <c r="L254">
        <f t="shared" si="15"/>
        <v>673.90987125292065</v>
      </c>
    </row>
    <row r="255" spans="1:12" x14ac:dyDescent="0.2">
      <c r="A255" s="2">
        <v>44630</v>
      </c>
      <c r="B255" s="1">
        <v>302.54755474328994</v>
      </c>
      <c r="C255" s="1">
        <v>0</v>
      </c>
      <c r="D255" s="1">
        <v>138.12108202228944</v>
      </c>
      <c r="E255" s="1">
        <v>196.79353220264119</v>
      </c>
      <c r="F255">
        <f t="shared" si="13"/>
        <v>796.82771121027565</v>
      </c>
      <c r="G255">
        <f>F255/'NG Monthly BTU Factors'!$B$3</f>
        <v>740.54620000954981</v>
      </c>
      <c r="I255" s="2">
        <v>44630</v>
      </c>
      <c r="J255" s="1">
        <v>42.707467642293352</v>
      </c>
      <c r="K255">
        <f t="shared" si="14"/>
        <v>783.25366765184322</v>
      </c>
      <c r="L255">
        <f t="shared" si="15"/>
        <v>825.54936570504276</v>
      </c>
    </row>
    <row r="256" spans="1:12" x14ac:dyDescent="0.2">
      <c r="A256" s="2">
        <v>44631</v>
      </c>
      <c r="B256" s="1">
        <v>245.33020583192507</v>
      </c>
      <c r="C256" s="1">
        <v>0</v>
      </c>
      <c r="D256" s="1">
        <v>254.75400063991543</v>
      </c>
      <c r="E256" s="1">
        <v>158.99637962579726</v>
      </c>
      <c r="F256">
        <f t="shared" si="13"/>
        <v>823.85073262204708</v>
      </c>
      <c r="G256">
        <f>F256/'NG Monthly BTU Factors'!$B$3</f>
        <v>765.66053217662363</v>
      </c>
      <c r="I256" s="2">
        <v>44631</v>
      </c>
      <c r="J256" s="1">
        <v>0</v>
      </c>
      <c r="K256">
        <f t="shared" si="14"/>
        <v>765.66053217662363</v>
      </c>
      <c r="L256">
        <f t="shared" si="15"/>
        <v>807.00620091416135</v>
      </c>
    </row>
    <row r="257" spans="1:12" x14ac:dyDescent="0.2">
      <c r="A257" s="2">
        <v>44632</v>
      </c>
      <c r="B257" s="1">
        <v>229.57732043862342</v>
      </c>
      <c r="C257" s="1">
        <v>0</v>
      </c>
      <c r="D257" s="1">
        <v>244.78692898948987</v>
      </c>
      <c r="E257" s="1">
        <v>191.78323423862457</v>
      </c>
      <c r="F257">
        <f t="shared" si="13"/>
        <v>832.68435458342219</v>
      </c>
      <c r="G257">
        <f>F257/'NG Monthly BTU Factors'!$B$3</f>
        <v>773.87021801433286</v>
      </c>
      <c r="I257" s="2">
        <v>44632</v>
      </c>
      <c r="J257" s="1">
        <v>0</v>
      </c>
      <c r="K257">
        <f t="shared" si="14"/>
        <v>773.87021801433286</v>
      </c>
      <c r="L257">
        <f t="shared" si="15"/>
        <v>815.65920978710687</v>
      </c>
    </row>
    <row r="258" spans="1:12" x14ac:dyDescent="0.2">
      <c r="A258" s="2">
        <v>44633</v>
      </c>
      <c r="B258" s="1">
        <v>150.88242338498435</v>
      </c>
      <c r="C258" s="1">
        <v>0</v>
      </c>
      <c r="D258" s="1">
        <v>148.28233766655126</v>
      </c>
      <c r="E258" s="1">
        <v>115.65806302660042</v>
      </c>
      <c r="F258">
        <f t="shared" si="13"/>
        <v>518.52853009767</v>
      </c>
      <c r="G258">
        <f>F258/'NG Monthly BTU Factors'!$B$3</f>
        <v>481.90383838073416</v>
      </c>
      <c r="I258" s="2">
        <v>44633</v>
      </c>
      <c r="J258" s="1">
        <v>0</v>
      </c>
      <c r="K258">
        <f t="shared" si="14"/>
        <v>481.90383838073416</v>
      </c>
      <c r="L258">
        <f t="shared" si="15"/>
        <v>507.9266456532938</v>
      </c>
    </row>
    <row r="259" spans="1:12" x14ac:dyDescent="0.2">
      <c r="A259" s="2">
        <v>44634</v>
      </c>
      <c r="B259" s="1">
        <v>139.93973991274834</v>
      </c>
      <c r="C259" s="1">
        <v>0</v>
      </c>
      <c r="D259" s="1">
        <v>171.94020109971365</v>
      </c>
      <c r="E259" s="1">
        <v>61.223838239577077</v>
      </c>
      <c r="F259">
        <f t="shared" si="13"/>
        <v>466.37972406504883</v>
      </c>
      <c r="G259">
        <f>F259/'NG Monthly BTU Factors'!$B$3</f>
        <v>433.43840526491522</v>
      </c>
      <c r="I259" s="2">
        <v>44634</v>
      </c>
      <c r="J259" s="1">
        <v>0</v>
      </c>
      <c r="K259">
        <f t="shared" si="14"/>
        <v>433.43840526491522</v>
      </c>
      <c r="L259">
        <f t="shared" si="15"/>
        <v>456.84407914922065</v>
      </c>
    </row>
    <row r="260" spans="1:12" x14ac:dyDescent="0.2">
      <c r="A260" s="2">
        <v>44635</v>
      </c>
      <c r="B260" s="1">
        <v>141.00680786172549</v>
      </c>
      <c r="C260" s="1">
        <v>0</v>
      </c>
      <c r="D260" s="1">
        <v>185.86572018425193</v>
      </c>
      <c r="E260" s="1">
        <v>60.127437780763316</v>
      </c>
      <c r="F260">
        <f t="shared" ref="F260:F323" si="16">SUM(B260:E260)/0.8</f>
        <v>483.74995728342594</v>
      </c>
      <c r="G260">
        <f>F260/'NG Monthly BTU Factors'!$B$3</f>
        <v>449.58174468719881</v>
      </c>
      <c r="I260" s="2">
        <v>44635</v>
      </c>
      <c r="J260" s="1">
        <v>0</v>
      </c>
      <c r="K260">
        <f t="shared" ref="K260:K323" si="17">G260+J260</f>
        <v>449.58174468719881</v>
      </c>
      <c r="L260">
        <f t="shared" si="15"/>
        <v>473.85915890030759</v>
      </c>
    </row>
    <row r="261" spans="1:12" x14ac:dyDescent="0.2">
      <c r="A261" s="2">
        <v>44636</v>
      </c>
      <c r="B261" s="1">
        <v>187.18174828886984</v>
      </c>
      <c r="C261" s="1">
        <v>0</v>
      </c>
      <c r="D261" s="1">
        <v>51.450382419492101</v>
      </c>
      <c r="E261" s="1">
        <v>79.93379218514572</v>
      </c>
      <c r="F261">
        <f t="shared" si="16"/>
        <v>398.20740361688456</v>
      </c>
      <c r="G261">
        <f>F261/'NG Monthly BTU Factors'!$B$3</f>
        <v>370.08123012721609</v>
      </c>
      <c r="I261" s="2">
        <v>44636</v>
      </c>
      <c r="J261" s="1">
        <v>0</v>
      </c>
      <c r="K261">
        <f t="shared" si="17"/>
        <v>370.08123012721609</v>
      </c>
      <c r="L261">
        <f t="shared" si="15"/>
        <v>390.06561655408575</v>
      </c>
    </row>
    <row r="262" spans="1:12" x14ac:dyDescent="0.2">
      <c r="A262" s="2">
        <v>44637</v>
      </c>
      <c r="B262" s="1">
        <v>243.15195584098495</v>
      </c>
      <c r="C262" s="1">
        <v>0</v>
      </c>
      <c r="D262" s="1">
        <v>0.96219817477021463</v>
      </c>
      <c r="E262" s="1">
        <v>76.512910833285872</v>
      </c>
      <c r="F262">
        <f t="shared" si="16"/>
        <v>400.78383106130133</v>
      </c>
      <c r="G262">
        <f>F262/'NG Monthly BTU Factors'!$B$3</f>
        <v>372.4756794250012</v>
      </c>
      <c r="I262" s="2">
        <v>44637</v>
      </c>
      <c r="J262" s="1">
        <v>0</v>
      </c>
      <c r="K262">
        <f t="shared" si="17"/>
        <v>372.4756794250012</v>
      </c>
      <c r="L262">
        <f t="shared" si="15"/>
        <v>392.58936611395131</v>
      </c>
    </row>
    <row r="263" spans="1:12" x14ac:dyDescent="0.2">
      <c r="A263" s="2">
        <v>44638</v>
      </c>
      <c r="B263" s="1">
        <v>237.70413929820057</v>
      </c>
      <c r="C263" s="1">
        <v>0</v>
      </c>
      <c r="D263" s="1">
        <v>0</v>
      </c>
      <c r="E263" s="1">
        <v>155.21187579358426</v>
      </c>
      <c r="F263">
        <f t="shared" si="16"/>
        <v>491.14501886473107</v>
      </c>
      <c r="G263">
        <f>F263/'NG Monthly BTU Factors'!$B$3</f>
        <v>456.45447849882066</v>
      </c>
      <c r="I263" s="2">
        <v>44638</v>
      </c>
      <c r="J263" s="1">
        <v>0</v>
      </c>
      <c r="K263">
        <f t="shared" si="17"/>
        <v>456.45447849882066</v>
      </c>
      <c r="L263">
        <f t="shared" si="15"/>
        <v>481.10302033775702</v>
      </c>
    </row>
    <row r="264" spans="1:12" x14ac:dyDescent="0.2">
      <c r="A264" s="2">
        <v>44639</v>
      </c>
      <c r="B264" s="1">
        <v>242.49771696726481</v>
      </c>
      <c r="C264" s="1">
        <v>0</v>
      </c>
      <c r="D264" s="1">
        <v>0</v>
      </c>
      <c r="E264" s="1">
        <v>143.29505486451893</v>
      </c>
      <c r="F264">
        <f t="shared" si="16"/>
        <v>482.24096478972967</v>
      </c>
      <c r="G264">
        <f>F264/'NG Monthly BTU Factors'!$B$3</f>
        <v>448.17933530644018</v>
      </c>
      <c r="I264" s="2">
        <v>44639</v>
      </c>
      <c r="J264" s="1">
        <v>0</v>
      </c>
      <c r="K264">
        <f t="shared" si="17"/>
        <v>448.17933530644018</v>
      </c>
      <c r="L264">
        <f t="shared" si="15"/>
        <v>472.381019412988</v>
      </c>
    </row>
    <row r="265" spans="1:12" x14ac:dyDescent="0.2">
      <c r="A265" s="2">
        <v>44640</v>
      </c>
      <c r="B265" s="1">
        <v>246.19729187488559</v>
      </c>
      <c r="C265" s="1">
        <v>0</v>
      </c>
      <c r="D265" s="1">
        <v>0</v>
      </c>
      <c r="E265" s="1">
        <v>90.229047436397835</v>
      </c>
      <c r="F265">
        <f t="shared" si="16"/>
        <v>420.53292413910424</v>
      </c>
      <c r="G265">
        <f>F265/'NG Monthly BTU Factors'!$B$3</f>
        <v>390.8298551478664</v>
      </c>
      <c r="I265" s="2">
        <v>44640</v>
      </c>
      <c r="J265" s="1">
        <v>0</v>
      </c>
      <c r="K265">
        <f t="shared" si="17"/>
        <v>390.8298551478664</v>
      </c>
      <c r="L265">
        <f t="shared" si="15"/>
        <v>411.93466732585119</v>
      </c>
    </row>
    <row r="266" spans="1:12" x14ac:dyDescent="0.2">
      <c r="A266" s="2">
        <v>44641</v>
      </c>
      <c r="B266" s="1">
        <v>215.55916788578037</v>
      </c>
      <c r="C266" s="1">
        <v>0</v>
      </c>
      <c r="D266" s="1">
        <v>0</v>
      </c>
      <c r="E266" s="1">
        <v>88.768649389115254</v>
      </c>
      <c r="F266">
        <f t="shared" si="16"/>
        <v>380.4097715936195</v>
      </c>
      <c r="G266">
        <f>F266/'NG Monthly BTU Factors'!$B$3</f>
        <v>353.54067991972067</v>
      </c>
      <c r="I266" s="2">
        <v>44641</v>
      </c>
      <c r="J266" s="1">
        <v>0</v>
      </c>
      <c r="K266">
        <f t="shared" si="17"/>
        <v>353.54067991972067</v>
      </c>
      <c r="L266">
        <f t="shared" si="15"/>
        <v>372.63187663538559</v>
      </c>
    </row>
    <row r="267" spans="1:12" x14ac:dyDescent="0.2">
      <c r="A267" s="2">
        <v>44642</v>
      </c>
      <c r="B267" s="1">
        <v>223.67459561030068</v>
      </c>
      <c r="C267" s="1">
        <v>0</v>
      </c>
      <c r="D267" s="1">
        <v>0</v>
      </c>
      <c r="E267" s="1">
        <v>103.07683011234201</v>
      </c>
      <c r="F267">
        <f t="shared" si="16"/>
        <v>408.43928215330334</v>
      </c>
      <c r="G267">
        <f>F267/'NG Monthly BTU Factors'!$B$3</f>
        <v>379.59041092314436</v>
      </c>
      <c r="I267" s="2">
        <v>44642</v>
      </c>
      <c r="J267" s="1">
        <v>0</v>
      </c>
      <c r="K267">
        <f t="shared" si="17"/>
        <v>379.59041092314436</v>
      </c>
      <c r="L267">
        <f t="shared" si="15"/>
        <v>400.08829311299417</v>
      </c>
    </row>
    <row r="268" spans="1:12" x14ac:dyDescent="0.2">
      <c r="A268" s="2">
        <v>44643</v>
      </c>
      <c r="B268" s="1">
        <v>223.29077983697258</v>
      </c>
      <c r="C268" s="1">
        <v>0</v>
      </c>
      <c r="D268" s="1">
        <v>0</v>
      </c>
      <c r="E268" s="1">
        <v>146.5277175664902</v>
      </c>
      <c r="F268">
        <f t="shared" si="16"/>
        <v>462.27312175432843</v>
      </c>
      <c r="G268">
        <f>F268/'NG Monthly BTU Factors'!$B$3</f>
        <v>429.6218603664762</v>
      </c>
      <c r="I268" s="2">
        <v>44643</v>
      </c>
      <c r="J268" s="1">
        <v>0</v>
      </c>
      <c r="K268">
        <f t="shared" si="17"/>
        <v>429.6218603664762</v>
      </c>
      <c r="L268">
        <f t="shared" si="15"/>
        <v>452.82144082626593</v>
      </c>
    </row>
    <row r="269" spans="1:12" x14ac:dyDescent="0.2">
      <c r="A269" s="2">
        <v>44644</v>
      </c>
      <c r="B269" s="1">
        <v>249.96816036701205</v>
      </c>
      <c r="C269" s="1">
        <v>0</v>
      </c>
      <c r="D269" s="1">
        <v>0</v>
      </c>
      <c r="E269" s="1">
        <v>158.38171404401461</v>
      </c>
      <c r="F269">
        <f t="shared" si="16"/>
        <v>510.43734301378333</v>
      </c>
      <c r="G269">
        <f>F269/'NG Monthly BTU Factors'!$B$3</f>
        <v>474.38414778232647</v>
      </c>
      <c r="I269" s="2">
        <v>44644</v>
      </c>
      <c r="J269" s="1">
        <v>0</v>
      </c>
      <c r="K269">
        <f t="shared" si="17"/>
        <v>474.38414778232647</v>
      </c>
      <c r="L269">
        <f t="shared" si="15"/>
        <v>500.00089176257211</v>
      </c>
    </row>
    <row r="270" spans="1:12" x14ac:dyDescent="0.2">
      <c r="A270" s="2">
        <v>44645</v>
      </c>
      <c r="B270" s="1">
        <v>227.71344037055971</v>
      </c>
      <c r="C270" s="1">
        <v>0</v>
      </c>
      <c r="D270" s="1">
        <v>0</v>
      </c>
      <c r="E270" s="1">
        <v>158.79364773631096</v>
      </c>
      <c r="F270">
        <f t="shared" si="16"/>
        <v>483.13386013358837</v>
      </c>
      <c r="G270">
        <f>F270/'NG Monthly BTU Factors'!$B$3</f>
        <v>449.00916369292599</v>
      </c>
      <c r="I270" s="2">
        <v>44645</v>
      </c>
      <c r="J270" s="1">
        <v>0</v>
      </c>
      <c r="K270">
        <f t="shared" si="17"/>
        <v>449.00916369292599</v>
      </c>
      <c r="L270">
        <f t="shared" si="15"/>
        <v>473.255658532344</v>
      </c>
    </row>
    <row r="271" spans="1:12" x14ac:dyDescent="0.2">
      <c r="A271" s="2">
        <v>44646</v>
      </c>
      <c r="B271" s="1">
        <v>262.90720566709837</v>
      </c>
      <c r="C271" s="1">
        <v>0</v>
      </c>
      <c r="D271" s="1">
        <v>0</v>
      </c>
      <c r="E271" s="1">
        <v>209.64225522478421</v>
      </c>
      <c r="F271">
        <f t="shared" si="16"/>
        <v>590.68682611485315</v>
      </c>
      <c r="G271">
        <f>F271/'NG Monthly BTU Factors'!$B$3</f>
        <v>548.96545177960331</v>
      </c>
      <c r="I271" s="2">
        <v>44646</v>
      </c>
      <c r="J271" s="1">
        <v>0</v>
      </c>
      <c r="K271">
        <f t="shared" si="17"/>
        <v>548.96545177960331</v>
      </c>
      <c r="L271">
        <f t="shared" si="15"/>
        <v>578.60958617570191</v>
      </c>
    </row>
    <row r="272" spans="1:12" x14ac:dyDescent="0.2">
      <c r="A272" s="2">
        <v>44647</v>
      </c>
      <c r="B272" s="1">
        <v>230.07817717194555</v>
      </c>
      <c r="C272" s="1">
        <v>0</v>
      </c>
      <c r="D272" s="1">
        <v>0</v>
      </c>
      <c r="E272" s="1">
        <v>245.41711228688558</v>
      </c>
      <c r="F272">
        <f t="shared" si="16"/>
        <v>594.3691118235389</v>
      </c>
      <c r="G272">
        <f>F272/'NG Monthly BTU Factors'!$B$3</f>
        <v>552.38765039362352</v>
      </c>
      <c r="I272" s="2">
        <v>44647</v>
      </c>
      <c r="J272" s="1">
        <v>0</v>
      </c>
      <c r="K272">
        <f t="shared" si="17"/>
        <v>552.38765039362352</v>
      </c>
      <c r="L272">
        <f t="shared" si="15"/>
        <v>582.21658351487918</v>
      </c>
    </row>
    <row r="273" spans="1:12" x14ac:dyDescent="0.2">
      <c r="A273" s="2">
        <v>44648</v>
      </c>
      <c r="B273" s="1">
        <v>263.47426144679389</v>
      </c>
      <c r="C273" s="1">
        <v>0</v>
      </c>
      <c r="D273" s="1">
        <v>0</v>
      </c>
      <c r="E273" s="1">
        <v>223.74220261772473</v>
      </c>
      <c r="F273">
        <f t="shared" si="16"/>
        <v>609.02058008064819</v>
      </c>
      <c r="G273">
        <f>F273/'NG Monthly BTU Factors'!$B$3</f>
        <v>566.00425658052802</v>
      </c>
      <c r="I273" s="2">
        <v>44648</v>
      </c>
      <c r="J273" s="1">
        <v>0</v>
      </c>
      <c r="K273">
        <f t="shared" si="17"/>
        <v>566.00425658052802</v>
      </c>
      <c r="L273">
        <f t="shared" si="15"/>
        <v>596.56848643587659</v>
      </c>
    </row>
    <row r="274" spans="1:12" x14ac:dyDescent="0.2">
      <c r="A274" s="2">
        <v>44649</v>
      </c>
      <c r="B274" s="1">
        <v>253.17145993908247</v>
      </c>
      <c r="C274" s="1">
        <v>0</v>
      </c>
      <c r="D274" s="1">
        <v>0</v>
      </c>
      <c r="E274" s="1">
        <v>205.3143345117569</v>
      </c>
      <c r="F274">
        <f t="shared" si="16"/>
        <v>573.10724306354916</v>
      </c>
      <c r="G274">
        <f>F274/'NG Monthly BTU Factors'!$B$3</f>
        <v>532.62754931556606</v>
      </c>
      <c r="I274" s="2">
        <v>44649</v>
      </c>
      <c r="J274" s="1">
        <v>0</v>
      </c>
      <c r="K274">
        <f t="shared" si="17"/>
        <v>532.62754931556606</v>
      </c>
      <c r="L274">
        <f t="shared" si="15"/>
        <v>561.38943697860668</v>
      </c>
    </row>
    <row r="275" spans="1:12" x14ac:dyDescent="0.2">
      <c r="A275" s="2">
        <v>44650</v>
      </c>
      <c r="B275" s="1">
        <v>211.05412105123202</v>
      </c>
      <c r="C275" s="1">
        <v>0</v>
      </c>
      <c r="D275" s="1">
        <v>0</v>
      </c>
      <c r="E275" s="1">
        <v>155.44673283298812</v>
      </c>
      <c r="F275">
        <f t="shared" si="16"/>
        <v>458.12606735527515</v>
      </c>
      <c r="G275">
        <f>F275/'NG Monthly BTU Factors'!$B$3</f>
        <v>425.76772059040439</v>
      </c>
      <c r="I275" s="2">
        <v>44650</v>
      </c>
      <c r="J275" s="1">
        <v>0</v>
      </c>
      <c r="K275">
        <f t="shared" si="17"/>
        <v>425.76772059040439</v>
      </c>
      <c r="L275">
        <f t="shared" si="15"/>
        <v>448.75917750228626</v>
      </c>
    </row>
    <row r="276" spans="1:12" x14ac:dyDescent="0.2">
      <c r="A276" s="2">
        <v>44651</v>
      </c>
      <c r="B276" s="1">
        <v>260.0620542446772</v>
      </c>
      <c r="C276" s="1">
        <v>0</v>
      </c>
      <c r="D276" s="1">
        <v>0</v>
      </c>
      <c r="E276" s="1">
        <v>190.77650464971859</v>
      </c>
      <c r="F276">
        <f t="shared" si="16"/>
        <v>563.54819861799467</v>
      </c>
      <c r="G276">
        <f>F276/'NG Monthly BTU Factors'!$B$3</f>
        <v>523.74367901300616</v>
      </c>
      <c r="I276" s="2">
        <v>44651</v>
      </c>
      <c r="J276" s="1">
        <v>0</v>
      </c>
      <c r="K276">
        <f t="shared" si="17"/>
        <v>523.74367901300616</v>
      </c>
      <c r="L276">
        <f t="shared" si="15"/>
        <v>552.0258376797085</v>
      </c>
    </row>
    <row r="277" spans="1:12" x14ac:dyDescent="0.2">
      <c r="A277" s="2">
        <v>44652</v>
      </c>
      <c r="B277" s="1">
        <v>250.26520198186239</v>
      </c>
      <c r="C277" s="1">
        <v>0</v>
      </c>
      <c r="D277" s="1">
        <v>0</v>
      </c>
      <c r="E277" s="1">
        <v>171.46383186976115</v>
      </c>
      <c r="F277">
        <f t="shared" si="16"/>
        <v>527.16129231452931</v>
      </c>
      <c r="G277">
        <f>F277/'NG Monthly BTU Factors'!$B$3</f>
        <v>489.92685159342869</v>
      </c>
      <c r="I277" s="2">
        <v>44652</v>
      </c>
      <c r="J277" s="1">
        <v>0</v>
      </c>
      <c r="K277">
        <f t="shared" si="17"/>
        <v>489.92685159342869</v>
      </c>
      <c r="L277">
        <f t="shared" si="15"/>
        <v>516.38290157947392</v>
      </c>
    </row>
    <row r="278" spans="1:12" x14ac:dyDescent="0.2">
      <c r="A278" s="2">
        <v>44653</v>
      </c>
      <c r="B278" s="1">
        <v>224.91384056011839</v>
      </c>
      <c r="C278" s="1">
        <v>0</v>
      </c>
      <c r="D278" s="1">
        <v>0</v>
      </c>
      <c r="E278" s="1">
        <v>141.77069632013638</v>
      </c>
      <c r="F278">
        <f t="shared" si="16"/>
        <v>458.35567110031843</v>
      </c>
      <c r="G278">
        <f>F278/'NG Monthly BTU Factors'!$B$3</f>
        <v>425.98110697055614</v>
      </c>
      <c r="I278" s="2">
        <v>44653</v>
      </c>
      <c r="J278" s="1">
        <v>0</v>
      </c>
      <c r="K278">
        <f t="shared" si="17"/>
        <v>425.98110697055614</v>
      </c>
      <c r="L278">
        <f t="shared" si="15"/>
        <v>448.98408674696617</v>
      </c>
    </row>
    <row r="279" spans="1:12" x14ac:dyDescent="0.2">
      <c r="A279" s="2">
        <v>44654</v>
      </c>
      <c r="B279" s="1">
        <v>211.96514891584712</v>
      </c>
      <c r="C279" s="1">
        <v>0</v>
      </c>
      <c r="D279" s="1">
        <v>0</v>
      </c>
      <c r="E279" s="1">
        <v>141.05566126902897</v>
      </c>
      <c r="F279">
        <f t="shared" si="16"/>
        <v>441.27601273109508</v>
      </c>
      <c r="G279">
        <f>F279/'NG Monthly BTU Factors'!$B$3</f>
        <v>410.10781852332252</v>
      </c>
      <c r="I279" s="2">
        <v>44654</v>
      </c>
      <c r="J279" s="1">
        <v>0</v>
      </c>
      <c r="K279">
        <f t="shared" si="17"/>
        <v>410.10781852332252</v>
      </c>
      <c r="L279">
        <f t="shared" si="15"/>
        <v>432.25364072358195</v>
      </c>
    </row>
    <row r="280" spans="1:12" x14ac:dyDescent="0.2">
      <c r="A280" s="2">
        <v>44655</v>
      </c>
      <c r="B280" s="1">
        <v>221.17055110732713</v>
      </c>
      <c r="C280" s="1">
        <v>0</v>
      </c>
      <c r="D280" s="1">
        <v>0</v>
      </c>
      <c r="E280" s="1">
        <v>141.25733761191367</v>
      </c>
      <c r="F280">
        <f t="shared" si="16"/>
        <v>453.03486089905095</v>
      </c>
      <c r="G280">
        <f>F280/'NG Monthly BTU Factors'!$B$3</f>
        <v>421.03611607718489</v>
      </c>
      <c r="I280" s="2">
        <v>44655</v>
      </c>
      <c r="J280" s="1">
        <v>0</v>
      </c>
      <c r="K280">
        <f t="shared" si="17"/>
        <v>421.03611607718489</v>
      </c>
      <c r="L280">
        <f t="shared" si="15"/>
        <v>443.77206634535287</v>
      </c>
    </row>
    <row r="281" spans="1:12" x14ac:dyDescent="0.2">
      <c r="A281" s="2">
        <v>44656</v>
      </c>
      <c r="B281" s="1">
        <v>203.68220551013948</v>
      </c>
      <c r="C281" s="1">
        <v>0</v>
      </c>
      <c r="D281" s="1">
        <v>0</v>
      </c>
      <c r="E281" s="1">
        <v>140.88007034858069</v>
      </c>
      <c r="F281">
        <f t="shared" si="16"/>
        <v>430.7028448234002</v>
      </c>
      <c r="G281">
        <f>F281/'NG Monthly BTU Factors'!$B$3</f>
        <v>400.28145429684031</v>
      </c>
      <c r="I281" s="2">
        <v>44656</v>
      </c>
      <c r="J281" s="1">
        <v>0</v>
      </c>
      <c r="K281">
        <f t="shared" si="17"/>
        <v>400.28145429684031</v>
      </c>
      <c r="L281">
        <f t="shared" si="15"/>
        <v>421.89665282886972</v>
      </c>
    </row>
    <row r="282" spans="1:12" x14ac:dyDescent="0.2">
      <c r="A282" s="2">
        <v>44657</v>
      </c>
      <c r="B282" s="1">
        <v>190.06156745553017</v>
      </c>
      <c r="C282" s="1">
        <v>0</v>
      </c>
      <c r="D282" s="1">
        <v>0</v>
      </c>
      <c r="E282" s="1">
        <v>140.62024722297986</v>
      </c>
      <c r="F282">
        <f t="shared" si="16"/>
        <v>413.3522683481375</v>
      </c>
      <c r="G282">
        <f>F282/'NG Monthly BTU Factors'!$B$3</f>
        <v>384.15638322317608</v>
      </c>
      <c r="I282" s="2">
        <v>44657</v>
      </c>
      <c r="J282" s="1">
        <v>0</v>
      </c>
      <c r="K282">
        <f t="shared" si="17"/>
        <v>384.15638322317608</v>
      </c>
      <c r="L282">
        <f t="shared" si="15"/>
        <v>404.90082791722762</v>
      </c>
    </row>
    <row r="283" spans="1:12" x14ac:dyDescent="0.2">
      <c r="A283" s="2">
        <v>44658</v>
      </c>
      <c r="B283" s="1">
        <v>241.12466086347899</v>
      </c>
      <c r="C283" s="1">
        <v>0</v>
      </c>
      <c r="D283" s="1">
        <v>0</v>
      </c>
      <c r="E283" s="1">
        <v>141.59557941953341</v>
      </c>
      <c r="F283">
        <f t="shared" si="16"/>
        <v>478.40030035376549</v>
      </c>
      <c r="G283">
        <f>F283/'NG Monthly BTU Factors'!$B$3</f>
        <v>444.60994456669653</v>
      </c>
      <c r="I283" s="2">
        <v>44658</v>
      </c>
      <c r="J283" s="1">
        <v>0</v>
      </c>
      <c r="K283">
        <f t="shared" si="17"/>
        <v>444.60994456669653</v>
      </c>
      <c r="L283">
        <f t="shared" ref="L283:L306" si="18">K283*1.054</f>
        <v>468.61888157329815</v>
      </c>
    </row>
    <row r="284" spans="1:12" x14ac:dyDescent="0.2">
      <c r="A284" s="2">
        <v>44659</v>
      </c>
      <c r="B284" s="1">
        <v>255.3689076026281</v>
      </c>
      <c r="C284" s="1">
        <v>0</v>
      </c>
      <c r="D284" s="1">
        <v>0</v>
      </c>
      <c r="E284" s="1">
        <v>156.98571731050811</v>
      </c>
      <c r="F284">
        <f t="shared" si="16"/>
        <v>515.44328114142024</v>
      </c>
      <c r="G284">
        <f>F284/'NG Monthly BTU Factors'!$B$3</f>
        <v>479.03650663700762</v>
      </c>
      <c r="I284" s="2">
        <v>44659</v>
      </c>
      <c r="J284" s="1">
        <v>0</v>
      </c>
      <c r="K284">
        <f t="shared" si="17"/>
        <v>479.03650663700762</v>
      </c>
      <c r="L284">
        <f t="shared" si="18"/>
        <v>504.90447799540607</v>
      </c>
    </row>
    <row r="285" spans="1:12" x14ac:dyDescent="0.2">
      <c r="A285" s="2">
        <v>44660</v>
      </c>
      <c r="B285" s="1">
        <v>228.44683084487917</v>
      </c>
      <c r="C285" s="1">
        <v>0</v>
      </c>
      <c r="D285" s="1">
        <v>0</v>
      </c>
      <c r="E285" s="1">
        <v>142.68727593223255</v>
      </c>
      <c r="F285">
        <f t="shared" si="16"/>
        <v>463.91763347138959</v>
      </c>
      <c r="G285">
        <f>F285/'NG Monthly BTU Factors'!$B$3</f>
        <v>431.1502169808453</v>
      </c>
      <c r="I285" s="2">
        <v>44660</v>
      </c>
      <c r="J285" s="1">
        <v>0</v>
      </c>
      <c r="K285">
        <f t="shared" si="17"/>
        <v>431.1502169808453</v>
      </c>
      <c r="L285">
        <f t="shared" si="18"/>
        <v>454.43232869781099</v>
      </c>
    </row>
    <row r="286" spans="1:12" x14ac:dyDescent="0.2">
      <c r="A286" s="2">
        <v>44661</v>
      </c>
      <c r="B286" s="1">
        <v>173.55860683719317</v>
      </c>
      <c r="C286" s="1">
        <v>0</v>
      </c>
      <c r="D286" s="1">
        <v>0</v>
      </c>
      <c r="E286" s="1">
        <v>112.22244503895442</v>
      </c>
      <c r="F286">
        <f t="shared" si="16"/>
        <v>357.22631484518445</v>
      </c>
      <c r="G286">
        <f>F286/'NG Monthly BTU Factors'!$B$3</f>
        <v>331.99471639887031</v>
      </c>
      <c r="I286" s="2">
        <v>44661</v>
      </c>
      <c r="J286" s="1">
        <v>0</v>
      </c>
      <c r="K286">
        <f t="shared" si="17"/>
        <v>331.99471639887031</v>
      </c>
      <c r="L286">
        <f t="shared" si="18"/>
        <v>349.92243108440931</v>
      </c>
    </row>
    <row r="287" spans="1:12" x14ac:dyDescent="0.2">
      <c r="A287" s="2">
        <v>44662</v>
      </c>
      <c r="B287" s="1">
        <v>73.864122360859469</v>
      </c>
      <c r="C287" s="1">
        <v>119.63082972814638</v>
      </c>
      <c r="D287" s="1">
        <v>0</v>
      </c>
      <c r="E287" s="1">
        <v>130.16536197910708</v>
      </c>
      <c r="F287">
        <f t="shared" si="16"/>
        <v>404.57539258514117</v>
      </c>
      <c r="G287">
        <f>F287/'NG Monthly BTU Factors'!$B$3</f>
        <v>375.99943548804941</v>
      </c>
      <c r="I287" s="2">
        <v>44662</v>
      </c>
      <c r="J287" s="1">
        <v>0</v>
      </c>
      <c r="K287">
        <f t="shared" si="17"/>
        <v>375.99943548804941</v>
      </c>
      <c r="L287">
        <f t="shared" si="18"/>
        <v>396.30340500440411</v>
      </c>
    </row>
    <row r="288" spans="1:12" x14ac:dyDescent="0.2">
      <c r="A288" s="2">
        <v>44663</v>
      </c>
      <c r="B288" s="1">
        <v>0.31260416443543959</v>
      </c>
      <c r="C288" s="1">
        <v>211.93408598109806</v>
      </c>
      <c r="D288" s="1">
        <v>0.37558999679369331</v>
      </c>
      <c r="E288" s="1">
        <v>92.144009342372485</v>
      </c>
      <c r="F288">
        <f t="shared" si="16"/>
        <v>380.95786185587463</v>
      </c>
      <c r="G288">
        <f>F288/'NG Monthly BTU Factors'!$B$3</f>
        <v>354.05005748687233</v>
      </c>
      <c r="I288" s="2">
        <v>44663</v>
      </c>
      <c r="J288" s="1">
        <v>0</v>
      </c>
      <c r="K288">
        <f t="shared" si="17"/>
        <v>354.05005748687233</v>
      </c>
      <c r="L288">
        <f t="shared" si="18"/>
        <v>373.16876059116345</v>
      </c>
    </row>
    <row r="289" spans="1:12" x14ac:dyDescent="0.2">
      <c r="A289" s="2">
        <v>44664</v>
      </c>
      <c r="B289" s="1">
        <v>0.32283831734934615</v>
      </c>
      <c r="C289" s="1">
        <v>235.03472388407641</v>
      </c>
      <c r="D289" s="1">
        <v>0</v>
      </c>
      <c r="E289" s="1">
        <v>114.97251738306136</v>
      </c>
      <c r="F289">
        <f t="shared" si="16"/>
        <v>437.91259948060889</v>
      </c>
      <c r="G289">
        <f>F289/'NG Monthly BTU Factors'!$B$3</f>
        <v>406.98196977751752</v>
      </c>
      <c r="I289" s="2">
        <v>44664</v>
      </c>
      <c r="J289" s="1">
        <v>0</v>
      </c>
      <c r="K289">
        <f t="shared" si="17"/>
        <v>406.98196977751752</v>
      </c>
      <c r="L289">
        <f t="shared" si="18"/>
        <v>428.95899614550348</v>
      </c>
    </row>
    <row r="290" spans="1:12" x14ac:dyDescent="0.2">
      <c r="A290" s="2">
        <v>44665</v>
      </c>
      <c r="B290" s="1">
        <v>0.28493965661785164</v>
      </c>
      <c r="C290" s="1">
        <v>257.10168600479761</v>
      </c>
      <c r="D290" s="1">
        <v>0</v>
      </c>
      <c r="E290" s="1">
        <v>182.21023495594659</v>
      </c>
      <c r="F290">
        <f t="shared" si="16"/>
        <v>549.49607577170252</v>
      </c>
      <c r="G290">
        <f>F290/'NG Monthly BTU Factors'!$B$3</f>
        <v>510.68408528968632</v>
      </c>
      <c r="I290" s="2">
        <v>44665</v>
      </c>
      <c r="J290" s="1">
        <v>0</v>
      </c>
      <c r="K290">
        <f t="shared" si="17"/>
        <v>510.68408528968632</v>
      </c>
      <c r="L290">
        <f t="shared" si="18"/>
        <v>538.26102589532945</v>
      </c>
    </row>
    <row r="291" spans="1:12" x14ac:dyDescent="0.2">
      <c r="A291" s="2">
        <v>44666</v>
      </c>
      <c r="B291" s="1">
        <v>0.29915071316654712</v>
      </c>
      <c r="C291" s="1">
        <v>248.40088833570479</v>
      </c>
      <c r="D291" s="1">
        <v>0</v>
      </c>
      <c r="E291" s="1">
        <v>182.9232496837775</v>
      </c>
      <c r="F291">
        <f t="shared" si="16"/>
        <v>539.52911091581097</v>
      </c>
      <c r="G291">
        <f>F291/'NG Monthly BTU Factors'!$B$3</f>
        <v>501.4211067990808</v>
      </c>
      <c r="I291" s="2">
        <v>44666</v>
      </c>
      <c r="J291" s="1">
        <v>0</v>
      </c>
      <c r="K291">
        <f t="shared" si="17"/>
        <v>501.4211067990808</v>
      </c>
      <c r="L291">
        <f t="shared" si="18"/>
        <v>528.49784656623115</v>
      </c>
    </row>
    <row r="292" spans="1:12" x14ac:dyDescent="0.2">
      <c r="A292" s="2">
        <v>44667</v>
      </c>
      <c r="B292" s="1">
        <v>0.26233275431938219</v>
      </c>
      <c r="C292" s="1">
        <v>283.67103337844213</v>
      </c>
      <c r="D292" s="1">
        <v>0</v>
      </c>
      <c r="E292" s="1">
        <v>184.50470764040946</v>
      </c>
      <c r="F292">
        <f t="shared" si="16"/>
        <v>585.54759221646373</v>
      </c>
      <c r="G292">
        <f>F292/'NG Monthly BTU Factors'!$B$3</f>
        <v>544.18921209708526</v>
      </c>
      <c r="I292" s="2">
        <v>44667</v>
      </c>
      <c r="J292" s="1">
        <v>0</v>
      </c>
      <c r="K292">
        <f t="shared" si="17"/>
        <v>544.18921209708526</v>
      </c>
      <c r="L292">
        <f t="shared" si="18"/>
        <v>573.57542955032784</v>
      </c>
    </row>
    <row r="293" spans="1:12" x14ac:dyDescent="0.2">
      <c r="A293" s="2">
        <v>44668</v>
      </c>
      <c r="B293" s="1">
        <v>0.25427223230227053</v>
      </c>
      <c r="C293" s="1">
        <v>264.13801691134768</v>
      </c>
      <c r="D293" s="1">
        <v>0</v>
      </c>
      <c r="E293" s="1">
        <v>183.64710339903831</v>
      </c>
      <c r="F293">
        <f t="shared" si="16"/>
        <v>560.04924067836032</v>
      </c>
      <c r="G293">
        <f>F293/'NG Monthly BTU Factors'!$B$3</f>
        <v>520.49185936650588</v>
      </c>
      <c r="I293" s="2">
        <v>44668</v>
      </c>
      <c r="J293" s="1">
        <v>0</v>
      </c>
      <c r="K293">
        <f t="shared" si="17"/>
        <v>520.49185936650588</v>
      </c>
      <c r="L293">
        <f t="shared" si="18"/>
        <v>548.59841977229723</v>
      </c>
    </row>
    <row r="294" spans="1:12" x14ac:dyDescent="0.2">
      <c r="A294" s="2">
        <v>44669</v>
      </c>
      <c r="B294" s="1">
        <v>0.23072093294254351</v>
      </c>
      <c r="C294" s="1">
        <v>273.23857194582621</v>
      </c>
      <c r="D294" s="1">
        <v>0</v>
      </c>
      <c r="E294" s="1">
        <v>185.06248490413029</v>
      </c>
      <c r="F294">
        <f t="shared" si="16"/>
        <v>573.16472222862365</v>
      </c>
      <c r="G294">
        <f>F294/'NG Monthly BTU Factors'!$B$3</f>
        <v>532.68096861396248</v>
      </c>
      <c r="I294" s="2">
        <v>44669</v>
      </c>
      <c r="J294" s="1">
        <v>0</v>
      </c>
      <c r="K294">
        <f t="shared" si="17"/>
        <v>532.68096861396248</v>
      </c>
      <c r="L294">
        <f t="shared" si="18"/>
        <v>561.44574091911647</v>
      </c>
    </row>
    <row r="295" spans="1:12" x14ac:dyDescent="0.2">
      <c r="A295" s="2">
        <v>44670</v>
      </c>
      <c r="B295" s="1">
        <v>0.23760683001151645</v>
      </c>
      <c r="C295" s="1">
        <v>271.99761474132538</v>
      </c>
      <c r="D295" s="1">
        <v>0</v>
      </c>
      <c r="E295" s="1">
        <v>183.9197623272737</v>
      </c>
      <c r="F295">
        <f t="shared" si="16"/>
        <v>570.19372987326324</v>
      </c>
      <c r="G295">
        <f>F295/'NG Monthly BTU Factors'!$B$3</f>
        <v>529.91982330228927</v>
      </c>
      <c r="I295" s="2">
        <v>44670</v>
      </c>
      <c r="J295" s="1">
        <v>0</v>
      </c>
      <c r="K295">
        <f t="shared" si="17"/>
        <v>529.91982330228927</v>
      </c>
      <c r="L295">
        <f t="shared" si="18"/>
        <v>558.53549376061289</v>
      </c>
    </row>
    <row r="296" spans="1:12" x14ac:dyDescent="0.2">
      <c r="A296" s="2">
        <v>44671</v>
      </c>
      <c r="B296" s="1">
        <v>0.27155908708705373</v>
      </c>
      <c r="C296" s="1">
        <v>213.24748197197914</v>
      </c>
      <c r="D296" s="1">
        <v>0</v>
      </c>
      <c r="E296" s="1">
        <v>139.50412264664968</v>
      </c>
      <c r="F296">
        <f t="shared" si="16"/>
        <v>441.27895463214486</v>
      </c>
      <c r="G296">
        <f>F296/'NG Monthly BTU Factors'!$B$3</f>
        <v>410.11055263210488</v>
      </c>
      <c r="I296" s="2">
        <v>44671</v>
      </c>
      <c r="J296" s="1">
        <v>0</v>
      </c>
      <c r="K296">
        <f t="shared" si="17"/>
        <v>410.11055263210488</v>
      </c>
      <c r="L296">
        <f t="shared" si="18"/>
        <v>432.25652247423858</v>
      </c>
    </row>
    <row r="297" spans="1:12" x14ac:dyDescent="0.2">
      <c r="A297" s="2">
        <v>44672</v>
      </c>
      <c r="B297" s="1">
        <v>0.27816127541194685</v>
      </c>
      <c r="C297" s="1">
        <v>212.34272716442743</v>
      </c>
      <c r="D297" s="1">
        <v>0</v>
      </c>
      <c r="E297" s="1">
        <v>100.63903358181318</v>
      </c>
      <c r="F297">
        <f t="shared" si="16"/>
        <v>391.57490252706566</v>
      </c>
      <c r="G297">
        <f>F297/'NG Monthly BTU Factors'!$B$3</f>
        <v>363.91719565712418</v>
      </c>
      <c r="I297" s="2">
        <v>44672</v>
      </c>
      <c r="J297" s="1">
        <v>1.4540883342447999</v>
      </c>
      <c r="K297">
        <f t="shared" si="17"/>
        <v>365.37128399136895</v>
      </c>
      <c r="L297">
        <f t="shared" si="18"/>
        <v>385.10133332690287</v>
      </c>
    </row>
    <row r="298" spans="1:12" x14ac:dyDescent="0.2">
      <c r="A298" s="2">
        <v>44673</v>
      </c>
      <c r="B298" s="1">
        <v>0.27165835936852378</v>
      </c>
      <c r="C298" s="1">
        <v>212.53708607937656</v>
      </c>
      <c r="D298" s="1">
        <v>0</v>
      </c>
      <c r="E298" s="1">
        <v>86.572485217206719</v>
      </c>
      <c r="F298">
        <f t="shared" si="16"/>
        <v>374.22653706993975</v>
      </c>
      <c r="G298">
        <f>F298/'NG Monthly BTU Factors'!$B$3</f>
        <v>347.79417943302951</v>
      </c>
      <c r="I298" s="2">
        <v>44673</v>
      </c>
      <c r="J298" s="1">
        <v>0</v>
      </c>
      <c r="K298">
        <f t="shared" si="17"/>
        <v>347.79417943302951</v>
      </c>
      <c r="L298">
        <f t="shared" si="18"/>
        <v>366.57506512241315</v>
      </c>
    </row>
    <row r="299" spans="1:12" x14ac:dyDescent="0.2">
      <c r="A299" s="2">
        <v>44674</v>
      </c>
      <c r="B299" s="1">
        <v>0.27999889123342975</v>
      </c>
      <c r="C299" s="1">
        <v>225.13326939245064</v>
      </c>
      <c r="D299" s="1">
        <v>0</v>
      </c>
      <c r="E299" s="1">
        <v>44.203410211205487</v>
      </c>
      <c r="F299">
        <f t="shared" si="16"/>
        <v>337.02084811861187</v>
      </c>
      <c r="G299">
        <f>F299/'NG Monthly BTU Factors'!$B$3</f>
        <v>313.2164015972229</v>
      </c>
      <c r="I299" s="2">
        <v>44674</v>
      </c>
      <c r="J299" s="1">
        <v>0</v>
      </c>
      <c r="K299">
        <f t="shared" si="17"/>
        <v>313.2164015972229</v>
      </c>
      <c r="L299">
        <f t="shared" si="18"/>
        <v>330.13008728347296</v>
      </c>
    </row>
    <row r="300" spans="1:12" x14ac:dyDescent="0.2">
      <c r="A300" s="2">
        <v>44675</v>
      </c>
      <c r="B300" s="1">
        <v>0.27724441603291783</v>
      </c>
      <c r="C300" s="1">
        <v>253.53146161238351</v>
      </c>
      <c r="D300" s="1">
        <v>0</v>
      </c>
      <c r="E300" s="1">
        <v>40.847193894907832</v>
      </c>
      <c r="F300">
        <f t="shared" si="16"/>
        <v>368.31987490415526</v>
      </c>
      <c r="G300">
        <f>F300/'NG Monthly BTU Factors'!$B$3</f>
        <v>342.30471645367589</v>
      </c>
      <c r="I300" s="2">
        <v>44675</v>
      </c>
      <c r="J300" s="1">
        <v>0</v>
      </c>
      <c r="K300">
        <f t="shared" si="17"/>
        <v>342.30471645367589</v>
      </c>
      <c r="L300">
        <f t="shared" si="18"/>
        <v>360.78917114217438</v>
      </c>
    </row>
    <row r="301" spans="1:12" x14ac:dyDescent="0.2">
      <c r="A301" s="2">
        <v>44676</v>
      </c>
      <c r="B301" s="1">
        <v>0.25039451850949612</v>
      </c>
      <c r="C301" s="1">
        <v>271.52221689621604</v>
      </c>
      <c r="D301" s="1">
        <v>0</v>
      </c>
      <c r="E301" s="1">
        <v>125.59654526114466</v>
      </c>
      <c r="F301">
        <f t="shared" si="16"/>
        <v>496.71144584483767</v>
      </c>
      <c r="G301">
        <f>F301/'NG Monthly BTU Factors'!$B$3</f>
        <v>461.6277377740127</v>
      </c>
      <c r="I301" s="2">
        <v>44676</v>
      </c>
      <c r="J301" s="1">
        <v>0</v>
      </c>
      <c r="K301">
        <f t="shared" si="17"/>
        <v>461.6277377740127</v>
      </c>
      <c r="L301">
        <f t="shared" si="18"/>
        <v>486.55563561380939</v>
      </c>
    </row>
    <row r="302" spans="1:12" x14ac:dyDescent="0.2">
      <c r="A302" s="2">
        <v>44677</v>
      </c>
      <c r="B302" s="1">
        <v>0.22474868392152625</v>
      </c>
      <c r="C302" s="1">
        <v>267.13987954799899</v>
      </c>
      <c r="D302" s="1">
        <v>0</v>
      </c>
      <c r="E302" s="1">
        <v>153.62268102446461</v>
      </c>
      <c r="F302">
        <f t="shared" si="16"/>
        <v>526.23413657048138</v>
      </c>
      <c r="G302">
        <f>F302/'NG Monthly BTU Factors'!$B$3</f>
        <v>489.06518268632095</v>
      </c>
      <c r="I302" s="2">
        <v>44677</v>
      </c>
      <c r="J302" s="1">
        <v>0</v>
      </c>
      <c r="K302">
        <f t="shared" si="17"/>
        <v>489.06518268632095</v>
      </c>
      <c r="L302">
        <f t="shared" si="18"/>
        <v>515.47470255138228</v>
      </c>
    </row>
    <row r="303" spans="1:12" x14ac:dyDescent="0.2">
      <c r="A303" s="2">
        <v>44678</v>
      </c>
      <c r="B303" s="1">
        <v>0.24890667226058072</v>
      </c>
      <c r="C303" s="1">
        <v>241.26887532075247</v>
      </c>
      <c r="D303" s="1">
        <v>0</v>
      </c>
      <c r="E303" s="1">
        <v>113.17925143341223</v>
      </c>
      <c r="F303">
        <f t="shared" si="16"/>
        <v>443.37129178303155</v>
      </c>
      <c r="G303">
        <f>F303/'NG Monthly BTU Factors'!$B$3</f>
        <v>412.05510388757574</v>
      </c>
      <c r="I303" s="2">
        <v>44678</v>
      </c>
      <c r="J303" s="1">
        <v>106.79332917583534</v>
      </c>
      <c r="K303">
        <f t="shared" si="17"/>
        <v>518.84843306341111</v>
      </c>
      <c r="L303">
        <f t="shared" si="18"/>
        <v>546.86624844883534</v>
      </c>
    </row>
    <row r="304" spans="1:12" x14ac:dyDescent="0.2">
      <c r="A304" s="2">
        <v>44679</v>
      </c>
      <c r="B304" s="1">
        <v>0.25766457119463093</v>
      </c>
      <c r="C304" s="1">
        <v>236.81118275721866</v>
      </c>
      <c r="D304" s="1">
        <v>0</v>
      </c>
      <c r="E304" s="1">
        <v>92.361385407050449</v>
      </c>
      <c r="F304">
        <f t="shared" si="16"/>
        <v>411.78779091932967</v>
      </c>
      <c r="G304">
        <f>F304/'NG Monthly BTU Factors'!$B$3</f>
        <v>382.70240791759261</v>
      </c>
      <c r="I304" s="2">
        <v>44679</v>
      </c>
      <c r="J304" s="1">
        <v>0</v>
      </c>
      <c r="K304">
        <f t="shared" si="17"/>
        <v>382.70240791759261</v>
      </c>
      <c r="L304">
        <f t="shared" si="18"/>
        <v>403.36833794514263</v>
      </c>
    </row>
    <row r="305" spans="1:12" x14ac:dyDescent="0.2">
      <c r="A305" s="2">
        <v>44680</v>
      </c>
      <c r="B305" s="1">
        <v>0.27257511798863526</v>
      </c>
      <c r="C305" s="1">
        <v>194.60375456809999</v>
      </c>
      <c r="D305" s="1">
        <v>0</v>
      </c>
      <c r="E305" s="1">
        <v>91.89962999622027</v>
      </c>
      <c r="F305">
        <f t="shared" si="16"/>
        <v>358.46994960288612</v>
      </c>
      <c r="G305">
        <f>F305/'NG Monthly BTU Factors'!$B$3</f>
        <v>333.15051078335136</v>
      </c>
      <c r="I305" s="2">
        <v>44680</v>
      </c>
      <c r="J305" s="1">
        <v>0</v>
      </c>
      <c r="K305">
        <f t="shared" si="17"/>
        <v>333.15051078335136</v>
      </c>
      <c r="L305">
        <f t="shared" si="18"/>
        <v>351.14063836565236</v>
      </c>
    </row>
    <row r="306" spans="1:12" x14ac:dyDescent="0.2">
      <c r="A306" s="2">
        <v>44681</v>
      </c>
      <c r="B306" s="1">
        <v>0.28199977269978266</v>
      </c>
      <c r="C306" s="1">
        <v>179.07783955057462</v>
      </c>
      <c r="D306" s="1">
        <v>0</v>
      </c>
      <c r="E306" s="1">
        <v>91.259552884995941</v>
      </c>
      <c r="F306">
        <f t="shared" si="16"/>
        <v>338.27424026033793</v>
      </c>
      <c r="G306">
        <f>F306/'NG Monthly BTU Factors'!$B$3</f>
        <v>314.3812641824702</v>
      </c>
      <c r="I306" s="2">
        <v>44681</v>
      </c>
      <c r="J306" s="1">
        <v>0</v>
      </c>
      <c r="K306">
        <f t="shared" si="17"/>
        <v>314.3812641824702</v>
      </c>
      <c r="L306">
        <f t="shared" si="18"/>
        <v>331.35785244832363</v>
      </c>
    </row>
    <row r="307" spans="1:12" x14ac:dyDescent="0.2">
      <c r="A307" s="2">
        <v>44682</v>
      </c>
      <c r="B307" s="1">
        <v>0.27433527226094157</v>
      </c>
      <c r="C307" s="1">
        <v>227.77482731342315</v>
      </c>
      <c r="D307" s="1">
        <v>0</v>
      </c>
      <c r="E307" s="1">
        <v>91.719232398271558</v>
      </c>
      <c r="F307">
        <f t="shared" si="16"/>
        <v>399.71049372994457</v>
      </c>
      <c r="G307">
        <f>F307/'NG Monthly BTU Factors'!$B$3</f>
        <v>371.47815402411203</v>
      </c>
      <c r="I307" s="2">
        <v>44682</v>
      </c>
      <c r="J307" s="1">
        <v>0</v>
      </c>
      <c r="K307">
        <f t="shared" si="17"/>
        <v>371.47815402411203</v>
      </c>
      <c r="L307">
        <f>K307*1.044</f>
        <v>387.82319280117298</v>
      </c>
    </row>
    <row r="308" spans="1:12" x14ac:dyDescent="0.2">
      <c r="A308" s="2">
        <v>44683</v>
      </c>
      <c r="B308" s="1">
        <v>0.26019635357467147</v>
      </c>
      <c r="C308" s="1">
        <v>238.60510379870735</v>
      </c>
      <c r="D308" s="1">
        <v>0</v>
      </c>
      <c r="E308" s="1">
        <v>92.243212941288945</v>
      </c>
      <c r="F308">
        <f t="shared" si="16"/>
        <v>413.88564136696374</v>
      </c>
      <c r="G308">
        <f>F308/'NG Monthly BTU Factors'!$B$3</f>
        <v>384.65208305479899</v>
      </c>
      <c r="I308" s="2">
        <v>44683</v>
      </c>
      <c r="J308" s="1">
        <v>2.5758983709732068</v>
      </c>
      <c r="K308">
        <f t="shared" si="17"/>
        <v>387.22798142577221</v>
      </c>
      <c r="L308">
        <f t="shared" ref="L308:L337" si="19">K308*1.044</f>
        <v>404.26601260850623</v>
      </c>
    </row>
    <row r="309" spans="1:12" x14ac:dyDescent="0.2">
      <c r="A309" s="2">
        <v>44684</v>
      </c>
      <c r="B309" s="1">
        <v>0.26420974459186641</v>
      </c>
      <c r="C309" s="1">
        <v>104.36129588286082</v>
      </c>
      <c r="D309" s="1">
        <v>114.53513116886219</v>
      </c>
      <c r="E309" s="1">
        <v>119.74486130277316</v>
      </c>
      <c r="F309">
        <f t="shared" si="16"/>
        <v>423.63187262386003</v>
      </c>
      <c r="G309">
        <f>F309/'NG Monthly BTU Factors'!$B$3</f>
        <v>393.70991879540895</v>
      </c>
      <c r="I309" s="2">
        <v>44684</v>
      </c>
      <c r="J309" s="1">
        <v>0</v>
      </c>
      <c r="K309">
        <f t="shared" si="17"/>
        <v>393.70991879540895</v>
      </c>
      <c r="L309">
        <f t="shared" si="19"/>
        <v>411.03315522240695</v>
      </c>
    </row>
    <row r="310" spans="1:12" x14ac:dyDescent="0.2">
      <c r="A310" s="2">
        <v>44685</v>
      </c>
      <c r="B310" s="1">
        <v>0.24915387055799856</v>
      </c>
      <c r="C310" s="1">
        <v>0</v>
      </c>
      <c r="D310" s="1">
        <v>197.7500059723854</v>
      </c>
      <c r="E310" s="1">
        <v>126.70154597163199</v>
      </c>
      <c r="F310">
        <f t="shared" si="16"/>
        <v>405.87588226821919</v>
      </c>
      <c r="G310">
        <f>F310/'NG Monthly BTU Factors'!$B$3</f>
        <v>377.20806902250854</v>
      </c>
      <c r="I310" s="2">
        <v>44685</v>
      </c>
      <c r="J310" s="1">
        <v>0</v>
      </c>
      <c r="K310">
        <f t="shared" si="17"/>
        <v>377.20806902250854</v>
      </c>
      <c r="L310">
        <f t="shared" si="19"/>
        <v>393.80522405949893</v>
      </c>
    </row>
    <row r="311" spans="1:12" x14ac:dyDescent="0.2">
      <c r="A311" s="2">
        <v>44686</v>
      </c>
      <c r="B311" s="1">
        <v>0.27273534988635217</v>
      </c>
      <c r="C311" s="1">
        <v>0</v>
      </c>
      <c r="D311" s="1">
        <v>194.67800408403079</v>
      </c>
      <c r="E311" s="1">
        <v>112.90897376139958</v>
      </c>
      <c r="F311">
        <f t="shared" si="16"/>
        <v>384.82464149414585</v>
      </c>
      <c r="G311">
        <f>F311/'NG Monthly BTU Factors'!$B$3</f>
        <v>357.6437188607303</v>
      </c>
      <c r="I311" s="2">
        <v>44686</v>
      </c>
      <c r="J311" s="1">
        <v>0</v>
      </c>
      <c r="K311">
        <f t="shared" si="17"/>
        <v>357.6437188607303</v>
      </c>
      <c r="L311">
        <f t="shared" si="19"/>
        <v>373.38004249060248</v>
      </c>
    </row>
    <row r="312" spans="1:12" x14ac:dyDescent="0.2">
      <c r="A312" s="2">
        <v>44687</v>
      </c>
      <c r="B312" s="1">
        <v>0.28228642680167365</v>
      </c>
      <c r="C312" s="1">
        <v>0</v>
      </c>
      <c r="D312" s="1">
        <v>184.49412948091825</v>
      </c>
      <c r="E312" s="1">
        <v>112.24059215784074</v>
      </c>
      <c r="F312">
        <f t="shared" si="16"/>
        <v>371.2712600819508</v>
      </c>
      <c r="G312">
        <f>F312/'NG Monthly BTU Factors'!$B$3</f>
        <v>345.0476394813669</v>
      </c>
      <c r="I312" s="2">
        <v>44687</v>
      </c>
      <c r="J312" s="1">
        <v>0</v>
      </c>
      <c r="K312">
        <f t="shared" si="17"/>
        <v>345.0476394813669</v>
      </c>
      <c r="L312">
        <f t="shared" si="19"/>
        <v>360.22973561854707</v>
      </c>
    </row>
    <row r="313" spans="1:12" x14ac:dyDescent="0.2">
      <c r="A313" s="2">
        <v>44688</v>
      </c>
      <c r="B313" s="1">
        <v>0.27846421620314488</v>
      </c>
      <c r="C313" s="1">
        <v>0</v>
      </c>
      <c r="D313" s="1">
        <v>192.98138535817463</v>
      </c>
      <c r="E313" s="1">
        <v>99.400324354569122</v>
      </c>
      <c r="F313">
        <f t="shared" si="16"/>
        <v>365.82521741118359</v>
      </c>
      <c r="G313">
        <f>F313/'NG Monthly BTU Factors'!$B$3</f>
        <v>339.98626153455723</v>
      </c>
      <c r="I313" s="2">
        <v>44688</v>
      </c>
      <c r="J313" s="1">
        <v>0</v>
      </c>
      <c r="K313">
        <f t="shared" si="17"/>
        <v>339.98626153455723</v>
      </c>
      <c r="L313">
        <f t="shared" si="19"/>
        <v>354.94565704207776</v>
      </c>
    </row>
    <row r="314" spans="1:12" x14ac:dyDescent="0.2">
      <c r="A314" s="2">
        <v>44689</v>
      </c>
      <c r="B314" s="1">
        <v>0.27747990318263571</v>
      </c>
      <c r="C314" s="1">
        <v>0</v>
      </c>
      <c r="D314" s="1">
        <v>178.6940647562345</v>
      </c>
      <c r="E314" s="1">
        <v>87.21679153045018</v>
      </c>
      <c r="F314">
        <f t="shared" si="16"/>
        <v>332.7354202373341</v>
      </c>
      <c r="G314">
        <f>F314/'NG Monthly BTU Factors'!$B$3</f>
        <v>309.23366193060787</v>
      </c>
      <c r="I314" s="2">
        <v>44689</v>
      </c>
      <c r="J314" s="1">
        <v>0</v>
      </c>
      <c r="K314">
        <f t="shared" si="17"/>
        <v>309.23366193060787</v>
      </c>
      <c r="L314">
        <f t="shared" si="19"/>
        <v>322.83994305555461</v>
      </c>
    </row>
    <row r="315" spans="1:12" x14ac:dyDescent="0.2">
      <c r="A315" s="2">
        <v>44690</v>
      </c>
      <c r="B315" s="1">
        <v>0.27246592433324879</v>
      </c>
      <c r="C315" s="1">
        <v>0</v>
      </c>
      <c r="D315" s="1">
        <v>177.56509404579799</v>
      </c>
      <c r="E315" s="1">
        <v>73.25404056459665</v>
      </c>
      <c r="F315">
        <f t="shared" si="16"/>
        <v>313.86450066840985</v>
      </c>
      <c r="G315">
        <f>F315/'NG Monthly BTU Factors'!$B$3</f>
        <v>291.69563259145895</v>
      </c>
      <c r="I315" s="2">
        <v>44690</v>
      </c>
      <c r="J315" s="1">
        <v>33.564754336772204</v>
      </c>
      <c r="K315">
        <f t="shared" si="17"/>
        <v>325.26038692823113</v>
      </c>
      <c r="L315">
        <f t="shared" si="19"/>
        <v>339.57184395307331</v>
      </c>
    </row>
    <row r="316" spans="1:12" x14ac:dyDescent="0.2">
      <c r="A316" s="2">
        <v>44691</v>
      </c>
      <c r="B316" s="1">
        <v>0.27572654957206744</v>
      </c>
      <c r="C316" s="1">
        <v>0</v>
      </c>
      <c r="D316" s="1">
        <v>214.75289131999017</v>
      </c>
      <c r="E316" s="1">
        <v>28.088162879645829</v>
      </c>
      <c r="F316">
        <f t="shared" si="16"/>
        <v>303.89597593651007</v>
      </c>
      <c r="G316">
        <f>F316/'NG Monthly BTU Factors'!$B$3</f>
        <v>282.431204401961</v>
      </c>
      <c r="I316" s="2">
        <v>44691</v>
      </c>
      <c r="J316" s="1">
        <v>0</v>
      </c>
      <c r="K316">
        <f t="shared" si="17"/>
        <v>282.431204401961</v>
      </c>
      <c r="L316">
        <f t="shared" si="19"/>
        <v>294.85817739564732</v>
      </c>
    </row>
    <row r="317" spans="1:12" x14ac:dyDescent="0.2">
      <c r="A317" s="2">
        <v>44692</v>
      </c>
      <c r="B317" s="1">
        <v>0.27495358863664376</v>
      </c>
      <c r="C317" s="1">
        <v>0.50669269288579621</v>
      </c>
      <c r="D317" s="1">
        <v>243.70916348695755</v>
      </c>
      <c r="E317" s="1">
        <v>0.44709875509142871</v>
      </c>
      <c r="F317">
        <f t="shared" si="16"/>
        <v>306.17238565446422</v>
      </c>
      <c r="G317">
        <f>F317/'NG Monthly BTU Factors'!$B$3</f>
        <v>284.54682681641657</v>
      </c>
      <c r="I317" s="2">
        <v>44692</v>
      </c>
      <c r="J317" s="1">
        <v>0</v>
      </c>
      <c r="K317">
        <f t="shared" si="17"/>
        <v>284.54682681641657</v>
      </c>
      <c r="L317">
        <f t="shared" si="19"/>
        <v>297.06688719633888</v>
      </c>
    </row>
    <row r="318" spans="1:12" x14ac:dyDescent="0.2">
      <c r="A318" s="2">
        <v>44693</v>
      </c>
      <c r="B318" s="1">
        <v>0.27364528306628499</v>
      </c>
      <c r="C318" s="1">
        <v>0</v>
      </c>
      <c r="D318" s="1">
        <v>248.56173140806391</v>
      </c>
      <c r="E318" s="1">
        <v>0</v>
      </c>
      <c r="F318">
        <f t="shared" si="16"/>
        <v>311.0442208639127</v>
      </c>
      <c r="G318">
        <f>F318/'NG Monthly BTU Factors'!$B$3</f>
        <v>289.07455470623853</v>
      </c>
      <c r="I318" s="2">
        <v>44693</v>
      </c>
      <c r="J318" s="1">
        <v>0</v>
      </c>
      <c r="K318">
        <f t="shared" si="17"/>
        <v>289.07455470623853</v>
      </c>
      <c r="L318">
        <f t="shared" si="19"/>
        <v>301.79383511331304</v>
      </c>
    </row>
    <row r="319" spans="1:12" x14ac:dyDescent="0.2">
      <c r="A319" s="2">
        <v>44694</v>
      </c>
      <c r="B319" s="1">
        <v>0.28496266498836176</v>
      </c>
      <c r="C319" s="1">
        <v>0</v>
      </c>
      <c r="D319" s="1">
        <v>259.94869819879534</v>
      </c>
      <c r="E319" s="1">
        <v>0</v>
      </c>
      <c r="F319">
        <f t="shared" si="16"/>
        <v>325.29207607972961</v>
      </c>
      <c r="G319">
        <f>F319/'NG Monthly BTU Factors'!$B$3</f>
        <v>302.31605583617994</v>
      </c>
      <c r="I319" s="2">
        <v>44694</v>
      </c>
      <c r="J319" s="1">
        <v>0.84960783079452773</v>
      </c>
      <c r="K319">
        <f t="shared" si="17"/>
        <v>303.16566366697447</v>
      </c>
      <c r="L319">
        <f t="shared" si="19"/>
        <v>316.50495286832137</v>
      </c>
    </row>
    <row r="320" spans="1:12" x14ac:dyDescent="0.2">
      <c r="A320" s="2">
        <v>44695</v>
      </c>
      <c r="B320" s="1">
        <v>0.29246815640753326</v>
      </c>
      <c r="C320" s="1">
        <v>0</v>
      </c>
      <c r="D320" s="1">
        <v>249.34884602876946</v>
      </c>
      <c r="E320" s="1">
        <v>0</v>
      </c>
      <c r="F320">
        <f t="shared" si="16"/>
        <v>312.05164273147119</v>
      </c>
      <c r="G320">
        <f>F320/'NG Monthly BTU Factors'!$B$3</f>
        <v>290.01082038240816</v>
      </c>
      <c r="I320" s="2">
        <v>44695</v>
      </c>
      <c r="J320" s="1">
        <v>8.4490049657643453</v>
      </c>
      <c r="K320">
        <f t="shared" si="17"/>
        <v>298.4598253481725</v>
      </c>
      <c r="L320">
        <f t="shared" si="19"/>
        <v>311.59205766349208</v>
      </c>
    </row>
    <row r="321" spans="1:12" x14ac:dyDescent="0.2">
      <c r="A321" s="2">
        <v>44696</v>
      </c>
      <c r="B321" s="1">
        <v>0.28077619500783468</v>
      </c>
      <c r="C321" s="1">
        <v>0</v>
      </c>
      <c r="D321" s="1">
        <v>256.37929702451277</v>
      </c>
      <c r="E321" s="1">
        <v>0</v>
      </c>
      <c r="F321">
        <f t="shared" si="16"/>
        <v>320.8250915244007</v>
      </c>
      <c r="G321">
        <f>F321/'NG Monthly BTU Factors'!$B$3</f>
        <v>298.16458320111587</v>
      </c>
      <c r="I321" s="2">
        <v>44696</v>
      </c>
      <c r="J321" s="1">
        <v>17.502546774166298</v>
      </c>
      <c r="K321">
        <f t="shared" si="17"/>
        <v>315.66712997528219</v>
      </c>
      <c r="L321">
        <f t="shared" si="19"/>
        <v>329.55648369419464</v>
      </c>
    </row>
    <row r="322" spans="1:12" x14ac:dyDescent="0.2">
      <c r="A322" s="2">
        <v>44697</v>
      </c>
      <c r="B322" s="1">
        <v>0.26868345773934077</v>
      </c>
      <c r="C322" s="1">
        <v>0</v>
      </c>
      <c r="D322" s="1">
        <v>280.08613754908242</v>
      </c>
      <c r="E322" s="1">
        <v>0</v>
      </c>
      <c r="F322">
        <f t="shared" si="16"/>
        <v>350.44352625852713</v>
      </c>
      <c r="G322">
        <f>F322/'NG Monthly BTU Factors'!$B$3</f>
        <v>325.69100953394712</v>
      </c>
      <c r="I322" s="2">
        <v>44697</v>
      </c>
      <c r="J322" s="1">
        <v>26.55608858256825</v>
      </c>
      <c r="K322">
        <f t="shared" si="17"/>
        <v>352.24709811651536</v>
      </c>
      <c r="L322">
        <f t="shared" si="19"/>
        <v>367.74597043364207</v>
      </c>
    </row>
    <row r="323" spans="1:12" x14ac:dyDescent="0.2">
      <c r="A323" s="2">
        <v>44698</v>
      </c>
      <c r="B323" s="1">
        <v>0.26206441852243684</v>
      </c>
      <c r="C323" s="1">
        <v>0</v>
      </c>
      <c r="D323" s="1">
        <v>279.03361204067863</v>
      </c>
      <c r="E323" s="1">
        <v>0</v>
      </c>
      <c r="F323">
        <f t="shared" si="16"/>
        <v>349.11959557400127</v>
      </c>
      <c r="G323">
        <f>F323/'NG Monthly BTU Factors'!$B$3</f>
        <v>324.46059068215732</v>
      </c>
      <c r="I323" s="2">
        <v>44698</v>
      </c>
      <c r="J323" s="1">
        <v>13.543427554015055</v>
      </c>
      <c r="K323">
        <f t="shared" si="17"/>
        <v>338.00401823617239</v>
      </c>
      <c r="L323">
        <f t="shared" si="19"/>
        <v>352.87619503856399</v>
      </c>
    </row>
    <row r="324" spans="1:12" x14ac:dyDescent="0.2">
      <c r="A324" s="2">
        <v>44699</v>
      </c>
      <c r="B324" s="1">
        <v>0.24223032508182274</v>
      </c>
      <c r="C324" s="1">
        <v>0</v>
      </c>
      <c r="D324" s="1">
        <v>280.4539245446523</v>
      </c>
      <c r="E324" s="1">
        <v>0</v>
      </c>
      <c r="F324">
        <f t="shared" ref="F324:F367" si="20">SUM(B324:E324)/0.8</f>
        <v>350.87019358716765</v>
      </c>
      <c r="G324">
        <f>F324/'NG Monthly BTU Factors'!$B$3</f>
        <v>326.08754050852008</v>
      </c>
      <c r="I324" s="2">
        <v>44699</v>
      </c>
      <c r="J324" s="1">
        <v>0</v>
      </c>
      <c r="K324">
        <f t="shared" ref="K324:K367" si="21">G324+J324</f>
        <v>326.08754050852008</v>
      </c>
      <c r="L324">
        <f t="shared" si="19"/>
        <v>340.43539229089498</v>
      </c>
    </row>
    <row r="325" spans="1:12" x14ac:dyDescent="0.2">
      <c r="A325" s="2">
        <v>44700</v>
      </c>
      <c r="B325" s="1">
        <v>0.29362026364072796</v>
      </c>
      <c r="C325" s="1">
        <v>0</v>
      </c>
      <c r="D325" s="1">
        <v>296.24587657876759</v>
      </c>
      <c r="E325" s="1">
        <v>0</v>
      </c>
      <c r="F325">
        <f t="shared" si="20"/>
        <v>370.67437105301036</v>
      </c>
      <c r="G325">
        <f>F325/'NG Monthly BTU Factors'!$B$3</f>
        <v>344.49290990056721</v>
      </c>
      <c r="I325" s="2">
        <v>44700</v>
      </c>
      <c r="J325" s="1">
        <v>202.58325155236457</v>
      </c>
      <c r="K325">
        <f t="shared" si="21"/>
        <v>547.07616145293173</v>
      </c>
      <c r="L325">
        <f t="shared" si="19"/>
        <v>571.14751255686076</v>
      </c>
    </row>
    <row r="326" spans="1:12" x14ac:dyDescent="0.2">
      <c r="A326" s="2">
        <v>44701</v>
      </c>
      <c r="B326" s="1">
        <v>0.28524618068558838</v>
      </c>
      <c r="C326" s="1">
        <v>0</v>
      </c>
      <c r="D326" s="1">
        <v>287.7825262262491</v>
      </c>
      <c r="E326" s="1">
        <v>0</v>
      </c>
      <c r="F326">
        <f t="shared" si="20"/>
        <v>360.08471550866835</v>
      </c>
      <c r="G326">
        <f>F326/'NG Monthly BTU Factors'!$B$3</f>
        <v>334.6512225916992</v>
      </c>
      <c r="I326" s="2">
        <v>44701</v>
      </c>
      <c r="J326" s="1">
        <v>278.96477730332589</v>
      </c>
      <c r="K326">
        <f t="shared" si="21"/>
        <v>613.61599989502508</v>
      </c>
      <c r="L326">
        <f t="shared" si="19"/>
        <v>640.6151038904062</v>
      </c>
    </row>
    <row r="327" spans="1:12" x14ac:dyDescent="0.2">
      <c r="A327" s="2">
        <v>44702</v>
      </c>
      <c r="B327" s="1">
        <v>0.2336612635707882</v>
      </c>
      <c r="C327" s="1">
        <v>0</v>
      </c>
      <c r="D327" s="1">
        <v>269.72602227926257</v>
      </c>
      <c r="E327" s="1">
        <v>0</v>
      </c>
      <c r="F327">
        <f t="shared" si="20"/>
        <v>337.4496044285417</v>
      </c>
      <c r="G327">
        <f>F327/'NG Monthly BTU Factors'!$B$3</f>
        <v>313.61487400422089</v>
      </c>
      <c r="I327" s="2">
        <v>44702</v>
      </c>
      <c r="J327" s="1">
        <v>126.34292075371998</v>
      </c>
      <c r="K327">
        <f t="shared" si="21"/>
        <v>439.95779475794086</v>
      </c>
      <c r="L327">
        <f t="shared" si="19"/>
        <v>459.31593772729025</v>
      </c>
    </row>
    <row r="328" spans="1:12" x14ac:dyDescent="0.2">
      <c r="A328" s="2">
        <v>44703</v>
      </c>
      <c r="B328" s="1">
        <v>0.20193805818442928</v>
      </c>
      <c r="C328" s="1">
        <v>0</v>
      </c>
      <c r="D328" s="1">
        <v>304.86845168272652</v>
      </c>
      <c r="E328" s="1">
        <v>0</v>
      </c>
      <c r="F328">
        <f t="shared" si="20"/>
        <v>381.33798717613871</v>
      </c>
      <c r="G328">
        <f>F328/'NG Monthly BTU Factors'!$B$3</f>
        <v>354.40333380682034</v>
      </c>
      <c r="I328" s="2">
        <v>44703</v>
      </c>
      <c r="J328" s="1">
        <v>3.6984523052063145</v>
      </c>
      <c r="K328">
        <f t="shared" si="21"/>
        <v>358.10178611202667</v>
      </c>
      <c r="L328">
        <f t="shared" si="19"/>
        <v>373.85826470095589</v>
      </c>
    </row>
    <row r="329" spans="1:12" x14ac:dyDescent="0.2">
      <c r="A329" s="2">
        <v>44704</v>
      </c>
      <c r="B329" s="1">
        <v>0.21223849735142652</v>
      </c>
      <c r="C329" s="1">
        <v>0</v>
      </c>
      <c r="D329" s="1">
        <v>296.67934369246166</v>
      </c>
      <c r="E329" s="1">
        <v>0</v>
      </c>
      <c r="F329">
        <f t="shared" si="20"/>
        <v>371.11447773726638</v>
      </c>
      <c r="G329">
        <f>F329/'NG Monthly BTU Factors'!$B$3</f>
        <v>344.90193098258953</v>
      </c>
      <c r="I329" s="2">
        <v>44704</v>
      </c>
      <c r="J329" s="1">
        <v>120.22512759868332</v>
      </c>
      <c r="K329">
        <f t="shared" si="21"/>
        <v>465.12705858127288</v>
      </c>
      <c r="L329">
        <f t="shared" si="19"/>
        <v>485.59264915884893</v>
      </c>
    </row>
    <row r="330" spans="1:12" x14ac:dyDescent="0.2">
      <c r="A330" s="2">
        <v>44705</v>
      </c>
      <c r="B330" s="1">
        <v>0.19015399343431152</v>
      </c>
      <c r="C330" s="1">
        <v>0</v>
      </c>
      <c r="D330" s="1">
        <v>282.58809129477129</v>
      </c>
      <c r="E330" s="1">
        <v>0</v>
      </c>
      <c r="F330">
        <f t="shared" si="20"/>
        <v>353.47280661025695</v>
      </c>
      <c r="G330">
        <f>F330/'NG Monthly BTU Factors'!$B$3</f>
        <v>328.50632584596372</v>
      </c>
      <c r="I330" s="2">
        <v>44705</v>
      </c>
      <c r="J330" s="1">
        <v>55.489189151468729</v>
      </c>
      <c r="K330">
        <f t="shared" si="21"/>
        <v>383.99551499743245</v>
      </c>
      <c r="L330">
        <f t="shared" si="19"/>
        <v>400.89131765731952</v>
      </c>
    </row>
    <row r="331" spans="1:12" x14ac:dyDescent="0.2">
      <c r="A331" s="2">
        <v>44706</v>
      </c>
      <c r="B331" s="1">
        <v>0.21190281380782833</v>
      </c>
      <c r="C331" s="1">
        <v>0</v>
      </c>
      <c r="D331" s="1">
        <v>267.18680212497713</v>
      </c>
      <c r="E331" s="1">
        <v>0</v>
      </c>
      <c r="F331">
        <f t="shared" si="20"/>
        <v>334.24838117348122</v>
      </c>
      <c r="G331">
        <f>F331/'NG Monthly BTU Factors'!$B$3</f>
        <v>310.63975945490819</v>
      </c>
      <c r="I331" s="2">
        <v>44706</v>
      </c>
      <c r="J331" s="1">
        <v>144.90118743960636</v>
      </c>
      <c r="K331">
        <f t="shared" si="21"/>
        <v>455.54094689451455</v>
      </c>
      <c r="L331">
        <f t="shared" si="19"/>
        <v>475.58474855787318</v>
      </c>
    </row>
    <row r="332" spans="1:12" x14ac:dyDescent="0.2">
      <c r="A332" s="2">
        <v>44707</v>
      </c>
      <c r="B332" s="1">
        <v>0.27247327223849488</v>
      </c>
      <c r="C332" s="1">
        <v>0</v>
      </c>
      <c r="D332" s="1">
        <v>239.01362987225485</v>
      </c>
      <c r="E332" s="1">
        <v>0</v>
      </c>
      <c r="F332">
        <f t="shared" si="20"/>
        <v>299.10762893061667</v>
      </c>
      <c r="G332">
        <f>F332/'NG Monthly BTU Factors'!$B$3</f>
        <v>277.98106777938352</v>
      </c>
      <c r="I332" s="2">
        <v>44707</v>
      </c>
      <c r="J332" s="1">
        <v>240.16908409823645</v>
      </c>
      <c r="K332">
        <f t="shared" si="21"/>
        <v>518.15015187761992</v>
      </c>
      <c r="L332">
        <f t="shared" si="19"/>
        <v>540.94875856023521</v>
      </c>
    </row>
    <row r="333" spans="1:12" x14ac:dyDescent="0.2">
      <c r="A333" s="2">
        <v>44708</v>
      </c>
      <c r="B333" s="1">
        <v>0.24234723512050454</v>
      </c>
      <c r="C333" s="1">
        <v>0</v>
      </c>
      <c r="D333" s="1">
        <v>240.61472491423288</v>
      </c>
      <c r="E333" s="1">
        <v>0</v>
      </c>
      <c r="F333">
        <f t="shared" si="20"/>
        <v>301.07134018669171</v>
      </c>
      <c r="G333">
        <f>F333/'NG Monthly BTU Factors'!$B$3</f>
        <v>279.80607824041977</v>
      </c>
      <c r="I333" s="2">
        <v>44708</v>
      </c>
      <c r="J333" s="1">
        <v>235.8738749548011</v>
      </c>
      <c r="K333">
        <f t="shared" si="21"/>
        <v>515.67995319522083</v>
      </c>
      <c r="L333">
        <f t="shared" si="19"/>
        <v>538.36987113581051</v>
      </c>
    </row>
    <row r="334" spans="1:12" x14ac:dyDescent="0.2">
      <c r="A334" s="2">
        <v>44709</v>
      </c>
      <c r="B334" s="1">
        <v>0.26286138635776485</v>
      </c>
      <c r="C334" s="1">
        <v>0</v>
      </c>
      <c r="D334" s="1">
        <v>217.55851854284606</v>
      </c>
      <c r="E334" s="1">
        <v>0</v>
      </c>
      <c r="F334">
        <f t="shared" si="20"/>
        <v>272.27672491150474</v>
      </c>
      <c r="G334">
        <f>F334/'NG Monthly BTU Factors'!$B$3</f>
        <v>253.0452833750044</v>
      </c>
      <c r="I334" s="2">
        <v>44709</v>
      </c>
      <c r="J334" s="1">
        <v>236.09637319539615</v>
      </c>
      <c r="K334">
        <f t="shared" si="21"/>
        <v>489.14165657040053</v>
      </c>
      <c r="L334">
        <f t="shared" si="19"/>
        <v>510.66388945949819</v>
      </c>
    </row>
    <row r="335" spans="1:12" x14ac:dyDescent="0.2">
      <c r="A335" s="2">
        <v>44710</v>
      </c>
      <c r="B335" s="1">
        <v>0.29829745759861148</v>
      </c>
      <c r="C335" s="1">
        <v>0</v>
      </c>
      <c r="D335" s="1">
        <v>202.65366506973902</v>
      </c>
      <c r="E335" s="1">
        <v>0</v>
      </c>
      <c r="F335">
        <f t="shared" si="20"/>
        <v>253.68995315917203</v>
      </c>
      <c r="G335">
        <f>F335/'NG Monthly BTU Factors'!$B$3</f>
        <v>235.771331932316</v>
      </c>
      <c r="I335" s="2">
        <v>44710</v>
      </c>
      <c r="J335" s="1">
        <v>237.58214633086223</v>
      </c>
      <c r="K335">
        <f t="shared" si="21"/>
        <v>473.3534782631782</v>
      </c>
      <c r="L335">
        <f t="shared" si="19"/>
        <v>494.18103130675809</v>
      </c>
    </row>
    <row r="336" spans="1:12" x14ac:dyDescent="0.2">
      <c r="A336" s="2">
        <v>44711</v>
      </c>
      <c r="B336" s="1">
        <v>0.29728720073626996</v>
      </c>
      <c r="C336" s="1">
        <v>0</v>
      </c>
      <c r="D336" s="1">
        <v>199.73903298576676</v>
      </c>
      <c r="E336" s="1">
        <v>0</v>
      </c>
      <c r="F336">
        <f t="shared" si="20"/>
        <v>250.04540023312876</v>
      </c>
      <c r="G336">
        <f>F336/'NG Monthly BTU Factors'!$B$3</f>
        <v>232.38420096015682</v>
      </c>
      <c r="I336" s="2">
        <v>44711</v>
      </c>
      <c r="J336" s="1">
        <v>237.8167581228218</v>
      </c>
      <c r="K336">
        <f t="shared" si="21"/>
        <v>470.20095908297861</v>
      </c>
      <c r="L336">
        <f t="shared" si="19"/>
        <v>490.88980128262972</v>
      </c>
    </row>
    <row r="337" spans="1:12" x14ac:dyDescent="0.2">
      <c r="A337" s="2">
        <v>44712</v>
      </c>
      <c r="B337" s="1">
        <v>0.32781489225453697</v>
      </c>
      <c r="C337" s="1">
        <v>0</v>
      </c>
      <c r="D337" s="1">
        <v>231.5404594262441</v>
      </c>
      <c r="E337" s="1">
        <v>0</v>
      </c>
      <c r="F337">
        <f t="shared" si="20"/>
        <v>289.83534289812326</v>
      </c>
      <c r="G337">
        <f>F337/'NG Monthly BTU Factors'!$B$3</f>
        <v>269.36370157818146</v>
      </c>
      <c r="I337" s="2">
        <v>44712</v>
      </c>
      <c r="J337" s="1">
        <v>238.28532728774391</v>
      </c>
      <c r="K337">
        <f t="shared" si="21"/>
        <v>507.6490288659254</v>
      </c>
      <c r="L337">
        <f t="shared" si="19"/>
        <v>529.98558613602609</v>
      </c>
    </row>
    <row r="338" spans="1:12" x14ac:dyDescent="0.2">
      <c r="A338" s="2">
        <v>44713</v>
      </c>
      <c r="B338" s="1">
        <v>128.61952571589111</v>
      </c>
      <c r="C338" s="1">
        <v>0</v>
      </c>
      <c r="D338" s="1">
        <v>106.19772528211274</v>
      </c>
      <c r="E338" s="1">
        <v>0</v>
      </c>
      <c r="F338">
        <f t="shared" si="20"/>
        <v>293.52156374750479</v>
      </c>
      <c r="G338">
        <f>F338/'NG Monthly BTU Factors'!$B$3</f>
        <v>272.78955738615684</v>
      </c>
      <c r="I338" s="2">
        <v>44713</v>
      </c>
      <c r="J338" s="1">
        <v>238.70116716423058</v>
      </c>
      <c r="K338">
        <f t="shared" si="21"/>
        <v>511.49072455038743</v>
      </c>
      <c r="L338">
        <f>K338*1.045</f>
        <v>534.50780715515486</v>
      </c>
    </row>
    <row r="339" spans="1:12" x14ac:dyDescent="0.2">
      <c r="A339" s="2">
        <v>44714</v>
      </c>
      <c r="B339" s="1">
        <v>224.56259878476462</v>
      </c>
      <c r="C339" s="1">
        <v>0</v>
      </c>
      <c r="D339" s="1">
        <v>0.49371723979711529</v>
      </c>
      <c r="E339" s="1">
        <v>0</v>
      </c>
      <c r="F339">
        <f t="shared" si="20"/>
        <v>281.32039503070217</v>
      </c>
      <c r="G339">
        <f>F339/'NG Monthly BTU Factors'!$B$3</f>
        <v>261.45018125529941</v>
      </c>
      <c r="I339" s="2">
        <v>44714</v>
      </c>
      <c r="J339" s="1">
        <v>237.9780830271047</v>
      </c>
      <c r="K339">
        <f t="shared" si="21"/>
        <v>499.42826428240414</v>
      </c>
      <c r="L339">
        <f t="shared" ref="L339:L367" si="22">K339*1.045</f>
        <v>521.90253617511235</v>
      </c>
    </row>
    <row r="340" spans="1:12" x14ac:dyDescent="0.2">
      <c r="A340" s="2">
        <v>44715</v>
      </c>
      <c r="B340" s="1">
        <v>225.18117164969442</v>
      </c>
      <c r="C340" s="1">
        <v>0</v>
      </c>
      <c r="D340" s="1">
        <v>0</v>
      </c>
      <c r="E340" s="1">
        <v>0</v>
      </c>
      <c r="F340">
        <f t="shared" si="20"/>
        <v>281.476464562118</v>
      </c>
      <c r="G340">
        <f>F340/'NG Monthly BTU Factors'!$B$3</f>
        <v>261.59522728821372</v>
      </c>
      <c r="I340" s="2">
        <v>44715</v>
      </c>
      <c r="J340" s="1">
        <v>235.73924514146691</v>
      </c>
      <c r="K340">
        <f t="shared" si="21"/>
        <v>497.33447242968066</v>
      </c>
      <c r="L340">
        <f t="shared" si="22"/>
        <v>519.71452368901623</v>
      </c>
    </row>
    <row r="341" spans="1:12" x14ac:dyDescent="0.2">
      <c r="A341" s="2">
        <v>44716</v>
      </c>
      <c r="B341" s="1">
        <v>222.76687759160995</v>
      </c>
      <c r="C341" s="1">
        <v>0</v>
      </c>
      <c r="D341" s="1">
        <v>0</v>
      </c>
      <c r="E341" s="1">
        <v>0</v>
      </c>
      <c r="F341">
        <f t="shared" si="20"/>
        <v>278.45859698951244</v>
      </c>
      <c r="G341">
        <f>F341/'NG Monthly BTU Factors'!$B$3</f>
        <v>258.79051764824573</v>
      </c>
      <c r="I341" s="2">
        <v>44716</v>
      </c>
      <c r="J341" s="1">
        <v>88.413305426505829</v>
      </c>
      <c r="K341">
        <f t="shared" si="21"/>
        <v>347.20382307475154</v>
      </c>
      <c r="L341">
        <f t="shared" si="22"/>
        <v>362.82799511311532</v>
      </c>
    </row>
    <row r="342" spans="1:12" x14ac:dyDescent="0.2">
      <c r="A342" s="2">
        <v>44717</v>
      </c>
      <c r="B342" s="1">
        <v>220.07338000337285</v>
      </c>
      <c r="C342" s="1">
        <v>0</v>
      </c>
      <c r="D342" s="1">
        <v>0</v>
      </c>
      <c r="E342" s="1">
        <v>0</v>
      </c>
      <c r="F342">
        <f t="shared" si="20"/>
        <v>275.09172500421602</v>
      </c>
      <c r="G342">
        <f>F342/'NG Monthly BTU Factors'!$B$3</f>
        <v>255.66145446488477</v>
      </c>
      <c r="I342" s="2">
        <v>44717</v>
      </c>
      <c r="J342" s="1">
        <v>0</v>
      </c>
      <c r="K342">
        <f t="shared" si="21"/>
        <v>255.66145446488477</v>
      </c>
      <c r="L342">
        <f t="shared" si="22"/>
        <v>267.16621991580456</v>
      </c>
    </row>
    <row r="343" spans="1:12" x14ac:dyDescent="0.2">
      <c r="A343" s="2">
        <v>44718</v>
      </c>
      <c r="B343" s="1">
        <v>220.63392607371011</v>
      </c>
      <c r="C343" s="1">
        <v>0</v>
      </c>
      <c r="D343" s="1">
        <v>0</v>
      </c>
      <c r="E343" s="1">
        <v>0</v>
      </c>
      <c r="F343">
        <f t="shared" si="20"/>
        <v>275.79240759213764</v>
      </c>
      <c r="G343">
        <f>F343/'NG Monthly BTU Factors'!$B$3</f>
        <v>256.31264646109446</v>
      </c>
      <c r="I343" s="2">
        <v>44718</v>
      </c>
      <c r="J343" s="1">
        <v>174.11982729864999</v>
      </c>
      <c r="K343">
        <f t="shared" si="21"/>
        <v>430.43247375974443</v>
      </c>
      <c r="L343">
        <f t="shared" si="22"/>
        <v>449.8019350789329</v>
      </c>
    </row>
    <row r="344" spans="1:12" x14ac:dyDescent="0.2">
      <c r="A344" s="2">
        <v>44719</v>
      </c>
      <c r="B344" s="1">
        <v>214.01564722259837</v>
      </c>
      <c r="C344" s="1">
        <v>0</v>
      </c>
      <c r="D344" s="1">
        <v>0</v>
      </c>
      <c r="E344" s="1">
        <v>0</v>
      </c>
      <c r="F344">
        <f t="shared" si="20"/>
        <v>267.51955902824795</v>
      </c>
      <c r="G344">
        <f>F344/'NG Monthly BTU Factors'!$B$3</f>
        <v>248.62412549093673</v>
      </c>
      <c r="I344" s="2">
        <v>44719</v>
      </c>
      <c r="J344" s="1">
        <v>236.5851180322025</v>
      </c>
      <c r="K344">
        <f t="shared" si="21"/>
        <v>485.20924352313921</v>
      </c>
      <c r="L344">
        <f t="shared" si="22"/>
        <v>507.04365948168044</v>
      </c>
    </row>
    <row r="345" spans="1:12" x14ac:dyDescent="0.2">
      <c r="A345" s="2">
        <v>44720</v>
      </c>
      <c r="B345" s="1">
        <v>212.99453906416892</v>
      </c>
      <c r="C345" s="1">
        <v>3.1036873334147279E-2</v>
      </c>
      <c r="D345" s="1">
        <v>5.0532447169662646E-2</v>
      </c>
      <c r="E345" s="1">
        <v>0</v>
      </c>
      <c r="F345">
        <f t="shared" si="20"/>
        <v>266.3451354808409</v>
      </c>
      <c r="G345">
        <f>F345/'NG Monthly BTU Factors'!$B$3</f>
        <v>247.53265379260304</v>
      </c>
      <c r="I345" s="2">
        <v>44720</v>
      </c>
      <c r="J345" s="1">
        <v>237.00830643639512</v>
      </c>
      <c r="K345">
        <f t="shared" si="21"/>
        <v>484.54096022899819</v>
      </c>
      <c r="L345">
        <f t="shared" si="22"/>
        <v>506.34530343930305</v>
      </c>
    </row>
    <row r="346" spans="1:12" x14ac:dyDescent="0.2">
      <c r="A346" s="2">
        <v>44721</v>
      </c>
      <c r="B346" s="1">
        <v>248.52895622054737</v>
      </c>
      <c r="C346" s="1">
        <v>0</v>
      </c>
      <c r="D346" s="1">
        <v>0</v>
      </c>
      <c r="E346" s="1">
        <v>0</v>
      </c>
      <c r="F346">
        <f t="shared" si="20"/>
        <v>310.66119527568418</v>
      </c>
      <c r="G346">
        <f>F346/'NG Monthly BTU Factors'!$B$3</f>
        <v>288.71858296996669</v>
      </c>
      <c r="I346" s="2">
        <v>44721</v>
      </c>
      <c r="J346" s="1">
        <v>236.96221407718664</v>
      </c>
      <c r="K346">
        <f t="shared" si="21"/>
        <v>525.68079704715331</v>
      </c>
      <c r="L346">
        <f t="shared" si="22"/>
        <v>549.33643291427518</v>
      </c>
    </row>
    <row r="347" spans="1:12" x14ac:dyDescent="0.2">
      <c r="A347" s="2">
        <v>44722</v>
      </c>
      <c r="B347" s="1">
        <v>271.82744855483372</v>
      </c>
      <c r="C347" s="1">
        <v>0</v>
      </c>
      <c r="D347" s="1">
        <v>0</v>
      </c>
      <c r="E347" s="1">
        <v>0</v>
      </c>
      <c r="F347">
        <f t="shared" si="20"/>
        <v>339.78431069354212</v>
      </c>
      <c r="G347">
        <f>F347/'NG Monthly BTU Factors'!$B$3</f>
        <v>315.78467536574544</v>
      </c>
      <c r="I347" s="2">
        <v>44722</v>
      </c>
      <c r="J347" s="1">
        <v>237.74977710742911</v>
      </c>
      <c r="K347">
        <f t="shared" si="21"/>
        <v>553.5344524731745</v>
      </c>
      <c r="L347">
        <f t="shared" si="22"/>
        <v>578.44350283446727</v>
      </c>
    </row>
    <row r="348" spans="1:12" x14ac:dyDescent="0.2">
      <c r="A348" s="2">
        <v>44723</v>
      </c>
      <c r="B348" s="1">
        <v>283.82635076045989</v>
      </c>
      <c r="C348" s="1">
        <v>0</v>
      </c>
      <c r="D348" s="1">
        <v>0</v>
      </c>
      <c r="E348" s="1">
        <v>0</v>
      </c>
      <c r="F348">
        <f t="shared" si="20"/>
        <v>354.78293845057482</v>
      </c>
      <c r="G348">
        <f>F348/'NG Monthly BTU Factors'!$B$3</f>
        <v>329.72392049309923</v>
      </c>
      <c r="I348" s="2">
        <v>44723</v>
      </c>
      <c r="J348" s="1">
        <v>101.14097338886297</v>
      </c>
      <c r="K348">
        <f t="shared" si="21"/>
        <v>430.86489388196219</v>
      </c>
      <c r="L348">
        <f t="shared" si="22"/>
        <v>450.25381410665045</v>
      </c>
    </row>
    <row r="349" spans="1:12" x14ac:dyDescent="0.2">
      <c r="A349" s="2">
        <v>44724</v>
      </c>
      <c r="B349" s="1">
        <v>289.68607448736827</v>
      </c>
      <c r="C349" s="1">
        <v>0</v>
      </c>
      <c r="D349" s="1">
        <v>0</v>
      </c>
      <c r="E349" s="1">
        <v>0</v>
      </c>
      <c r="F349">
        <f t="shared" si="20"/>
        <v>362.10759310921031</v>
      </c>
      <c r="G349">
        <f>F349/'NG Monthly BTU Factors'!$B$3</f>
        <v>336.53122036171959</v>
      </c>
      <c r="I349" s="2">
        <v>44724</v>
      </c>
      <c r="J349" s="1">
        <v>0</v>
      </c>
      <c r="K349">
        <f t="shared" si="21"/>
        <v>336.53122036171959</v>
      </c>
      <c r="L349">
        <f t="shared" si="22"/>
        <v>351.67512527799693</v>
      </c>
    </row>
    <row r="350" spans="1:12" x14ac:dyDescent="0.2">
      <c r="A350" s="2">
        <v>44725</v>
      </c>
      <c r="B350" s="1">
        <v>250.76740639011064</v>
      </c>
      <c r="C350" s="1">
        <v>0</v>
      </c>
      <c r="D350" s="1">
        <v>0</v>
      </c>
      <c r="E350" s="1">
        <v>0</v>
      </c>
      <c r="F350">
        <f t="shared" si="20"/>
        <v>313.4592579876383</v>
      </c>
      <c r="G350">
        <f>F350/'NG Monthly BTU Factors'!$B$3</f>
        <v>291.31901299966381</v>
      </c>
      <c r="I350" s="2">
        <v>44725</v>
      </c>
      <c r="J350" s="1">
        <v>282.87812480512531</v>
      </c>
      <c r="K350">
        <f t="shared" si="21"/>
        <v>574.19713780478912</v>
      </c>
      <c r="L350">
        <f t="shared" si="22"/>
        <v>600.03600900600463</v>
      </c>
    </row>
    <row r="351" spans="1:12" x14ac:dyDescent="0.2">
      <c r="A351" s="2">
        <v>44726</v>
      </c>
      <c r="B351" s="1">
        <v>234.38819656968116</v>
      </c>
      <c r="C351" s="1">
        <v>0</v>
      </c>
      <c r="D351" s="1">
        <v>0</v>
      </c>
      <c r="E351" s="1">
        <v>6.8361739117166281E-2</v>
      </c>
      <c r="F351">
        <f t="shared" si="20"/>
        <v>293.0706978859979</v>
      </c>
      <c r="G351">
        <f>F351/'NG Monthly BTU Factors'!$B$3</f>
        <v>272.37053706877128</v>
      </c>
      <c r="I351" s="2">
        <v>44726</v>
      </c>
      <c r="J351" s="1">
        <v>394.43786088813857</v>
      </c>
      <c r="K351">
        <f t="shared" si="21"/>
        <v>666.80839795690986</v>
      </c>
      <c r="L351">
        <f t="shared" si="22"/>
        <v>696.81477586497078</v>
      </c>
    </row>
    <row r="352" spans="1:12" x14ac:dyDescent="0.2">
      <c r="A352" s="2">
        <v>44727</v>
      </c>
      <c r="B352" s="1">
        <v>240.27419606248537</v>
      </c>
      <c r="C352" s="1">
        <v>0</v>
      </c>
      <c r="D352" s="1">
        <v>0</v>
      </c>
      <c r="E352" s="1">
        <v>0</v>
      </c>
      <c r="F352">
        <f t="shared" si="20"/>
        <v>300.3427450781067</v>
      </c>
      <c r="G352">
        <f>F352/'NG Monthly BTU Factors'!$B$3</f>
        <v>279.12894523987609</v>
      </c>
      <c r="I352" s="2">
        <v>44727</v>
      </c>
      <c r="J352" s="1">
        <v>314.51416892949828</v>
      </c>
      <c r="K352">
        <f t="shared" si="21"/>
        <v>593.64311416937437</v>
      </c>
      <c r="L352">
        <f t="shared" si="22"/>
        <v>620.35705430699613</v>
      </c>
    </row>
    <row r="353" spans="1:12" x14ac:dyDescent="0.2">
      <c r="A353" s="2">
        <v>44728</v>
      </c>
      <c r="B353" s="1">
        <v>253.06139260530472</v>
      </c>
      <c r="C353" s="1">
        <v>0</v>
      </c>
      <c r="D353" s="1">
        <v>0</v>
      </c>
      <c r="E353" s="1">
        <v>0</v>
      </c>
      <c r="F353">
        <f t="shared" si="20"/>
        <v>316.3267407566309</v>
      </c>
      <c r="G353">
        <f>F353/'NG Monthly BTU Factors'!$B$3</f>
        <v>293.98395981099526</v>
      </c>
      <c r="I353" s="2">
        <v>44728</v>
      </c>
      <c r="J353" s="1">
        <v>252.23235883132216</v>
      </c>
      <c r="K353">
        <f t="shared" si="21"/>
        <v>546.21631864231745</v>
      </c>
      <c r="L353">
        <f t="shared" si="22"/>
        <v>570.79605298122169</v>
      </c>
    </row>
    <row r="354" spans="1:12" x14ac:dyDescent="0.2">
      <c r="A354" s="2">
        <v>44729</v>
      </c>
      <c r="B354" s="1">
        <v>255.0174014687538</v>
      </c>
      <c r="C354" s="1">
        <v>0</v>
      </c>
      <c r="D354" s="1">
        <v>0</v>
      </c>
      <c r="E354" s="1">
        <v>0</v>
      </c>
      <c r="F354">
        <f t="shared" si="20"/>
        <v>318.77175183594221</v>
      </c>
      <c r="G354">
        <f>F354/'NG Monthly BTU Factors'!$B$3</f>
        <v>296.25627494046671</v>
      </c>
      <c r="I354" s="2">
        <v>44729</v>
      </c>
      <c r="J354" s="1">
        <v>236.58470065291522</v>
      </c>
      <c r="K354">
        <f t="shared" si="21"/>
        <v>532.84097559338193</v>
      </c>
      <c r="L354">
        <f t="shared" si="22"/>
        <v>556.81881949508409</v>
      </c>
    </row>
    <row r="355" spans="1:12" x14ac:dyDescent="0.2">
      <c r="A355" s="2">
        <v>44730</v>
      </c>
      <c r="B355" s="1">
        <v>244.90995767116547</v>
      </c>
      <c r="C355" s="1">
        <v>0</v>
      </c>
      <c r="D355" s="1">
        <v>0</v>
      </c>
      <c r="E355" s="1">
        <v>0</v>
      </c>
      <c r="F355">
        <f t="shared" si="20"/>
        <v>306.13744708895683</v>
      </c>
      <c r="G355">
        <f>F355/'NG Monthly BTU Factors'!$B$3</f>
        <v>284.51435603062902</v>
      </c>
      <c r="I355" s="2">
        <v>44730</v>
      </c>
      <c r="J355" s="1">
        <v>236.211384650741</v>
      </c>
      <c r="K355">
        <f t="shared" si="21"/>
        <v>520.72574068136998</v>
      </c>
      <c r="L355">
        <f t="shared" si="22"/>
        <v>544.15839901203162</v>
      </c>
    </row>
    <row r="356" spans="1:12" x14ac:dyDescent="0.2">
      <c r="A356" s="2">
        <v>44731</v>
      </c>
      <c r="B356" s="1">
        <v>244.66155253118939</v>
      </c>
      <c r="C356" s="1">
        <v>0</v>
      </c>
      <c r="D356" s="1">
        <v>0</v>
      </c>
      <c r="E356" s="1">
        <v>0</v>
      </c>
      <c r="F356">
        <f t="shared" si="20"/>
        <v>305.8269406639867</v>
      </c>
      <c r="G356">
        <f>F356/'NG Monthly BTU Factors'!$B$3</f>
        <v>284.22578128623297</v>
      </c>
      <c r="I356" s="2">
        <v>44731</v>
      </c>
      <c r="J356" s="1">
        <v>231.64407590615733</v>
      </c>
      <c r="K356">
        <f t="shared" si="21"/>
        <v>515.86985719239033</v>
      </c>
      <c r="L356">
        <f t="shared" si="22"/>
        <v>539.08400076604789</v>
      </c>
    </row>
    <row r="357" spans="1:12" x14ac:dyDescent="0.2">
      <c r="A357" s="2">
        <v>44732</v>
      </c>
      <c r="B357" s="1">
        <v>251.20017319652766</v>
      </c>
      <c r="C357" s="1">
        <v>0</v>
      </c>
      <c r="D357" s="1">
        <v>0</v>
      </c>
      <c r="E357" s="1">
        <v>0</v>
      </c>
      <c r="F357">
        <f t="shared" si="20"/>
        <v>314.00021649565957</v>
      </c>
      <c r="G357">
        <f>F357/'NG Monthly BTU Factors'!$B$3</f>
        <v>291.82176254243456</v>
      </c>
      <c r="I357" s="2">
        <v>44732</v>
      </c>
      <c r="J357" s="1">
        <v>258.28964676775445</v>
      </c>
      <c r="K357">
        <f t="shared" si="21"/>
        <v>550.11140931018895</v>
      </c>
      <c r="L357">
        <f t="shared" si="22"/>
        <v>574.86642272914742</v>
      </c>
    </row>
    <row r="358" spans="1:12" x14ac:dyDescent="0.2">
      <c r="A358" s="2">
        <v>44733</v>
      </c>
      <c r="B358" s="1">
        <v>241.63885661164917</v>
      </c>
      <c r="C358" s="1">
        <v>0</v>
      </c>
      <c r="D358" s="1">
        <v>0</v>
      </c>
      <c r="E358" s="1">
        <v>0</v>
      </c>
      <c r="F358">
        <f t="shared" si="20"/>
        <v>302.04857076456148</v>
      </c>
      <c r="G358">
        <f>F358/'NG Monthly BTU Factors'!$B$3</f>
        <v>280.71428509717606</v>
      </c>
      <c r="I358" s="2">
        <v>44733</v>
      </c>
      <c r="J358" s="1">
        <v>293.97089102799868</v>
      </c>
      <c r="K358">
        <f t="shared" si="21"/>
        <v>574.68517612517473</v>
      </c>
      <c r="L358">
        <f t="shared" si="22"/>
        <v>600.54600905080758</v>
      </c>
    </row>
    <row r="359" spans="1:12" x14ac:dyDescent="0.2">
      <c r="A359" s="2">
        <v>44734</v>
      </c>
      <c r="B359" s="1">
        <v>255.75145959456762</v>
      </c>
      <c r="C359" s="1">
        <v>0</v>
      </c>
      <c r="D359" s="1">
        <v>0</v>
      </c>
      <c r="E359" s="1">
        <v>0</v>
      </c>
      <c r="F359">
        <f t="shared" si="20"/>
        <v>319.68932449320948</v>
      </c>
      <c r="G359">
        <f>F359/'NG Monthly BTU Factors'!$B$3</f>
        <v>297.10903763309432</v>
      </c>
      <c r="I359" s="2">
        <v>44734</v>
      </c>
      <c r="J359" s="1">
        <v>257.14821740496211</v>
      </c>
      <c r="K359">
        <f t="shared" si="21"/>
        <v>554.25725503805643</v>
      </c>
      <c r="L359">
        <f t="shared" si="22"/>
        <v>579.19883151476893</v>
      </c>
    </row>
    <row r="360" spans="1:12" x14ac:dyDescent="0.2">
      <c r="A360" s="2">
        <v>44735</v>
      </c>
      <c r="B360" s="1">
        <v>255.81075982650123</v>
      </c>
      <c r="C360" s="1">
        <v>0</v>
      </c>
      <c r="D360" s="1">
        <v>0</v>
      </c>
      <c r="E360" s="1">
        <v>0</v>
      </c>
      <c r="F360">
        <f t="shared" si="20"/>
        <v>319.76344978312653</v>
      </c>
      <c r="G360">
        <f>F360/'NG Monthly BTU Factors'!$B$3</f>
        <v>297.1779273077384</v>
      </c>
      <c r="I360" s="2">
        <v>44735</v>
      </c>
      <c r="J360" s="1">
        <v>240.50264749085235</v>
      </c>
      <c r="K360">
        <f t="shared" si="21"/>
        <v>537.68057479859078</v>
      </c>
      <c r="L360">
        <f t="shared" si="22"/>
        <v>561.87620066452735</v>
      </c>
    </row>
    <row r="361" spans="1:12" x14ac:dyDescent="0.2">
      <c r="A361" s="2">
        <v>44736</v>
      </c>
      <c r="B361" s="1">
        <v>260.42398633162179</v>
      </c>
      <c r="C361" s="1">
        <v>0</v>
      </c>
      <c r="D361" s="1">
        <v>0</v>
      </c>
      <c r="E361" s="1">
        <v>0</v>
      </c>
      <c r="F361">
        <f t="shared" si="20"/>
        <v>325.52998291452724</v>
      </c>
      <c r="G361">
        <f>F361/'NG Monthly BTU Factors'!$B$3</f>
        <v>302.53715884249743</v>
      </c>
      <c r="I361" s="2">
        <v>44736</v>
      </c>
      <c r="J361" s="1">
        <v>240.23084394321555</v>
      </c>
      <c r="K361">
        <f t="shared" si="21"/>
        <v>542.76800278571295</v>
      </c>
      <c r="L361">
        <f t="shared" si="22"/>
        <v>567.19256291107001</v>
      </c>
    </row>
    <row r="362" spans="1:12" x14ac:dyDescent="0.2">
      <c r="A362" s="2">
        <v>44737</v>
      </c>
      <c r="B362" s="1">
        <v>282.55456680854161</v>
      </c>
      <c r="C362" s="1">
        <v>0</v>
      </c>
      <c r="D362" s="1">
        <v>0</v>
      </c>
      <c r="E362" s="1">
        <v>0</v>
      </c>
      <c r="F362">
        <f t="shared" si="20"/>
        <v>353.19320851067698</v>
      </c>
      <c r="G362">
        <f>F362/'NG Monthly BTU Factors'!$B$3</f>
        <v>328.24647631103807</v>
      </c>
      <c r="I362" s="2">
        <v>44737</v>
      </c>
      <c r="J362" s="1">
        <v>107.44294292495564</v>
      </c>
      <c r="K362">
        <f t="shared" si="21"/>
        <v>435.68941923599368</v>
      </c>
      <c r="L362">
        <f t="shared" si="22"/>
        <v>455.29544310161339</v>
      </c>
    </row>
    <row r="363" spans="1:12" x14ac:dyDescent="0.2">
      <c r="A363" s="2">
        <v>44738</v>
      </c>
      <c r="B363" s="1">
        <v>249.08827380537988</v>
      </c>
      <c r="C363" s="1">
        <v>0</v>
      </c>
      <c r="D363" s="1">
        <v>0</v>
      </c>
      <c r="E363" s="1">
        <v>0</v>
      </c>
      <c r="F363">
        <f t="shared" si="20"/>
        <v>311.36034225672483</v>
      </c>
      <c r="G363">
        <f>F363/'NG Monthly BTU Factors'!$B$3</f>
        <v>289.36834782223497</v>
      </c>
      <c r="I363" s="2">
        <v>44738</v>
      </c>
      <c r="J363" s="1">
        <v>0</v>
      </c>
      <c r="K363">
        <f t="shared" si="21"/>
        <v>289.36834782223497</v>
      </c>
      <c r="L363">
        <f t="shared" si="22"/>
        <v>302.3899234742355</v>
      </c>
    </row>
    <row r="364" spans="1:12" x14ac:dyDescent="0.2">
      <c r="A364" s="2">
        <v>44739</v>
      </c>
      <c r="B364" s="1">
        <v>253.32871364156406</v>
      </c>
      <c r="C364" s="1">
        <v>0</v>
      </c>
      <c r="D364" s="1">
        <v>0</v>
      </c>
      <c r="E364" s="1">
        <v>0</v>
      </c>
      <c r="F364">
        <f t="shared" si="20"/>
        <v>316.66089205195505</v>
      </c>
      <c r="G364">
        <f>F364/'NG Monthly BTU Factors'!$B$3</f>
        <v>294.29450934196564</v>
      </c>
      <c r="I364" s="2">
        <v>44739</v>
      </c>
      <c r="J364" s="1">
        <v>162.81816828428063</v>
      </c>
      <c r="K364">
        <f t="shared" si="21"/>
        <v>457.1126776262463</v>
      </c>
      <c r="L364">
        <f t="shared" si="22"/>
        <v>477.68274811942734</v>
      </c>
    </row>
    <row r="365" spans="1:12" x14ac:dyDescent="0.2">
      <c r="A365" s="2">
        <v>44740</v>
      </c>
      <c r="B365" s="1">
        <v>269.16026819944386</v>
      </c>
      <c r="C365" s="1">
        <v>0</v>
      </c>
      <c r="D365" s="1">
        <v>0</v>
      </c>
      <c r="E365" s="1">
        <v>0</v>
      </c>
      <c r="F365">
        <f t="shared" si="20"/>
        <v>336.45033524930483</v>
      </c>
      <c r="G365">
        <f>F365/'NG Monthly BTU Factors'!$B$3</f>
        <v>312.68618517593382</v>
      </c>
      <c r="I365" s="2">
        <v>44740</v>
      </c>
      <c r="J365" s="1">
        <v>235.35824519782284</v>
      </c>
      <c r="K365">
        <f t="shared" si="21"/>
        <v>548.04443037375665</v>
      </c>
      <c r="L365">
        <f t="shared" si="22"/>
        <v>572.70642974057569</v>
      </c>
    </row>
    <row r="366" spans="1:12" x14ac:dyDescent="0.2">
      <c r="A366" s="2">
        <v>44741</v>
      </c>
      <c r="B366" s="1">
        <v>266.53881926933923</v>
      </c>
      <c r="C366" s="1">
        <v>0</v>
      </c>
      <c r="D366" s="1">
        <v>0</v>
      </c>
      <c r="E366" s="1">
        <v>0</v>
      </c>
      <c r="F366">
        <f t="shared" si="20"/>
        <v>333.17352408667404</v>
      </c>
      <c r="G366">
        <f>F366/'NG Monthly BTU Factors'!$B$3</f>
        <v>309.64082164189034</v>
      </c>
      <c r="I366" s="2">
        <v>44741</v>
      </c>
      <c r="J366" s="1">
        <v>250.82537446502116</v>
      </c>
      <c r="K366">
        <f t="shared" si="21"/>
        <v>560.46619610691153</v>
      </c>
      <c r="L366">
        <f t="shared" si="22"/>
        <v>585.68717493172255</v>
      </c>
    </row>
    <row r="367" spans="1:12" x14ac:dyDescent="0.2">
      <c r="A367" s="2">
        <v>44742</v>
      </c>
      <c r="B367" s="1">
        <v>271.3829519470533</v>
      </c>
      <c r="C367" s="1">
        <v>0</v>
      </c>
      <c r="D367" s="1">
        <v>0</v>
      </c>
      <c r="E367" s="1">
        <v>0</v>
      </c>
      <c r="F367">
        <f t="shared" si="20"/>
        <v>339.22868993381661</v>
      </c>
      <c r="G367">
        <f>F367/'NG Monthly BTU Factors'!$B$3</f>
        <v>315.26829919499681</v>
      </c>
      <c r="I367" s="2">
        <v>44742</v>
      </c>
      <c r="J367" s="1">
        <v>256.95854950910672</v>
      </c>
      <c r="K367">
        <f t="shared" si="21"/>
        <v>572.22684870410353</v>
      </c>
      <c r="L367">
        <f t="shared" si="22"/>
        <v>597.97705689578811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4375-9D26-4167-8CDA-34D4E6B5D41C}">
  <dimension ref="A1:C367"/>
  <sheetViews>
    <sheetView topLeftCell="A40" workbookViewId="0">
      <selection activeCell="F13" sqref="F13"/>
    </sheetView>
  </sheetViews>
  <sheetFormatPr baseColWidth="10" defaultColWidth="8.83203125" defaultRowHeight="15" x14ac:dyDescent="0.2"/>
  <sheetData>
    <row r="1" spans="1:3" x14ac:dyDescent="0.2">
      <c r="B1" t="s">
        <v>14</v>
      </c>
      <c r="C1" t="s">
        <v>0</v>
      </c>
    </row>
    <row r="3" spans="1:3" x14ac:dyDescent="0.2">
      <c r="A3" s="4">
        <v>44378</v>
      </c>
      <c r="B3">
        <v>538.6</v>
      </c>
      <c r="C3">
        <f>B3/'NG Monthly BTU Factors'!$B$3</f>
        <v>500.55762081784388</v>
      </c>
    </row>
    <row r="4" spans="1:3" x14ac:dyDescent="0.2">
      <c r="A4" s="4">
        <v>44379</v>
      </c>
      <c r="B4">
        <v>518.1</v>
      </c>
      <c r="C4">
        <f>B4/'NG Monthly BTU Factors'!$B$3</f>
        <v>481.50557620817841</v>
      </c>
    </row>
    <row r="5" spans="1:3" x14ac:dyDescent="0.2">
      <c r="A5" s="4">
        <v>44380</v>
      </c>
      <c r="B5">
        <v>302.5</v>
      </c>
      <c r="C5">
        <f>B5/'NG Monthly BTU Factors'!$B$3</f>
        <v>281.13382899628249</v>
      </c>
    </row>
    <row r="6" spans="1:3" x14ac:dyDescent="0.2">
      <c r="A6" s="4">
        <v>44381</v>
      </c>
      <c r="B6">
        <v>403.7</v>
      </c>
      <c r="C6">
        <f>B6/'NG Monthly BTU Factors'!$B$3</f>
        <v>375.1858736059479</v>
      </c>
    </row>
    <row r="7" spans="1:3" x14ac:dyDescent="0.2">
      <c r="A7" s="4">
        <v>44382</v>
      </c>
      <c r="B7">
        <v>489.5</v>
      </c>
      <c r="C7">
        <f>B7/'NG Monthly BTU Factors'!$B$3</f>
        <v>454.92565055762077</v>
      </c>
    </row>
    <row r="8" spans="1:3" x14ac:dyDescent="0.2">
      <c r="A8" s="4">
        <v>44383</v>
      </c>
      <c r="B8">
        <v>575.4</v>
      </c>
      <c r="C8">
        <f>B8/'NG Monthly BTU Factors'!$B$3</f>
        <v>534.75836431226764</v>
      </c>
    </row>
    <row r="9" spans="1:3" x14ac:dyDescent="0.2">
      <c r="A9" s="4">
        <v>44384</v>
      </c>
      <c r="B9">
        <v>545.5</v>
      </c>
      <c r="C9">
        <f>B9/'NG Monthly BTU Factors'!$B$3</f>
        <v>506.97026022304829</v>
      </c>
    </row>
    <row r="10" spans="1:3" x14ac:dyDescent="0.2">
      <c r="A10" s="4">
        <v>44385</v>
      </c>
      <c r="B10">
        <v>539.29999999999995</v>
      </c>
      <c r="C10">
        <f>B10/'NG Monthly BTU Factors'!$B$3</f>
        <v>501.20817843866166</v>
      </c>
    </row>
    <row r="11" spans="1:3" x14ac:dyDescent="0.2">
      <c r="A11" s="4">
        <v>44386</v>
      </c>
      <c r="B11">
        <v>542.5</v>
      </c>
      <c r="C11">
        <f>B11/'NG Monthly BTU Factors'!$B$3</f>
        <v>504.18215613382898</v>
      </c>
    </row>
    <row r="12" spans="1:3" x14ac:dyDescent="0.2">
      <c r="A12" s="4">
        <v>44387</v>
      </c>
      <c r="B12">
        <v>344.6</v>
      </c>
      <c r="C12">
        <f>B12/'NG Monthly BTU Factors'!$B$3</f>
        <v>320.26022304832713</v>
      </c>
    </row>
    <row r="13" spans="1:3" x14ac:dyDescent="0.2">
      <c r="A13" s="4">
        <v>44388</v>
      </c>
      <c r="B13">
        <v>344.5</v>
      </c>
      <c r="C13">
        <f>B13/'NG Monthly BTU Factors'!$B$3</f>
        <v>320.16728624535313</v>
      </c>
    </row>
    <row r="14" spans="1:3" x14ac:dyDescent="0.2">
      <c r="A14" s="4">
        <v>44389</v>
      </c>
      <c r="B14">
        <v>564.6</v>
      </c>
      <c r="C14">
        <f>B14/'NG Monthly BTU Factors'!$B$3</f>
        <v>524.72118959107809</v>
      </c>
    </row>
    <row r="15" spans="1:3" x14ac:dyDescent="0.2">
      <c r="A15" s="4">
        <v>44390</v>
      </c>
      <c r="B15">
        <v>574.4</v>
      </c>
      <c r="C15">
        <f>B15/'NG Monthly BTU Factors'!$B$3</f>
        <v>533.82899628252778</v>
      </c>
    </row>
    <row r="16" spans="1:3" x14ac:dyDescent="0.2">
      <c r="A16" s="4">
        <v>44391</v>
      </c>
      <c r="B16">
        <v>557.6</v>
      </c>
      <c r="C16">
        <f>B16/'NG Monthly BTU Factors'!$B$3</f>
        <v>518.21561338289962</v>
      </c>
    </row>
    <row r="17" spans="1:3" x14ac:dyDescent="0.2">
      <c r="A17" s="4">
        <v>44392</v>
      </c>
      <c r="B17">
        <v>565</v>
      </c>
      <c r="C17">
        <f>B17/'NG Monthly BTU Factors'!$B$3</f>
        <v>525.0929368029739</v>
      </c>
    </row>
    <row r="18" spans="1:3" x14ac:dyDescent="0.2">
      <c r="A18" s="4">
        <v>44393</v>
      </c>
      <c r="B18">
        <v>558</v>
      </c>
      <c r="C18">
        <f>B18/'NG Monthly BTU Factors'!$B$3</f>
        <v>518.58736059479554</v>
      </c>
    </row>
    <row r="19" spans="1:3" x14ac:dyDescent="0.2">
      <c r="A19" s="4">
        <v>44394</v>
      </c>
      <c r="B19">
        <v>337.2</v>
      </c>
      <c r="C19">
        <f>B19/'NG Monthly BTU Factors'!$B$3</f>
        <v>313.38289962825274</v>
      </c>
    </row>
    <row r="20" spans="1:3" x14ac:dyDescent="0.2">
      <c r="A20" s="4">
        <v>44395</v>
      </c>
      <c r="B20">
        <v>348.9</v>
      </c>
      <c r="C20">
        <f>B20/'NG Monthly BTU Factors'!$B$3</f>
        <v>324.25650557620816</v>
      </c>
    </row>
    <row r="21" spans="1:3" x14ac:dyDescent="0.2">
      <c r="A21" s="4">
        <v>44396</v>
      </c>
      <c r="B21">
        <v>556.4</v>
      </c>
      <c r="C21">
        <f>B21/'NG Monthly BTU Factors'!$B$3</f>
        <v>517.10037174721185</v>
      </c>
    </row>
    <row r="22" spans="1:3" x14ac:dyDescent="0.2">
      <c r="A22" s="4">
        <v>44397</v>
      </c>
      <c r="B22">
        <v>562.29999999999995</v>
      </c>
      <c r="C22">
        <f>B22/'NG Monthly BTU Factors'!$B$3</f>
        <v>522.58364312267645</v>
      </c>
    </row>
    <row r="23" spans="1:3" x14ac:dyDescent="0.2">
      <c r="A23" s="4">
        <v>44398</v>
      </c>
      <c r="B23">
        <v>594.4</v>
      </c>
      <c r="C23">
        <f>B23/'NG Monthly BTU Factors'!$B$3</f>
        <v>552.41635687732332</v>
      </c>
    </row>
    <row r="24" spans="1:3" x14ac:dyDescent="0.2">
      <c r="A24" s="4">
        <v>44399</v>
      </c>
      <c r="B24">
        <v>606.5</v>
      </c>
      <c r="C24">
        <f>B24/'NG Monthly BTU Factors'!$B$3</f>
        <v>563.66171003717466</v>
      </c>
    </row>
    <row r="25" spans="1:3" x14ac:dyDescent="0.2">
      <c r="A25" s="4">
        <v>44400</v>
      </c>
      <c r="B25">
        <v>601.6</v>
      </c>
      <c r="C25">
        <f>B25/'NG Monthly BTU Factors'!$B$3</f>
        <v>559.10780669144981</v>
      </c>
    </row>
    <row r="26" spans="1:3" x14ac:dyDescent="0.2">
      <c r="A26" s="4">
        <v>44401</v>
      </c>
      <c r="B26">
        <v>337.8</v>
      </c>
      <c r="C26">
        <f>B26/'NG Monthly BTU Factors'!$B$3</f>
        <v>313.94052044609663</v>
      </c>
    </row>
    <row r="27" spans="1:3" x14ac:dyDescent="0.2">
      <c r="A27" s="4">
        <v>44402</v>
      </c>
      <c r="B27">
        <v>361.1</v>
      </c>
      <c r="C27">
        <f>B27/'NG Monthly BTU Factors'!$B$3</f>
        <v>335.59479553903344</v>
      </c>
    </row>
    <row r="28" spans="1:3" x14ac:dyDescent="0.2">
      <c r="A28" s="4">
        <v>44403</v>
      </c>
      <c r="B28">
        <v>592.29999999999995</v>
      </c>
      <c r="C28">
        <f>B28/'NG Monthly BTU Factors'!$B$3</f>
        <v>550.46468401486982</v>
      </c>
    </row>
    <row r="29" spans="1:3" x14ac:dyDescent="0.2">
      <c r="A29" s="4">
        <v>44404</v>
      </c>
      <c r="B29">
        <v>590</v>
      </c>
      <c r="C29">
        <f>B29/'NG Monthly BTU Factors'!$B$3</f>
        <v>548.32713754646841</v>
      </c>
    </row>
    <row r="30" spans="1:3" x14ac:dyDescent="0.2">
      <c r="A30" s="4">
        <v>44405</v>
      </c>
      <c r="B30">
        <v>725.9</v>
      </c>
      <c r="C30">
        <f>B30/'NG Monthly BTU Factors'!$B$3</f>
        <v>674.62825278810408</v>
      </c>
    </row>
    <row r="31" spans="1:3" x14ac:dyDescent="0.2">
      <c r="A31" s="4">
        <v>44406</v>
      </c>
      <c r="B31">
        <v>617</v>
      </c>
      <c r="C31">
        <f>B31/'NG Monthly BTU Factors'!$B$3</f>
        <v>573.4200743494423</v>
      </c>
    </row>
    <row r="32" spans="1:3" x14ac:dyDescent="0.2">
      <c r="A32" s="4">
        <v>44407</v>
      </c>
      <c r="B32">
        <v>572.4</v>
      </c>
      <c r="C32">
        <f>B32/'NG Monthly BTU Factors'!$B$3</f>
        <v>531.97026022304829</v>
      </c>
    </row>
    <row r="33" spans="1:3" x14ac:dyDescent="0.2">
      <c r="A33" s="4">
        <v>44408</v>
      </c>
      <c r="B33">
        <v>359</v>
      </c>
      <c r="C33">
        <f>B33/'NG Monthly BTU Factors'!$B$3</f>
        <v>333.64312267657988</v>
      </c>
    </row>
    <row r="34" spans="1:3" x14ac:dyDescent="0.2">
      <c r="A34" s="4">
        <v>44409</v>
      </c>
      <c r="B34">
        <v>365.2</v>
      </c>
      <c r="C34">
        <f>B34/'NG Monthly BTU Factors'!$B$3</f>
        <v>339.4052044609665</v>
      </c>
    </row>
    <row r="35" spans="1:3" x14ac:dyDescent="0.2">
      <c r="A35" s="4">
        <v>44410</v>
      </c>
      <c r="B35">
        <v>549.9</v>
      </c>
      <c r="C35">
        <f>B35/'NG Monthly BTU Factors'!$B$3</f>
        <v>511.05947955390332</v>
      </c>
    </row>
    <row r="36" spans="1:3" x14ac:dyDescent="0.2">
      <c r="A36" s="4">
        <v>44411</v>
      </c>
      <c r="B36">
        <v>553.6</v>
      </c>
      <c r="C36">
        <f>B36/'NG Monthly BTU Factors'!$B$3</f>
        <v>514.49814126394051</v>
      </c>
    </row>
    <row r="37" spans="1:3" x14ac:dyDescent="0.2">
      <c r="A37" s="4">
        <v>44412</v>
      </c>
      <c r="B37">
        <v>551.9</v>
      </c>
      <c r="C37">
        <f>B37/'NG Monthly BTU Factors'!$B$3</f>
        <v>512.91821561338281</v>
      </c>
    </row>
    <row r="38" spans="1:3" x14ac:dyDescent="0.2">
      <c r="A38" s="4">
        <v>44413</v>
      </c>
      <c r="B38">
        <v>560.20000000000005</v>
      </c>
      <c r="C38">
        <f>B38/'NG Monthly BTU Factors'!$B$3</f>
        <v>520.63197026022306</v>
      </c>
    </row>
    <row r="39" spans="1:3" x14ac:dyDescent="0.2">
      <c r="A39" s="4">
        <v>44414</v>
      </c>
      <c r="B39">
        <v>546.5</v>
      </c>
      <c r="C39">
        <f>B39/'NG Monthly BTU Factors'!$B$3</f>
        <v>507.89962825278809</v>
      </c>
    </row>
    <row r="40" spans="1:3" x14ac:dyDescent="0.2">
      <c r="A40" s="4">
        <v>44415</v>
      </c>
      <c r="B40">
        <v>326.89999999999998</v>
      </c>
      <c r="C40">
        <f>B40/'NG Monthly BTU Factors'!$B$3</f>
        <v>303.81040892193306</v>
      </c>
    </row>
    <row r="41" spans="1:3" x14ac:dyDescent="0.2">
      <c r="A41" s="4">
        <v>44416</v>
      </c>
      <c r="B41">
        <v>350</v>
      </c>
      <c r="C41">
        <f>B41/'NG Monthly BTU Factors'!$B$3</f>
        <v>325.27881040892191</v>
      </c>
    </row>
    <row r="42" spans="1:3" x14ac:dyDescent="0.2">
      <c r="A42" s="4">
        <v>44417</v>
      </c>
      <c r="B42">
        <v>553.6</v>
      </c>
      <c r="C42">
        <f>B42/'NG Monthly BTU Factors'!$B$3</f>
        <v>514.49814126394051</v>
      </c>
    </row>
    <row r="43" spans="1:3" x14ac:dyDescent="0.2">
      <c r="A43" s="4">
        <v>44418</v>
      </c>
      <c r="B43">
        <v>658.3</v>
      </c>
      <c r="C43">
        <f>B43/'NG Monthly BTU Factors'!$B$3</f>
        <v>611.80297397769505</v>
      </c>
    </row>
    <row r="44" spans="1:3" x14ac:dyDescent="0.2">
      <c r="A44" s="4">
        <v>44419</v>
      </c>
      <c r="B44">
        <v>659.1</v>
      </c>
      <c r="C44">
        <f>B44/'NG Monthly BTU Factors'!$B$3</f>
        <v>612.546468401487</v>
      </c>
    </row>
    <row r="45" spans="1:3" x14ac:dyDescent="0.2">
      <c r="A45" s="4">
        <v>44420</v>
      </c>
      <c r="B45">
        <v>595.79999999999995</v>
      </c>
      <c r="C45">
        <f>B45/'NG Monthly BTU Factors'!$B$3</f>
        <v>553.71747211895899</v>
      </c>
    </row>
    <row r="46" spans="1:3" x14ac:dyDescent="0.2">
      <c r="A46" s="4">
        <v>44421</v>
      </c>
      <c r="B46">
        <v>547.4</v>
      </c>
      <c r="C46">
        <f>B46/'NG Monthly BTU Factors'!$B$3</f>
        <v>508.73605947955383</v>
      </c>
    </row>
    <row r="47" spans="1:3" x14ac:dyDescent="0.2">
      <c r="A47" s="4">
        <v>44422</v>
      </c>
      <c r="B47">
        <v>336.9</v>
      </c>
      <c r="C47">
        <f>B47/'NG Monthly BTU Factors'!$B$3</f>
        <v>313.10408921933083</v>
      </c>
    </row>
    <row r="48" spans="1:3" x14ac:dyDescent="0.2">
      <c r="A48" s="4">
        <v>44423</v>
      </c>
      <c r="B48">
        <v>360.8</v>
      </c>
      <c r="C48">
        <f>B48/'NG Monthly BTU Factors'!$B$3</f>
        <v>335.31598513011153</v>
      </c>
    </row>
    <row r="49" spans="1:3" x14ac:dyDescent="0.2">
      <c r="A49" s="4">
        <v>44424</v>
      </c>
      <c r="B49">
        <v>566</v>
      </c>
      <c r="C49">
        <f>B49/'NG Monthly BTU Factors'!$B$3</f>
        <v>526.02230483271376</v>
      </c>
    </row>
    <row r="50" spans="1:3" x14ac:dyDescent="0.2">
      <c r="A50" s="4">
        <v>44425</v>
      </c>
      <c r="B50">
        <v>552.5</v>
      </c>
      <c r="C50">
        <f>B50/'NG Monthly BTU Factors'!$B$3</f>
        <v>513.47583643122675</v>
      </c>
    </row>
    <row r="51" spans="1:3" x14ac:dyDescent="0.2">
      <c r="A51" s="4">
        <v>44426</v>
      </c>
      <c r="B51">
        <v>537.79999999999995</v>
      </c>
      <c r="C51">
        <f>B51/'NG Monthly BTU Factors'!$B$3</f>
        <v>499.81412639405198</v>
      </c>
    </row>
    <row r="52" spans="1:3" x14ac:dyDescent="0.2">
      <c r="A52" s="4">
        <v>44427</v>
      </c>
      <c r="B52">
        <v>563.6</v>
      </c>
      <c r="C52">
        <f>B52/'NG Monthly BTU Factors'!$B$3</f>
        <v>523.79182156133822</v>
      </c>
    </row>
    <row r="53" spans="1:3" x14ac:dyDescent="0.2">
      <c r="A53" s="4">
        <v>44428</v>
      </c>
      <c r="B53">
        <v>553.6</v>
      </c>
      <c r="C53">
        <f>B53/'NG Monthly BTU Factors'!$B$3</f>
        <v>514.49814126394051</v>
      </c>
    </row>
    <row r="54" spans="1:3" x14ac:dyDescent="0.2">
      <c r="A54" s="4">
        <v>44429</v>
      </c>
      <c r="B54">
        <v>341.8</v>
      </c>
      <c r="C54">
        <f>B54/'NG Monthly BTU Factors'!$B$3</f>
        <v>317.65799256505574</v>
      </c>
    </row>
    <row r="55" spans="1:3" x14ac:dyDescent="0.2">
      <c r="A55" s="4">
        <v>44430</v>
      </c>
      <c r="B55">
        <v>252.5</v>
      </c>
      <c r="C55">
        <f>B55/'NG Monthly BTU Factors'!$B$3</f>
        <v>234.66542750929366</v>
      </c>
    </row>
    <row r="56" spans="1:3" x14ac:dyDescent="0.2">
      <c r="A56" s="4">
        <v>44431</v>
      </c>
      <c r="B56">
        <v>559.20000000000005</v>
      </c>
      <c r="C56">
        <f>B56/'NG Monthly BTU Factors'!$B$3</f>
        <v>519.70260223048331</v>
      </c>
    </row>
    <row r="57" spans="1:3" x14ac:dyDescent="0.2">
      <c r="A57" s="4">
        <v>44432</v>
      </c>
      <c r="B57">
        <v>573</v>
      </c>
      <c r="C57">
        <f>B57/'NG Monthly BTU Factors'!$B$3</f>
        <v>532.52788104089211</v>
      </c>
    </row>
    <row r="58" spans="1:3" x14ac:dyDescent="0.2">
      <c r="A58" s="4">
        <v>44433</v>
      </c>
      <c r="B58">
        <v>553.6</v>
      </c>
      <c r="C58">
        <f>B58/'NG Monthly BTU Factors'!$B$3</f>
        <v>514.49814126394051</v>
      </c>
    </row>
    <row r="59" spans="1:3" x14ac:dyDescent="0.2">
      <c r="A59" s="4">
        <v>44434</v>
      </c>
      <c r="B59">
        <v>567.1</v>
      </c>
      <c r="C59">
        <f>B59/'NG Monthly BTU Factors'!$B$3</f>
        <v>527.04460966542752</v>
      </c>
    </row>
    <row r="60" spans="1:3" x14ac:dyDescent="0.2">
      <c r="A60" s="4">
        <v>44435</v>
      </c>
      <c r="B60">
        <v>539.29999999999995</v>
      </c>
      <c r="C60">
        <f>B60/'NG Monthly BTU Factors'!$B$3</f>
        <v>501.20817843866166</v>
      </c>
    </row>
    <row r="61" spans="1:3" x14ac:dyDescent="0.2">
      <c r="A61" s="4">
        <v>44436</v>
      </c>
      <c r="B61">
        <v>321.10000000000002</v>
      </c>
      <c r="C61">
        <f>B61/'NG Monthly BTU Factors'!$B$3</f>
        <v>298.42007434944236</v>
      </c>
    </row>
    <row r="62" spans="1:3" x14ac:dyDescent="0.2">
      <c r="A62" s="4">
        <v>44437</v>
      </c>
      <c r="B62">
        <v>328.9</v>
      </c>
      <c r="C62">
        <f>B62/'NG Monthly BTU Factors'!$B$3</f>
        <v>305.66914498141261</v>
      </c>
    </row>
    <row r="63" spans="1:3" x14ac:dyDescent="0.2">
      <c r="A63" s="4">
        <v>44438</v>
      </c>
      <c r="B63">
        <v>355.3</v>
      </c>
      <c r="C63">
        <f>B63/'NG Monthly BTU Factors'!$B$3</f>
        <v>330.20446096654274</v>
      </c>
    </row>
    <row r="64" spans="1:3" x14ac:dyDescent="0.2">
      <c r="A64" s="4">
        <v>44439</v>
      </c>
      <c r="B64">
        <v>364.1</v>
      </c>
      <c r="C64">
        <f>B64/'NG Monthly BTU Factors'!$B$3</f>
        <v>338.3828996282528</v>
      </c>
    </row>
    <row r="65" spans="1:3" x14ac:dyDescent="0.2">
      <c r="A65" s="4">
        <v>44440</v>
      </c>
      <c r="B65">
        <v>358.7</v>
      </c>
      <c r="C65">
        <f>B65/'NG Monthly BTU Factors'!$B$5</f>
        <v>332.74582560296841</v>
      </c>
    </row>
    <row r="66" spans="1:3" x14ac:dyDescent="0.2">
      <c r="A66" s="4">
        <v>44441</v>
      </c>
      <c r="B66">
        <v>350.2</v>
      </c>
      <c r="C66">
        <f>B66/'NG Monthly BTU Factors'!$B$5</f>
        <v>324.860853432282</v>
      </c>
    </row>
    <row r="67" spans="1:3" x14ac:dyDescent="0.2">
      <c r="A67" s="4">
        <v>44442</v>
      </c>
      <c r="B67">
        <v>352</v>
      </c>
      <c r="C67">
        <f>B67/'NG Monthly BTU Factors'!$B$5</f>
        <v>326.53061224489795</v>
      </c>
    </row>
    <row r="68" spans="1:3" x14ac:dyDescent="0.2">
      <c r="A68" s="4">
        <v>44443</v>
      </c>
      <c r="B68">
        <v>336.6</v>
      </c>
      <c r="C68">
        <f>B68/'NG Monthly BTU Factors'!$B$5</f>
        <v>312.24489795918367</v>
      </c>
    </row>
    <row r="69" spans="1:3" x14ac:dyDescent="0.2">
      <c r="A69" s="4">
        <v>44444</v>
      </c>
      <c r="B69">
        <v>332.2</v>
      </c>
      <c r="C69">
        <f>B69/'NG Monthly BTU Factors'!$B$5</f>
        <v>308.16326530612241</v>
      </c>
    </row>
    <row r="70" spans="1:3" x14ac:dyDescent="0.2">
      <c r="A70" s="4">
        <v>44445</v>
      </c>
      <c r="B70">
        <v>301.5</v>
      </c>
      <c r="C70">
        <f>B70/'NG Monthly BTU Factors'!$B$5</f>
        <v>279.6846011131725</v>
      </c>
    </row>
    <row r="71" spans="1:3" x14ac:dyDescent="0.2">
      <c r="A71" s="4">
        <v>44446</v>
      </c>
      <c r="B71">
        <v>255.9</v>
      </c>
      <c r="C71">
        <f>B71/'NG Monthly BTU Factors'!$B$5</f>
        <v>237.38404452690165</v>
      </c>
    </row>
    <row r="72" spans="1:3" x14ac:dyDescent="0.2">
      <c r="A72" s="4">
        <v>44447</v>
      </c>
      <c r="B72">
        <v>285</v>
      </c>
      <c r="C72">
        <f>B72/'NG Monthly BTU Factors'!$B$5</f>
        <v>264.37847866419293</v>
      </c>
    </row>
    <row r="73" spans="1:3" x14ac:dyDescent="0.2">
      <c r="A73" s="4">
        <v>44448</v>
      </c>
      <c r="B73">
        <v>280.8</v>
      </c>
      <c r="C73">
        <f>B73/'NG Monthly BTU Factors'!$B$5</f>
        <v>260.48237476808907</v>
      </c>
    </row>
    <row r="74" spans="1:3" x14ac:dyDescent="0.2">
      <c r="A74" s="4">
        <v>44449</v>
      </c>
      <c r="B74">
        <v>359.7</v>
      </c>
      <c r="C74">
        <f>B74/'NG Monthly BTU Factors'!$B$5</f>
        <v>333.67346938775506</v>
      </c>
    </row>
    <row r="75" spans="1:3" x14ac:dyDescent="0.2">
      <c r="A75" s="4">
        <v>44450</v>
      </c>
      <c r="B75">
        <v>325.2</v>
      </c>
      <c r="C75">
        <f>B75/'NG Monthly BTU Factors'!$B$5</f>
        <v>301.66975881261595</v>
      </c>
    </row>
    <row r="76" spans="1:3" x14ac:dyDescent="0.2">
      <c r="A76" s="4">
        <v>44451</v>
      </c>
      <c r="B76">
        <v>334.6</v>
      </c>
      <c r="C76">
        <f>B76/'NG Monthly BTU Factors'!$B$5</f>
        <v>310.38961038961037</v>
      </c>
    </row>
    <row r="77" spans="1:3" x14ac:dyDescent="0.2">
      <c r="A77" s="4">
        <v>44452</v>
      </c>
      <c r="B77">
        <v>373.1</v>
      </c>
      <c r="C77">
        <f>B77/'NG Monthly BTU Factors'!$B$5</f>
        <v>346.10389610389609</v>
      </c>
    </row>
    <row r="78" spans="1:3" x14ac:dyDescent="0.2">
      <c r="A78" s="4">
        <v>44453</v>
      </c>
      <c r="B78">
        <v>363.8</v>
      </c>
      <c r="C78">
        <f>B78/'NG Monthly BTU Factors'!$B$5</f>
        <v>337.47680890538032</v>
      </c>
    </row>
    <row r="79" spans="1:3" x14ac:dyDescent="0.2">
      <c r="A79" s="4">
        <v>44454</v>
      </c>
      <c r="B79">
        <v>359.5</v>
      </c>
      <c r="C79">
        <f>B79/'NG Monthly BTU Factors'!$B$5</f>
        <v>333.48794063079777</v>
      </c>
    </row>
    <row r="80" spans="1:3" x14ac:dyDescent="0.2">
      <c r="A80" s="4">
        <v>44455</v>
      </c>
      <c r="B80">
        <v>366.8</v>
      </c>
      <c r="C80">
        <f>B80/'NG Monthly BTU Factors'!$B$5</f>
        <v>340.25974025974023</v>
      </c>
    </row>
    <row r="81" spans="1:3" x14ac:dyDescent="0.2">
      <c r="A81" s="4">
        <v>44456</v>
      </c>
      <c r="B81">
        <v>344.6</v>
      </c>
      <c r="C81">
        <f>B81/'NG Monthly BTU Factors'!$B$5</f>
        <v>319.66604823747679</v>
      </c>
    </row>
    <row r="82" spans="1:3" x14ac:dyDescent="0.2">
      <c r="A82" s="4">
        <v>44457</v>
      </c>
      <c r="B82">
        <v>228.3</v>
      </c>
      <c r="C82">
        <f>B82/'NG Monthly BTU Factors'!$B$5</f>
        <v>211.78107606679035</v>
      </c>
    </row>
    <row r="83" spans="1:3" x14ac:dyDescent="0.2">
      <c r="A83" s="4">
        <v>44458</v>
      </c>
      <c r="B83">
        <v>216.6</v>
      </c>
      <c r="C83">
        <f>B83/'NG Monthly BTU Factors'!$B$5</f>
        <v>200.92764378478662</v>
      </c>
    </row>
    <row r="84" spans="1:3" x14ac:dyDescent="0.2">
      <c r="A84" s="4">
        <v>44459</v>
      </c>
      <c r="B84">
        <v>249.8</v>
      </c>
      <c r="C84">
        <f>B84/'NG Monthly BTU Factors'!$B$5</f>
        <v>231.72541743970314</v>
      </c>
    </row>
    <row r="85" spans="1:3" x14ac:dyDescent="0.2">
      <c r="A85" s="4">
        <v>44460</v>
      </c>
      <c r="B85">
        <v>280.8</v>
      </c>
      <c r="C85">
        <f>B85/'NG Monthly BTU Factors'!$B$5</f>
        <v>260.48237476808907</v>
      </c>
    </row>
    <row r="86" spans="1:3" x14ac:dyDescent="0.2">
      <c r="A86" s="4">
        <v>44461</v>
      </c>
      <c r="B86">
        <v>280.10000000000002</v>
      </c>
      <c r="C86">
        <f>B86/'NG Monthly BTU Factors'!$B$5</f>
        <v>259.83302411873842</v>
      </c>
    </row>
    <row r="87" spans="1:3" x14ac:dyDescent="0.2">
      <c r="A87" s="4">
        <v>44462</v>
      </c>
      <c r="B87">
        <v>270.10000000000002</v>
      </c>
      <c r="C87">
        <f>B87/'NG Monthly BTU Factors'!$B$5</f>
        <v>250.556586270872</v>
      </c>
    </row>
    <row r="88" spans="1:3" x14ac:dyDescent="0.2">
      <c r="A88" s="4">
        <v>44463</v>
      </c>
      <c r="B88">
        <v>270.39999999999998</v>
      </c>
      <c r="C88">
        <f>B88/'NG Monthly BTU Factors'!$B$5</f>
        <v>250.83487940630795</v>
      </c>
    </row>
    <row r="89" spans="1:3" x14ac:dyDescent="0.2">
      <c r="A89" s="4">
        <v>44464</v>
      </c>
      <c r="B89">
        <v>243.4</v>
      </c>
      <c r="C89">
        <f>B89/'NG Monthly BTU Factors'!$B$5</f>
        <v>225.78849721706862</v>
      </c>
    </row>
    <row r="90" spans="1:3" x14ac:dyDescent="0.2">
      <c r="A90" s="4">
        <v>44465</v>
      </c>
      <c r="B90">
        <v>222.3</v>
      </c>
      <c r="C90">
        <f>B90/'NG Monthly BTU Factors'!$B$5</f>
        <v>206.21521335807049</v>
      </c>
    </row>
    <row r="91" spans="1:3" x14ac:dyDescent="0.2">
      <c r="A91" s="4">
        <v>44466</v>
      </c>
      <c r="B91">
        <v>247.3</v>
      </c>
      <c r="C91">
        <f>B91/'NG Monthly BTU Factors'!$B$5</f>
        <v>229.40630797773653</v>
      </c>
    </row>
    <row r="92" spans="1:3" x14ac:dyDescent="0.2">
      <c r="A92" s="4">
        <v>44467</v>
      </c>
      <c r="B92">
        <v>255.9</v>
      </c>
      <c r="C92">
        <f>B92/'NG Monthly BTU Factors'!$B$5</f>
        <v>237.38404452690165</v>
      </c>
    </row>
    <row r="93" spans="1:3" x14ac:dyDescent="0.2">
      <c r="A93" s="4">
        <v>44468</v>
      </c>
      <c r="B93">
        <v>248.5</v>
      </c>
      <c r="C93">
        <f>B93/'NG Monthly BTU Factors'!$B$5</f>
        <v>230.51948051948051</v>
      </c>
    </row>
    <row r="94" spans="1:3" x14ac:dyDescent="0.2">
      <c r="A94" s="4">
        <v>44469</v>
      </c>
      <c r="B94">
        <v>244.7</v>
      </c>
      <c r="C94">
        <f>B94/'NG Monthly BTU Factors'!$B$5</f>
        <v>226.99443413729125</v>
      </c>
    </row>
    <row r="95" spans="1:3" x14ac:dyDescent="0.2">
      <c r="A95" s="4">
        <v>44470</v>
      </c>
      <c r="B95">
        <v>239.5</v>
      </c>
      <c r="C95">
        <f>B95/'NG Monthly BTU Factors'!$B$5</f>
        <v>222.17068645640072</v>
      </c>
    </row>
    <row r="96" spans="1:3" x14ac:dyDescent="0.2">
      <c r="A96" s="4">
        <v>44471</v>
      </c>
      <c r="B96">
        <v>225.6</v>
      </c>
      <c r="C96">
        <f>B96/'NG Monthly BTU Factors'!$B$5</f>
        <v>209.27643784786639</v>
      </c>
    </row>
    <row r="97" spans="1:3" x14ac:dyDescent="0.2">
      <c r="A97" s="4">
        <v>44472</v>
      </c>
      <c r="B97">
        <v>239.6</v>
      </c>
      <c r="C97">
        <f>B97/'NG Monthly BTU Factors'!$B$5</f>
        <v>222.26345083487939</v>
      </c>
    </row>
    <row r="98" spans="1:3" x14ac:dyDescent="0.2">
      <c r="A98" s="4">
        <v>44473</v>
      </c>
      <c r="B98">
        <v>275.10000000000002</v>
      </c>
      <c r="C98">
        <f>B98/'NG Monthly BTU Factors'!$B$5</f>
        <v>255.19480519480521</v>
      </c>
    </row>
    <row r="99" spans="1:3" x14ac:dyDescent="0.2">
      <c r="A99" s="4">
        <v>44474</v>
      </c>
      <c r="B99">
        <v>285.89999999999998</v>
      </c>
      <c r="C99">
        <f>B99/'NG Monthly BTU Factors'!$B$5</f>
        <v>265.21335807050087</v>
      </c>
    </row>
    <row r="100" spans="1:3" x14ac:dyDescent="0.2">
      <c r="A100" s="4">
        <v>44475</v>
      </c>
      <c r="B100">
        <v>259.2</v>
      </c>
      <c r="C100">
        <f>B100/'NG Monthly BTU Factors'!$B$5</f>
        <v>240.44526901669755</v>
      </c>
    </row>
    <row r="101" spans="1:3" x14ac:dyDescent="0.2">
      <c r="A101" s="4">
        <v>44476</v>
      </c>
      <c r="B101">
        <v>258.8</v>
      </c>
      <c r="C101">
        <f>B101/'NG Monthly BTU Factors'!$B$5</f>
        <v>240.07421150278293</v>
      </c>
    </row>
    <row r="102" spans="1:3" x14ac:dyDescent="0.2">
      <c r="A102" s="4">
        <v>44477</v>
      </c>
      <c r="B102">
        <v>254.1</v>
      </c>
      <c r="C102">
        <f>B102/'NG Monthly BTU Factors'!$B$5</f>
        <v>235.71428571428569</v>
      </c>
    </row>
    <row r="103" spans="1:3" x14ac:dyDescent="0.2">
      <c r="A103" s="4">
        <v>44478</v>
      </c>
      <c r="B103">
        <v>226.9</v>
      </c>
      <c r="C103">
        <f>B103/'NG Monthly BTU Factors'!$B$5</f>
        <v>210.48237476808904</v>
      </c>
    </row>
    <row r="104" spans="1:3" x14ac:dyDescent="0.2">
      <c r="A104" s="4">
        <v>44479</v>
      </c>
      <c r="B104">
        <v>244.1</v>
      </c>
      <c r="C104">
        <f>B104/'NG Monthly BTU Factors'!$B$5</f>
        <v>226.43784786641928</v>
      </c>
    </row>
    <row r="105" spans="1:3" x14ac:dyDescent="0.2">
      <c r="A105" s="4">
        <v>44480</v>
      </c>
      <c r="B105">
        <v>283.5</v>
      </c>
      <c r="C105">
        <f>B105/'NG Monthly BTU Factors'!$B$5</f>
        <v>262.98701298701297</v>
      </c>
    </row>
    <row r="106" spans="1:3" x14ac:dyDescent="0.2">
      <c r="A106" s="4">
        <v>44481</v>
      </c>
      <c r="B106">
        <v>266.89999999999998</v>
      </c>
      <c r="C106">
        <f>B106/'NG Monthly BTU Factors'!$B$5</f>
        <v>247.58812615955469</v>
      </c>
    </row>
    <row r="107" spans="1:3" x14ac:dyDescent="0.2">
      <c r="A107" s="4">
        <v>44482</v>
      </c>
      <c r="B107">
        <v>266.39999999999998</v>
      </c>
      <c r="C107">
        <f>B107/'NG Monthly BTU Factors'!$B$5</f>
        <v>247.12430426716136</v>
      </c>
    </row>
    <row r="108" spans="1:3" x14ac:dyDescent="0.2">
      <c r="A108" s="4">
        <v>44483</v>
      </c>
      <c r="B108">
        <v>272.10000000000002</v>
      </c>
      <c r="C108">
        <f>B108/'NG Monthly BTU Factors'!$B$5</f>
        <v>252.41187384044528</v>
      </c>
    </row>
    <row r="109" spans="1:3" x14ac:dyDescent="0.2">
      <c r="A109" s="4">
        <v>44484</v>
      </c>
      <c r="B109">
        <v>304.3</v>
      </c>
      <c r="C109">
        <f>B109/'NG Monthly BTU Factors'!$B$5</f>
        <v>282.28200371057511</v>
      </c>
    </row>
    <row r="110" spans="1:3" x14ac:dyDescent="0.2">
      <c r="A110" s="4">
        <v>44485</v>
      </c>
      <c r="B110">
        <v>276.2</v>
      </c>
      <c r="C110">
        <f>B110/'NG Monthly BTU Factors'!$B$5</f>
        <v>256.21521335807046</v>
      </c>
    </row>
    <row r="111" spans="1:3" x14ac:dyDescent="0.2">
      <c r="A111" s="4">
        <v>44486</v>
      </c>
      <c r="B111">
        <v>253</v>
      </c>
      <c r="C111">
        <f>B111/'NG Monthly BTU Factors'!$B$5</f>
        <v>234.69387755102039</v>
      </c>
    </row>
    <row r="112" spans="1:3" x14ac:dyDescent="0.2">
      <c r="A112" s="4">
        <v>44487</v>
      </c>
      <c r="B112">
        <v>268.39999999999998</v>
      </c>
      <c r="C112">
        <f>B112/'NG Monthly BTU Factors'!$B$5</f>
        <v>248.97959183673467</v>
      </c>
    </row>
    <row r="113" spans="1:3" x14ac:dyDescent="0.2">
      <c r="A113" s="4">
        <v>44488</v>
      </c>
      <c r="B113">
        <v>267.60000000000002</v>
      </c>
      <c r="C113">
        <f>B113/'NG Monthly BTU Factors'!$B$5</f>
        <v>248.2374768089054</v>
      </c>
    </row>
    <row r="114" spans="1:3" x14ac:dyDescent="0.2">
      <c r="A114" s="4">
        <v>44489</v>
      </c>
      <c r="B114">
        <v>300.89999999999998</v>
      </c>
      <c r="C114">
        <f>B114/'NG Monthly BTU Factors'!$B$5</f>
        <v>279.1280148423005</v>
      </c>
    </row>
    <row r="115" spans="1:3" x14ac:dyDescent="0.2">
      <c r="A115" s="4">
        <v>44490</v>
      </c>
      <c r="B115">
        <v>341.7</v>
      </c>
      <c r="C115">
        <f>B115/'NG Monthly BTU Factors'!$B$5</f>
        <v>316.97588126159553</v>
      </c>
    </row>
    <row r="116" spans="1:3" x14ac:dyDescent="0.2">
      <c r="A116" s="4">
        <v>44491</v>
      </c>
      <c r="B116">
        <v>378.1</v>
      </c>
      <c r="C116">
        <f>B116/'NG Monthly BTU Factors'!$B$5</f>
        <v>350.7421150278293</v>
      </c>
    </row>
    <row r="117" spans="1:3" x14ac:dyDescent="0.2">
      <c r="A117" s="4">
        <v>44492</v>
      </c>
      <c r="B117">
        <v>303.2</v>
      </c>
      <c r="C117">
        <f>B117/'NG Monthly BTU Factors'!$B$5</f>
        <v>281.26159554730981</v>
      </c>
    </row>
    <row r="118" spans="1:3" x14ac:dyDescent="0.2">
      <c r="A118" s="4">
        <v>44493</v>
      </c>
      <c r="B118">
        <v>315.60000000000002</v>
      </c>
      <c r="C118">
        <f>B118/'NG Monthly BTU Factors'!$B$5</f>
        <v>292.76437847866418</v>
      </c>
    </row>
    <row r="119" spans="1:3" x14ac:dyDescent="0.2">
      <c r="A119" s="4">
        <v>44494</v>
      </c>
      <c r="B119">
        <v>343.2</v>
      </c>
      <c r="C119">
        <f>B119/'NG Monthly BTU Factors'!$B$5</f>
        <v>318.36734693877548</v>
      </c>
    </row>
    <row r="120" spans="1:3" x14ac:dyDescent="0.2">
      <c r="A120" s="4">
        <v>44495</v>
      </c>
      <c r="B120">
        <v>314</v>
      </c>
      <c r="C120">
        <f>B120/'NG Monthly BTU Factors'!$B$5</f>
        <v>291.28014842300553</v>
      </c>
    </row>
    <row r="121" spans="1:3" x14ac:dyDescent="0.2">
      <c r="A121" s="4">
        <v>44496</v>
      </c>
      <c r="B121">
        <v>327</v>
      </c>
      <c r="C121">
        <f>B121/'NG Monthly BTU Factors'!$B$5</f>
        <v>303.33951762523191</v>
      </c>
    </row>
    <row r="122" spans="1:3" x14ac:dyDescent="0.2">
      <c r="A122" s="4">
        <v>44497</v>
      </c>
      <c r="B122">
        <v>338.4</v>
      </c>
      <c r="C122">
        <f>B122/'NG Monthly BTU Factors'!$B$5</f>
        <v>313.91465677179957</v>
      </c>
    </row>
    <row r="123" spans="1:3" x14ac:dyDescent="0.2">
      <c r="A123" s="4">
        <v>44498</v>
      </c>
      <c r="B123">
        <v>330.1</v>
      </c>
      <c r="C123">
        <f>B123/'NG Monthly BTU Factors'!$B$5</f>
        <v>306.21521335807051</v>
      </c>
    </row>
    <row r="124" spans="1:3" x14ac:dyDescent="0.2">
      <c r="A124" s="4">
        <v>44499</v>
      </c>
      <c r="B124">
        <v>295.60000000000002</v>
      </c>
      <c r="C124">
        <f>B124/'NG Monthly BTU Factors'!$B$5</f>
        <v>274.21150278293135</v>
      </c>
    </row>
    <row r="125" spans="1:3" x14ac:dyDescent="0.2">
      <c r="A125" s="4">
        <v>44500</v>
      </c>
      <c r="B125">
        <v>381.4</v>
      </c>
      <c r="C125">
        <f>B125/'NG Monthly BTU Factors'!$B$5</f>
        <v>353.8033395176252</v>
      </c>
    </row>
    <row r="126" spans="1:3" x14ac:dyDescent="0.2">
      <c r="A126" s="4">
        <v>44501</v>
      </c>
      <c r="B126">
        <v>467</v>
      </c>
      <c r="C126">
        <f>B126/'NG Monthly BTU Factors'!$B$7</f>
        <v>432.80815569972196</v>
      </c>
    </row>
    <row r="127" spans="1:3" x14ac:dyDescent="0.2">
      <c r="A127" s="4">
        <v>44502</v>
      </c>
      <c r="B127">
        <v>468.1</v>
      </c>
      <c r="C127">
        <f>B127/'NG Monthly BTU Factors'!$B$7</f>
        <v>433.82761816496759</v>
      </c>
    </row>
    <row r="128" spans="1:3" x14ac:dyDescent="0.2">
      <c r="A128" s="4">
        <v>44503</v>
      </c>
      <c r="B128">
        <v>443.1</v>
      </c>
      <c r="C128">
        <f>B128/'NG Monthly BTU Factors'!$B$7</f>
        <v>410.6580166821131</v>
      </c>
    </row>
    <row r="129" spans="1:3" x14ac:dyDescent="0.2">
      <c r="A129" s="4">
        <v>44504</v>
      </c>
      <c r="B129">
        <v>429.4</v>
      </c>
      <c r="C129">
        <f>B129/'NG Monthly BTU Factors'!$B$7</f>
        <v>397.96107506950881</v>
      </c>
    </row>
    <row r="130" spans="1:3" x14ac:dyDescent="0.2">
      <c r="A130" s="4">
        <v>44505</v>
      </c>
      <c r="B130">
        <v>379.5</v>
      </c>
      <c r="C130">
        <f>B130/'NG Monthly BTU Factors'!$B$7</f>
        <v>351.71455050973123</v>
      </c>
    </row>
    <row r="131" spans="1:3" x14ac:dyDescent="0.2">
      <c r="A131" s="4">
        <v>44506</v>
      </c>
      <c r="B131">
        <v>317</v>
      </c>
      <c r="C131">
        <f>B131/'NG Monthly BTU Factors'!$B$7</f>
        <v>293.79054680259503</v>
      </c>
    </row>
    <row r="132" spans="1:3" x14ac:dyDescent="0.2">
      <c r="A132" s="4">
        <v>44507</v>
      </c>
      <c r="B132">
        <v>293.60000000000002</v>
      </c>
      <c r="C132">
        <f>B132/'NG Monthly BTU Factors'!$B$7</f>
        <v>272.1037998146432</v>
      </c>
    </row>
    <row r="133" spans="1:3" x14ac:dyDescent="0.2">
      <c r="A133" s="4">
        <v>44508</v>
      </c>
      <c r="B133">
        <v>294.2</v>
      </c>
      <c r="C133">
        <f>B133/'NG Monthly BTU Factors'!$B$7</f>
        <v>272.65987025023168</v>
      </c>
    </row>
    <row r="134" spans="1:3" x14ac:dyDescent="0.2">
      <c r="A134" s="4">
        <v>44509</v>
      </c>
      <c r="B134">
        <v>325.60000000000002</v>
      </c>
      <c r="C134">
        <f>B134/'NG Monthly BTU Factors'!$B$7</f>
        <v>301.76088971269695</v>
      </c>
    </row>
    <row r="135" spans="1:3" x14ac:dyDescent="0.2">
      <c r="A135" s="4">
        <v>44510</v>
      </c>
      <c r="B135">
        <v>311.3</v>
      </c>
      <c r="C135">
        <f>B135/'NG Monthly BTU Factors'!$B$7</f>
        <v>288.50787766450418</v>
      </c>
    </row>
    <row r="136" spans="1:3" x14ac:dyDescent="0.2">
      <c r="A136" s="4">
        <v>44511</v>
      </c>
      <c r="B136">
        <v>415.4</v>
      </c>
      <c r="C136">
        <f>B136/'NG Monthly BTU Factors'!$B$7</f>
        <v>384.98609823911028</v>
      </c>
    </row>
    <row r="137" spans="1:3" x14ac:dyDescent="0.2">
      <c r="A137" s="4">
        <v>44512</v>
      </c>
      <c r="B137">
        <v>482.4</v>
      </c>
      <c r="C137">
        <f>B137/'NG Monthly BTU Factors'!$B$7</f>
        <v>447.0806302131603</v>
      </c>
    </row>
    <row r="138" spans="1:3" x14ac:dyDescent="0.2">
      <c r="A138" s="4">
        <v>44513</v>
      </c>
      <c r="B138">
        <v>453</v>
      </c>
      <c r="C138">
        <f>B138/'NG Monthly BTU Factors'!$B$7</f>
        <v>419.83317886932349</v>
      </c>
    </row>
    <row r="139" spans="1:3" x14ac:dyDescent="0.2">
      <c r="A139" s="4">
        <v>44514</v>
      </c>
      <c r="B139">
        <v>478.8</v>
      </c>
      <c r="C139">
        <f>B139/'NG Monthly BTU Factors'!$B$7</f>
        <v>443.74420759962931</v>
      </c>
    </row>
    <row r="140" spans="1:3" x14ac:dyDescent="0.2">
      <c r="A140" s="4">
        <v>44515</v>
      </c>
      <c r="B140">
        <v>532.5</v>
      </c>
      <c r="C140">
        <f>B140/'NG Monthly BTU Factors'!$B$7</f>
        <v>493.51251158480073</v>
      </c>
    </row>
    <row r="141" spans="1:3" x14ac:dyDescent="0.2">
      <c r="A141" s="4">
        <v>44516</v>
      </c>
      <c r="B141">
        <v>344.6</v>
      </c>
      <c r="C141">
        <f>B141/'NG Monthly BTU Factors'!$B$7</f>
        <v>319.3697868396664</v>
      </c>
    </row>
    <row r="142" spans="1:3" x14ac:dyDescent="0.2">
      <c r="A142" s="4">
        <v>44517</v>
      </c>
      <c r="B142">
        <v>483.3</v>
      </c>
      <c r="C142">
        <f>B142/'NG Monthly BTU Factors'!$B$7</f>
        <v>447.91473586654314</v>
      </c>
    </row>
    <row r="143" spans="1:3" x14ac:dyDescent="0.2">
      <c r="A143" s="4">
        <v>44518</v>
      </c>
      <c r="B143">
        <v>599.4</v>
      </c>
      <c r="C143">
        <f>B143/'NG Monthly BTU Factors'!$B$7</f>
        <v>555.51436515291937</v>
      </c>
    </row>
    <row r="144" spans="1:3" x14ac:dyDescent="0.2">
      <c r="A144" s="4">
        <v>44519</v>
      </c>
      <c r="B144">
        <v>496</v>
      </c>
      <c r="C144">
        <f>B144/'NG Monthly BTU Factors'!$B$7</f>
        <v>459.6848934198332</v>
      </c>
    </row>
    <row r="145" spans="1:3" x14ac:dyDescent="0.2">
      <c r="A145" s="4">
        <v>44520</v>
      </c>
      <c r="B145">
        <v>395.2</v>
      </c>
      <c r="C145">
        <f>B145/'NG Monthly BTU Factors'!$B$7</f>
        <v>366.26506024096386</v>
      </c>
    </row>
    <row r="146" spans="1:3" x14ac:dyDescent="0.2">
      <c r="A146" s="4">
        <v>44521</v>
      </c>
      <c r="B146">
        <v>539.70000000000005</v>
      </c>
      <c r="C146">
        <f>B146/'NG Monthly BTU Factors'!$B$7</f>
        <v>500.1853568118629</v>
      </c>
    </row>
    <row r="147" spans="1:3" x14ac:dyDescent="0.2">
      <c r="A147" s="4">
        <v>44522</v>
      </c>
      <c r="B147">
        <v>605.1</v>
      </c>
      <c r="C147">
        <f>B147/'NG Monthly BTU Factors'!$B$7</f>
        <v>560.79703429101028</v>
      </c>
    </row>
    <row r="148" spans="1:3" x14ac:dyDescent="0.2">
      <c r="A148" s="4">
        <v>44523</v>
      </c>
      <c r="B148">
        <v>440.4</v>
      </c>
      <c r="C148">
        <f>B148/'NG Monthly BTU Factors'!$B$7</f>
        <v>408.15569972196477</v>
      </c>
    </row>
    <row r="149" spans="1:3" x14ac:dyDescent="0.2">
      <c r="A149" s="4">
        <v>44524</v>
      </c>
      <c r="B149">
        <v>459.8</v>
      </c>
      <c r="C149">
        <f>B149/'NG Monthly BTU Factors'!$B$7</f>
        <v>426.13531047265991</v>
      </c>
    </row>
    <row r="150" spans="1:3" x14ac:dyDescent="0.2">
      <c r="A150" s="4">
        <v>44525</v>
      </c>
      <c r="B150">
        <v>637</v>
      </c>
      <c r="C150">
        <f>B150/'NG Monthly BTU Factors'!$B$7</f>
        <v>590.36144578313258</v>
      </c>
    </row>
    <row r="151" spans="1:3" x14ac:dyDescent="0.2">
      <c r="A151" s="4">
        <v>44526</v>
      </c>
      <c r="B151">
        <v>523.70000000000005</v>
      </c>
      <c r="C151">
        <f>B151/'NG Monthly BTU Factors'!$B$7</f>
        <v>485.35681186283603</v>
      </c>
    </row>
    <row r="152" spans="1:3" x14ac:dyDescent="0.2">
      <c r="A152" s="4">
        <v>44527</v>
      </c>
      <c r="B152">
        <v>459.4</v>
      </c>
      <c r="C152">
        <f>B152/'NG Monthly BTU Factors'!$B$7</f>
        <v>425.76459684893422</v>
      </c>
    </row>
    <row r="153" spans="1:3" x14ac:dyDescent="0.2">
      <c r="A153" s="4">
        <v>44528</v>
      </c>
      <c r="B153">
        <v>508.4</v>
      </c>
      <c r="C153">
        <f>B153/'NG Monthly BTU Factors'!$B$7</f>
        <v>471.17701575532902</v>
      </c>
    </row>
    <row r="154" spans="1:3" x14ac:dyDescent="0.2">
      <c r="A154" s="4">
        <v>44529</v>
      </c>
      <c r="B154">
        <v>436.3</v>
      </c>
      <c r="C154">
        <f>B154/'NG Monthly BTU Factors'!$B$7</f>
        <v>404.35588507877668</v>
      </c>
    </row>
    <row r="155" spans="1:3" x14ac:dyDescent="0.2">
      <c r="A155" s="4">
        <v>44530</v>
      </c>
      <c r="B155">
        <v>398.7</v>
      </c>
      <c r="C155">
        <f>B155/'NG Monthly BTU Factors'!$B$7</f>
        <v>369.50880444856347</v>
      </c>
    </row>
    <row r="156" spans="1:3" x14ac:dyDescent="0.2">
      <c r="A156" s="4">
        <v>44531</v>
      </c>
      <c r="B156">
        <v>369.6</v>
      </c>
      <c r="C156">
        <f>B156/'NG Monthly BTU Factors'!$B$8</f>
        <v>345.42056074766356</v>
      </c>
    </row>
    <row r="157" spans="1:3" x14ac:dyDescent="0.2">
      <c r="A157" s="4">
        <v>44532</v>
      </c>
      <c r="B157">
        <v>411.1</v>
      </c>
      <c r="C157">
        <f>B157/'NG Monthly BTU Factors'!$B$8</f>
        <v>384.20560747663552</v>
      </c>
    </row>
    <row r="158" spans="1:3" x14ac:dyDescent="0.2">
      <c r="A158" s="4">
        <v>44533</v>
      </c>
      <c r="B158">
        <v>432.6</v>
      </c>
      <c r="C158">
        <f>B158/'NG Monthly BTU Factors'!$B$8</f>
        <v>404.29906542056074</v>
      </c>
    </row>
    <row r="159" spans="1:3" x14ac:dyDescent="0.2">
      <c r="A159" s="4">
        <v>44534</v>
      </c>
      <c r="B159">
        <v>468.8</v>
      </c>
      <c r="C159">
        <f>B159/'NG Monthly BTU Factors'!$B$8</f>
        <v>438.13084112149534</v>
      </c>
    </row>
    <row r="160" spans="1:3" x14ac:dyDescent="0.2">
      <c r="A160" s="4">
        <v>44535</v>
      </c>
      <c r="B160">
        <v>497</v>
      </c>
      <c r="C160">
        <f>B160/'NG Monthly BTU Factors'!$B$8</f>
        <v>464.48598130841117</v>
      </c>
    </row>
    <row r="161" spans="1:3" x14ac:dyDescent="0.2">
      <c r="A161" s="4">
        <v>44536</v>
      </c>
      <c r="B161">
        <v>731.5</v>
      </c>
      <c r="C161">
        <f>B161/'NG Monthly BTU Factors'!$B$8</f>
        <v>683.64485981308405</v>
      </c>
    </row>
    <row r="162" spans="1:3" x14ac:dyDescent="0.2">
      <c r="A162" s="4">
        <v>44537</v>
      </c>
      <c r="B162">
        <v>632</v>
      </c>
      <c r="C162">
        <f>B162/'NG Monthly BTU Factors'!$B$8</f>
        <v>590.65420560747657</v>
      </c>
    </row>
    <row r="163" spans="1:3" x14ac:dyDescent="0.2">
      <c r="A163" s="4">
        <v>44538</v>
      </c>
      <c r="B163">
        <v>576.5</v>
      </c>
      <c r="C163">
        <f>B163/'NG Monthly BTU Factors'!$B$8</f>
        <v>538.78504672897191</v>
      </c>
    </row>
    <row r="164" spans="1:3" x14ac:dyDescent="0.2">
      <c r="A164" s="4">
        <v>44539</v>
      </c>
      <c r="B164">
        <v>440.6</v>
      </c>
      <c r="C164">
        <f>B164/'NG Monthly BTU Factors'!$B$8</f>
        <v>411.77570093457945</v>
      </c>
    </row>
    <row r="165" spans="1:3" x14ac:dyDescent="0.2">
      <c r="A165" s="4">
        <v>44540</v>
      </c>
      <c r="B165">
        <v>444.2</v>
      </c>
      <c r="C165">
        <f>B165/'NG Monthly BTU Factors'!$B$8</f>
        <v>415.1401869158878</v>
      </c>
    </row>
    <row r="166" spans="1:3" x14ac:dyDescent="0.2">
      <c r="A166" s="4">
        <v>44541</v>
      </c>
      <c r="B166">
        <v>485</v>
      </c>
      <c r="C166">
        <f>B166/'NG Monthly BTU Factors'!$B$8</f>
        <v>453.27102803738313</v>
      </c>
    </row>
    <row r="167" spans="1:3" x14ac:dyDescent="0.2">
      <c r="A167" s="4">
        <v>44542</v>
      </c>
      <c r="B167">
        <v>420.3</v>
      </c>
      <c r="C167">
        <f>B167/'NG Monthly BTU Factors'!$B$8</f>
        <v>392.803738317757</v>
      </c>
    </row>
    <row r="168" spans="1:3" x14ac:dyDescent="0.2">
      <c r="A168" s="4">
        <v>44543</v>
      </c>
      <c r="B168">
        <v>430.4</v>
      </c>
      <c r="C168">
        <f>B168/'NG Monthly BTU Factors'!$B$8</f>
        <v>402.24299065420558</v>
      </c>
    </row>
    <row r="169" spans="1:3" x14ac:dyDescent="0.2">
      <c r="A169" s="4">
        <v>44544</v>
      </c>
      <c r="B169">
        <v>324.10000000000002</v>
      </c>
      <c r="C169">
        <f>B169/'NG Monthly BTU Factors'!$B$8</f>
        <v>302.89719626168227</v>
      </c>
    </row>
    <row r="170" spans="1:3" x14ac:dyDescent="0.2">
      <c r="A170" s="4">
        <v>44545</v>
      </c>
      <c r="B170">
        <v>361.1</v>
      </c>
      <c r="C170">
        <f>B170/'NG Monthly BTU Factors'!$B$8</f>
        <v>337.47663551401871</v>
      </c>
    </row>
    <row r="171" spans="1:3" x14ac:dyDescent="0.2">
      <c r="A171" s="4">
        <v>44546</v>
      </c>
      <c r="B171">
        <v>533.1</v>
      </c>
      <c r="C171">
        <f>B171/'NG Monthly BTU Factors'!$B$8</f>
        <v>498.22429906542055</v>
      </c>
    </row>
    <row r="172" spans="1:3" x14ac:dyDescent="0.2">
      <c r="A172" s="4">
        <v>44547</v>
      </c>
      <c r="B172">
        <v>544.29999999999995</v>
      </c>
      <c r="C172">
        <f>B172/'NG Monthly BTU Factors'!$B$8</f>
        <v>508.69158878504663</v>
      </c>
    </row>
    <row r="173" spans="1:3" x14ac:dyDescent="0.2">
      <c r="A173" s="4">
        <v>44548</v>
      </c>
      <c r="B173">
        <v>623.1</v>
      </c>
      <c r="C173">
        <f>B173/'NG Monthly BTU Factors'!$B$8</f>
        <v>582.3364485981308</v>
      </c>
    </row>
    <row r="174" spans="1:3" x14ac:dyDescent="0.2">
      <c r="A174" s="4">
        <v>44549</v>
      </c>
      <c r="B174">
        <v>594.9</v>
      </c>
      <c r="C174">
        <f>B174/'NG Monthly BTU Factors'!$B$8</f>
        <v>555.98130841121485</v>
      </c>
    </row>
    <row r="175" spans="1:3" x14ac:dyDescent="0.2">
      <c r="A175" s="4">
        <v>44550</v>
      </c>
      <c r="B175">
        <v>630.29999999999995</v>
      </c>
      <c r="C175">
        <f>B175/'NG Monthly BTU Factors'!$B$8</f>
        <v>589.06542056074761</v>
      </c>
    </row>
    <row r="176" spans="1:3" x14ac:dyDescent="0.2">
      <c r="A176" s="4">
        <v>44551</v>
      </c>
      <c r="B176">
        <v>644.4</v>
      </c>
      <c r="C176">
        <f>B176/'NG Monthly BTU Factors'!$B$8</f>
        <v>602.24299065420553</v>
      </c>
    </row>
    <row r="177" spans="1:3" x14ac:dyDescent="0.2">
      <c r="A177" s="4">
        <v>44552</v>
      </c>
      <c r="B177">
        <v>585.70000000000005</v>
      </c>
      <c r="C177">
        <f>B177/'NG Monthly BTU Factors'!$B$8</f>
        <v>547.38317757009349</v>
      </c>
    </row>
    <row r="178" spans="1:3" x14ac:dyDescent="0.2">
      <c r="A178" s="4">
        <v>44553</v>
      </c>
      <c r="B178">
        <v>425.4</v>
      </c>
      <c r="C178">
        <f>B178/'NG Monthly BTU Factors'!$B$8</f>
        <v>397.57009345794387</v>
      </c>
    </row>
    <row r="179" spans="1:3" x14ac:dyDescent="0.2">
      <c r="A179" s="4">
        <v>44554</v>
      </c>
      <c r="B179">
        <v>380.9</v>
      </c>
      <c r="C179">
        <f>B179/'NG Monthly BTU Factors'!$B$8</f>
        <v>355.98130841121491</v>
      </c>
    </row>
    <row r="180" spans="1:3" x14ac:dyDescent="0.2">
      <c r="A180" s="4">
        <v>44555</v>
      </c>
      <c r="B180">
        <v>493.3</v>
      </c>
      <c r="C180">
        <f>B180/'NG Monthly BTU Factors'!$B$8</f>
        <v>461.02803738317755</v>
      </c>
    </row>
    <row r="181" spans="1:3" x14ac:dyDescent="0.2">
      <c r="A181" s="4">
        <v>44556</v>
      </c>
      <c r="B181">
        <v>489.7</v>
      </c>
      <c r="C181">
        <f>B181/'NG Monthly BTU Factors'!$B$8</f>
        <v>457.66355140186914</v>
      </c>
    </row>
    <row r="182" spans="1:3" x14ac:dyDescent="0.2">
      <c r="A182" s="4">
        <v>44557</v>
      </c>
      <c r="B182">
        <v>579.9</v>
      </c>
      <c r="C182">
        <f>B182/'NG Monthly BTU Factors'!$B$8</f>
        <v>541.96261682242982</v>
      </c>
    </row>
    <row r="183" spans="1:3" x14ac:dyDescent="0.2">
      <c r="A183" s="4">
        <v>44558</v>
      </c>
      <c r="B183">
        <v>641</v>
      </c>
      <c r="C183">
        <f>B183/'NG Monthly BTU Factors'!$B$8</f>
        <v>599.06542056074761</v>
      </c>
    </row>
    <row r="184" spans="1:3" x14ac:dyDescent="0.2">
      <c r="A184" s="4">
        <v>44559</v>
      </c>
      <c r="B184">
        <v>706.3</v>
      </c>
      <c r="C184">
        <f>B184/'NG Monthly BTU Factors'!$B$8</f>
        <v>660.09345794392516</v>
      </c>
    </row>
    <row r="185" spans="1:3" x14ac:dyDescent="0.2">
      <c r="A185" s="4">
        <v>44560</v>
      </c>
      <c r="B185">
        <v>596.70000000000005</v>
      </c>
      <c r="C185">
        <f>B185/'NG Monthly BTU Factors'!$B$8</f>
        <v>557.6635514018692</v>
      </c>
    </row>
    <row r="186" spans="1:3" x14ac:dyDescent="0.2">
      <c r="A186" s="4">
        <v>44561</v>
      </c>
      <c r="B186">
        <v>623.4</v>
      </c>
      <c r="C186">
        <f>B186/'NG Monthly BTU Factors'!$B$8</f>
        <v>582.61682242990651</v>
      </c>
    </row>
    <row r="187" spans="1:3" x14ac:dyDescent="0.2">
      <c r="A187" s="4">
        <v>44562</v>
      </c>
      <c r="B187">
        <v>725.1</v>
      </c>
      <c r="C187">
        <f>B187/'NG Monthly BTU Factors'!$B$9</f>
        <v>685.99810785241255</v>
      </c>
    </row>
    <row r="188" spans="1:3" x14ac:dyDescent="0.2">
      <c r="A188" s="4">
        <v>44563</v>
      </c>
      <c r="B188">
        <v>770.6</v>
      </c>
      <c r="C188">
        <f>B188/'NG Monthly BTU Factors'!$B$9</f>
        <v>729.04446546830661</v>
      </c>
    </row>
    <row r="189" spans="1:3" x14ac:dyDescent="0.2">
      <c r="A189" s="4">
        <v>44564</v>
      </c>
      <c r="B189">
        <v>723.9</v>
      </c>
      <c r="C189">
        <f>B189/'NG Monthly BTU Factors'!$B$9</f>
        <v>684.86281929990537</v>
      </c>
    </row>
    <row r="190" spans="1:3" x14ac:dyDescent="0.2">
      <c r="A190" s="4">
        <v>44565</v>
      </c>
      <c r="B190">
        <v>640.79999999999995</v>
      </c>
      <c r="C190">
        <f>B190/'NG Monthly BTU Factors'!$B$9</f>
        <v>606.24408703878896</v>
      </c>
    </row>
    <row r="191" spans="1:3" x14ac:dyDescent="0.2">
      <c r="A191" s="4">
        <v>44566</v>
      </c>
      <c r="B191">
        <v>821.1</v>
      </c>
      <c r="C191">
        <f>B191/'NG Monthly BTU Factors'!$B$9</f>
        <v>776.82119205298022</v>
      </c>
    </row>
    <row r="192" spans="1:3" x14ac:dyDescent="0.2">
      <c r="A192" s="4">
        <v>44567</v>
      </c>
      <c r="B192">
        <v>928.8</v>
      </c>
      <c r="C192">
        <f>B192/'NG Monthly BTU Factors'!$B$9</f>
        <v>878.71333964049199</v>
      </c>
    </row>
    <row r="193" spans="1:3" x14ac:dyDescent="0.2">
      <c r="A193" s="4">
        <v>44568</v>
      </c>
      <c r="B193">
        <v>800.1</v>
      </c>
      <c r="C193">
        <f>B193/'NG Monthly BTU Factors'!$B$9</f>
        <v>756.95364238410605</v>
      </c>
    </row>
    <row r="194" spans="1:3" x14ac:dyDescent="0.2">
      <c r="A194" s="4">
        <v>44569</v>
      </c>
      <c r="B194">
        <v>601.20000000000005</v>
      </c>
      <c r="C194">
        <f>B194/'NG Monthly BTU Factors'!$B$9</f>
        <v>568.77956480605496</v>
      </c>
    </row>
    <row r="195" spans="1:3" x14ac:dyDescent="0.2">
      <c r="A195" s="4">
        <v>44570</v>
      </c>
      <c r="B195">
        <v>715.8</v>
      </c>
      <c r="C195">
        <f>B195/'NG Monthly BTU Factors'!$B$9</f>
        <v>677.19962157048246</v>
      </c>
    </row>
    <row r="196" spans="1:3" x14ac:dyDescent="0.2">
      <c r="A196" s="4">
        <v>44571</v>
      </c>
      <c r="B196">
        <v>816.3</v>
      </c>
      <c r="C196">
        <f>B196/'NG Monthly BTU Factors'!$B$9</f>
        <v>772.28003784295174</v>
      </c>
    </row>
    <row r="197" spans="1:3" x14ac:dyDescent="0.2">
      <c r="A197" s="4">
        <v>44572</v>
      </c>
      <c r="B197">
        <v>517.1</v>
      </c>
      <c r="C197">
        <f>B197/'NG Monthly BTU Factors'!$B$9</f>
        <v>489.21475875118261</v>
      </c>
    </row>
    <row r="198" spans="1:3" x14ac:dyDescent="0.2">
      <c r="A198" s="4">
        <v>44573</v>
      </c>
      <c r="B198">
        <v>512.29999999999995</v>
      </c>
      <c r="C198">
        <f>B198/'NG Monthly BTU Factors'!$B$9</f>
        <v>484.67360454115419</v>
      </c>
    </row>
    <row r="199" spans="1:3" x14ac:dyDescent="0.2">
      <c r="A199" s="4">
        <v>44574</v>
      </c>
      <c r="B199">
        <v>500.2</v>
      </c>
      <c r="C199">
        <f>B199/'NG Monthly BTU Factors'!$B$9</f>
        <v>473.22611163670769</v>
      </c>
    </row>
    <row r="200" spans="1:3" x14ac:dyDescent="0.2">
      <c r="A200" s="4">
        <v>44575</v>
      </c>
      <c r="B200">
        <v>626.79999999999995</v>
      </c>
      <c r="C200">
        <f>B200/'NG Monthly BTU Factors'!$B$9</f>
        <v>592.99905392620622</v>
      </c>
    </row>
    <row r="201" spans="1:3" x14ac:dyDescent="0.2">
      <c r="A201" s="4">
        <v>44576</v>
      </c>
      <c r="B201">
        <v>678</v>
      </c>
      <c r="C201">
        <f>B201/'NG Monthly BTU Factors'!$B$9</f>
        <v>641.43803216650906</v>
      </c>
    </row>
    <row r="202" spans="1:3" x14ac:dyDescent="0.2">
      <c r="A202" s="4">
        <v>44577</v>
      </c>
      <c r="B202">
        <v>618.20000000000005</v>
      </c>
      <c r="C202">
        <f>B202/'NG Monthly BTU Factors'!$B$9</f>
        <v>584.86281929990548</v>
      </c>
    </row>
    <row r="203" spans="1:3" x14ac:dyDescent="0.2">
      <c r="A203" s="4">
        <v>44578</v>
      </c>
      <c r="B203">
        <v>597.20000000000005</v>
      </c>
      <c r="C203">
        <f>B203/'NG Monthly BTU Factors'!$B$9</f>
        <v>564.99526963103131</v>
      </c>
    </row>
    <row r="204" spans="1:3" x14ac:dyDescent="0.2">
      <c r="A204" s="4">
        <v>44579</v>
      </c>
      <c r="B204">
        <v>594.5</v>
      </c>
      <c r="C204">
        <f>B204/'NG Monthly BTU Factors'!$B$9</f>
        <v>562.4408703878903</v>
      </c>
    </row>
    <row r="205" spans="1:3" x14ac:dyDescent="0.2">
      <c r="A205" s="4">
        <v>44580</v>
      </c>
      <c r="B205">
        <v>878.5</v>
      </c>
      <c r="C205">
        <f>B205/'NG Monthly BTU Factors'!$B$9</f>
        <v>831.12582781456956</v>
      </c>
    </row>
    <row r="206" spans="1:3" x14ac:dyDescent="0.2">
      <c r="A206" s="4">
        <v>44581</v>
      </c>
      <c r="B206">
        <v>889.5</v>
      </c>
      <c r="C206">
        <f>B206/'NG Monthly BTU Factors'!$B$9</f>
        <v>841.53263954588465</v>
      </c>
    </row>
    <row r="207" spans="1:3" x14ac:dyDescent="0.2">
      <c r="A207" s="4">
        <v>44582</v>
      </c>
      <c r="B207">
        <v>720.6</v>
      </c>
      <c r="C207">
        <f>B207/'NG Monthly BTU Factors'!$B$9</f>
        <v>681.74077578051094</v>
      </c>
    </row>
    <row r="208" spans="1:3" x14ac:dyDescent="0.2">
      <c r="A208" s="4">
        <v>44583</v>
      </c>
      <c r="B208">
        <v>626.5</v>
      </c>
      <c r="C208">
        <f>B208/'NG Monthly BTU Factors'!$B$9</f>
        <v>592.71523178807945</v>
      </c>
    </row>
    <row r="209" spans="1:3" x14ac:dyDescent="0.2">
      <c r="A209" s="4">
        <v>44584</v>
      </c>
      <c r="B209">
        <v>652.70000000000005</v>
      </c>
      <c r="C209">
        <f>B209/'NG Monthly BTU Factors'!$B$9</f>
        <v>617.50236518448446</v>
      </c>
    </row>
    <row r="210" spans="1:3" x14ac:dyDescent="0.2">
      <c r="A210" s="4">
        <v>44585</v>
      </c>
      <c r="B210">
        <v>761</v>
      </c>
      <c r="C210">
        <f>B210/'NG Monthly BTU Factors'!$B$9</f>
        <v>719.96215704824976</v>
      </c>
    </row>
    <row r="211" spans="1:3" x14ac:dyDescent="0.2">
      <c r="A211" s="4">
        <v>44586</v>
      </c>
      <c r="B211">
        <v>866.4</v>
      </c>
      <c r="C211">
        <f>B211/'NG Monthly BTU Factors'!$B$9</f>
        <v>819.678334910123</v>
      </c>
    </row>
    <row r="212" spans="1:3" x14ac:dyDescent="0.2">
      <c r="A212" s="4">
        <v>44587</v>
      </c>
      <c r="B212">
        <v>736.7</v>
      </c>
      <c r="C212">
        <f>B212/'NG Monthly BTU Factors'!$B$9</f>
        <v>696.97256385998116</v>
      </c>
    </row>
    <row r="213" spans="1:3" x14ac:dyDescent="0.2">
      <c r="A213" s="4">
        <v>44588</v>
      </c>
      <c r="B213">
        <v>666.4</v>
      </c>
      <c r="C213">
        <f>B213/'NG Monthly BTU Factors'!$B$9</f>
        <v>630.46357615894044</v>
      </c>
    </row>
    <row r="214" spans="1:3" x14ac:dyDescent="0.2">
      <c r="A214" s="4">
        <v>44589</v>
      </c>
      <c r="B214">
        <v>772.2</v>
      </c>
      <c r="C214">
        <f>B214/'NG Monthly BTU Factors'!$B$9</f>
        <v>730.55818353831603</v>
      </c>
    </row>
    <row r="215" spans="1:3" x14ac:dyDescent="0.2">
      <c r="A215" s="4">
        <v>44590</v>
      </c>
      <c r="B215">
        <v>629.79999999999995</v>
      </c>
      <c r="C215">
        <f>B215/'NG Monthly BTU Factors'!$B$9</f>
        <v>595.83727530747399</v>
      </c>
    </row>
    <row r="216" spans="1:3" x14ac:dyDescent="0.2">
      <c r="A216" s="4">
        <v>44591</v>
      </c>
      <c r="B216">
        <v>669.6</v>
      </c>
      <c r="C216">
        <f>B216/'NG Monthly BTU Factors'!$B$9</f>
        <v>633.49101229895939</v>
      </c>
    </row>
    <row r="217" spans="1:3" x14ac:dyDescent="0.2">
      <c r="A217" s="4">
        <v>44592</v>
      </c>
      <c r="B217">
        <v>530.29999999999995</v>
      </c>
      <c r="C217">
        <f>B217/'NG Monthly BTU Factors'!$B$9</f>
        <v>501.70293282876065</v>
      </c>
    </row>
    <row r="218" spans="1:3" x14ac:dyDescent="0.2">
      <c r="A218" s="4">
        <v>44593</v>
      </c>
      <c r="B218">
        <v>663.5</v>
      </c>
      <c r="C218">
        <f>B218/'NG Monthly BTU Factors'!$B$10</f>
        <v>629.5066413662239</v>
      </c>
    </row>
    <row r="219" spans="1:3" x14ac:dyDescent="0.2">
      <c r="A219" s="4">
        <v>44594</v>
      </c>
      <c r="B219">
        <v>802.8</v>
      </c>
      <c r="C219">
        <f>B219/'NG Monthly BTU Factors'!$B$10</f>
        <v>761.66982922201134</v>
      </c>
    </row>
    <row r="220" spans="1:3" x14ac:dyDescent="0.2">
      <c r="A220" s="4">
        <v>44595</v>
      </c>
      <c r="B220">
        <v>818.1</v>
      </c>
      <c r="C220">
        <f>B220/'NG Monthly BTU Factors'!$B$10</f>
        <v>776.18595825426939</v>
      </c>
    </row>
    <row r="221" spans="1:3" x14ac:dyDescent="0.2">
      <c r="A221" s="4">
        <v>44596</v>
      </c>
      <c r="B221">
        <v>832.1</v>
      </c>
      <c r="C221">
        <f>B221/'NG Monthly BTU Factors'!$B$10</f>
        <v>789.46869070208732</v>
      </c>
    </row>
    <row r="222" spans="1:3" x14ac:dyDescent="0.2">
      <c r="A222" s="4">
        <v>44597</v>
      </c>
      <c r="B222">
        <v>632.70000000000005</v>
      </c>
      <c r="C222">
        <f>B222/'NG Monthly BTU Factors'!$B$10</f>
        <v>600.28462998102464</v>
      </c>
    </row>
    <row r="223" spans="1:3" x14ac:dyDescent="0.2">
      <c r="A223" s="4">
        <v>44598</v>
      </c>
      <c r="B223">
        <v>658.6</v>
      </c>
      <c r="C223">
        <f>B223/'NG Monthly BTU Factors'!$B$10</f>
        <v>624.85768500948768</v>
      </c>
    </row>
    <row r="224" spans="1:3" x14ac:dyDescent="0.2">
      <c r="A224" s="4">
        <v>44599</v>
      </c>
      <c r="B224">
        <v>685.8</v>
      </c>
      <c r="C224">
        <f>B224/'NG Monthly BTU Factors'!$B$10</f>
        <v>650.66413662239086</v>
      </c>
    </row>
    <row r="225" spans="1:3" x14ac:dyDescent="0.2">
      <c r="A225" s="4">
        <v>44600</v>
      </c>
      <c r="B225">
        <v>497.3</v>
      </c>
      <c r="C225">
        <f>B225/'NG Monthly BTU Factors'!$B$10</f>
        <v>471.82163187855787</v>
      </c>
    </row>
    <row r="226" spans="1:3" x14ac:dyDescent="0.2">
      <c r="A226" s="4">
        <v>44601</v>
      </c>
      <c r="B226">
        <v>563.70000000000005</v>
      </c>
      <c r="C226">
        <f>B226/'NG Monthly BTU Factors'!$B$10</f>
        <v>534.81973434535109</v>
      </c>
    </row>
    <row r="227" spans="1:3" x14ac:dyDescent="0.2">
      <c r="A227" s="4">
        <v>44602</v>
      </c>
      <c r="B227">
        <v>519.5</v>
      </c>
      <c r="C227">
        <f>B227/'NG Monthly BTU Factors'!$B$10</f>
        <v>492.88425047438329</v>
      </c>
    </row>
    <row r="228" spans="1:3" x14ac:dyDescent="0.2">
      <c r="A228" s="4">
        <v>44603</v>
      </c>
      <c r="B228">
        <v>693.8</v>
      </c>
      <c r="C228">
        <f>B228/'NG Monthly BTU Factors'!$B$10</f>
        <v>658.25426944971525</v>
      </c>
    </row>
    <row r="229" spans="1:3" x14ac:dyDescent="0.2">
      <c r="A229" s="4">
        <v>44604</v>
      </c>
      <c r="B229">
        <v>735.2</v>
      </c>
      <c r="C229">
        <f>B229/'NG Monthly BTU Factors'!$B$10</f>
        <v>697.53320683111951</v>
      </c>
    </row>
    <row r="230" spans="1:3" x14ac:dyDescent="0.2">
      <c r="A230" s="4">
        <v>44605</v>
      </c>
      <c r="B230">
        <v>738.2</v>
      </c>
      <c r="C230">
        <f>B230/'NG Monthly BTU Factors'!$B$10</f>
        <v>700.37950664136622</v>
      </c>
    </row>
    <row r="231" spans="1:3" x14ac:dyDescent="0.2">
      <c r="A231" s="4">
        <v>44606</v>
      </c>
      <c r="B231">
        <v>652.70000000000005</v>
      </c>
      <c r="C231">
        <f>B231/'NG Monthly BTU Factors'!$B$10</f>
        <v>619.25996204933585</v>
      </c>
    </row>
    <row r="232" spans="1:3" x14ac:dyDescent="0.2">
      <c r="A232" s="4">
        <v>44607</v>
      </c>
      <c r="B232">
        <v>446.3</v>
      </c>
      <c r="C232">
        <f>B232/'NG Monthly BTU Factors'!$B$10</f>
        <v>423.43453510436433</v>
      </c>
    </row>
    <row r="233" spans="1:3" x14ac:dyDescent="0.2">
      <c r="A233" s="4">
        <v>44608</v>
      </c>
      <c r="B233">
        <v>539.20000000000005</v>
      </c>
      <c r="C233">
        <f>B233/'NG Monthly BTU Factors'!$B$10</f>
        <v>511.57495256166987</v>
      </c>
    </row>
    <row r="234" spans="1:3" x14ac:dyDescent="0.2">
      <c r="A234" s="4">
        <v>44609</v>
      </c>
      <c r="B234">
        <v>760.7</v>
      </c>
      <c r="C234">
        <f>B234/'NG Monthly BTU Factors'!$B$10</f>
        <v>721.72675521821634</v>
      </c>
    </row>
    <row r="235" spans="1:3" x14ac:dyDescent="0.2">
      <c r="A235" s="4">
        <v>44610</v>
      </c>
      <c r="B235">
        <v>640.29999999999995</v>
      </c>
      <c r="C235">
        <f>B235/'NG Monthly BTU Factors'!$B$10</f>
        <v>607.49525616698281</v>
      </c>
    </row>
    <row r="236" spans="1:3" x14ac:dyDescent="0.2">
      <c r="A236" s="4">
        <v>44611</v>
      </c>
      <c r="B236">
        <v>640.70000000000005</v>
      </c>
      <c r="C236">
        <f>B236/'NG Monthly BTU Factors'!$B$10</f>
        <v>607.87476280834915</v>
      </c>
    </row>
    <row r="237" spans="1:3" x14ac:dyDescent="0.2">
      <c r="A237" s="4">
        <v>44612</v>
      </c>
      <c r="B237">
        <v>418.3</v>
      </c>
      <c r="C237">
        <f>B237/'NG Monthly BTU Factors'!$B$10</f>
        <v>396.86907020872866</v>
      </c>
    </row>
    <row r="238" spans="1:3" x14ac:dyDescent="0.2">
      <c r="A238" s="4">
        <v>44613</v>
      </c>
      <c r="B238">
        <v>476.4</v>
      </c>
      <c r="C238">
        <f>B238/'NG Monthly BTU Factors'!$B$10</f>
        <v>451.99240986717263</v>
      </c>
    </row>
    <row r="239" spans="1:3" x14ac:dyDescent="0.2">
      <c r="A239" s="4">
        <v>44614</v>
      </c>
      <c r="B239">
        <v>734.6</v>
      </c>
      <c r="C239">
        <f>B239/'NG Monthly BTU Factors'!$B$10</f>
        <v>696.96394686907024</v>
      </c>
    </row>
    <row r="240" spans="1:3" x14ac:dyDescent="0.2">
      <c r="A240" s="4">
        <v>44615</v>
      </c>
      <c r="B240">
        <v>712.7</v>
      </c>
      <c r="C240">
        <f>B240/'NG Monthly BTU Factors'!$B$10</f>
        <v>676.18595825426951</v>
      </c>
    </row>
    <row r="241" spans="1:3" x14ac:dyDescent="0.2">
      <c r="A241" s="4">
        <v>44616</v>
      </c>
      <c r="B241">
        <v>728</v>
      </c>
      <c r="C241">
        <f>B241/'NG Monthly BTU Factors'!$B$10</f>
        <v>690.70208728652744</v>
      </c>
    </row>
    <row r="242" spans="1:3" x14ac:dyDescent="0.2">
      <c r="A242" s="4">
        <v>44617</v>
      </c>
      <c r="B242">
        <v>745.3</v>
      </c>
      <c r="C242">
        <f>B242/'NG Monthly BTU Factors'!$B$10</f>
        <v>707.11574952561659</v>
      </c>
    </row>
    <row r="243" spans="1:3" x14ac:dyDescent="0.2">
      <c r="A243" s="4">
        <v>44618</v>
      </c>
      <c r="B243">
        <v>586.20000000000005</v>
      </c>
      <c r="C243">
        <f>B243/'NG Monthly BTU Factors'!$B$10</f>
        <v>556.1669829222011</v>
      </c>
    </row>
    <row r="244" spans="1:3" x14ac:dyDescent="0.2">
      <c r="A244" s="4">
        <v>44619</v>
      </c>
      <c r="B244">
        <v>482.7</v>
      </c>
      <c r="C244">
        <f>B244/'NG Monthly BTU Factors'!$B$10</f>
        <v>457.96963946869067</v>
      </c>
    </row>
    <row r="245" spans="1:3" x14ac:dyDescent="0.2">
      <c r="A245" s="4">
        <v>44620</v>
      </c>
      <c r="B245">
        <v>432</v>
      </c>
      <c r="C245">
        <f>B245/'NG Monthly BTU Factors'!$B$10</f>
        <v>409.86717267552183</v>
      </c>
    </row>
    <row r="246" spans="1:3" x14ac:dyDescent="0.2">
      <c r="A246" s="4">
        <v>44621</v>
      </c>
      <c r="B246">
        <v>422.4</v>
      </c>
      <c r="C246">
        <f>B246/'NG Monthly BTU Factors'!$B$10</f>
        <v>400.75901328273238</v>
      </c>
    </row>
    <row r="247" spans="1:3" x14ac:dyDescent="0.2">
      <c r="A247" s="4">
        <v>44622</v>
      </c>
      <c r="B247">
        <v>460.7</v>
      </c>
      <c r="C247">
        <f>B247/'NG Monthly BTU Factors'!$B$10</f>
        <v>437.09677419354836</v>
      </c>
    </row>
    <row r="248" spans="1:3" x14ac:dyDescent="0.2">
      <c r="A248" s="4">
        <v>44623</v>
      </c>
      <c r="B248">
        <v>581.5</v>
      </c>
      <c r="C248">
        <f>B248/'NG Monthly BTU Factors'!$B$10</f>
        <v>551.70777988614793</v>
      </c>
    </row>
    <row r="249" spans="1:3" x14ac:dyDescent="0.2">
      <c r="A249" s="4">
        <v>44624</v>
      </c>
      <c r="B249">
        <v>431.9</v>
      </c>
      <c r="C249">
        <f>B249/'NG Monthly BTU Factors'!$B$10</f>
        <v>409.77229601518025</v>
      </c>
    </row>
    <row r="250" spans="1:3" x14ac:dyDescent="0.2">
      <c r="A250" s="4">
        <v>44625</v>
      </c>
      <c r="B250">
        <v>396.8</v>
      </c>
      <c r="C250">
        <f>B250/'NG Monthly BTU Factors'!$B$10</f>
        <v>376.47058823529409</v>
      </c>
    </row>
    <row r="251" spans="1:3" x14ac:dyDescent="0.2">
      <c r="A251" s="4">
        <v>44626</v>
      </c>
      <c r="B251">
        <v>532.4</v>
      </c>
      <c r="C251">
        <f>B251/'NG Monthly BTU Factors'!$B$10</f>
        <v>505.12333965844397</v>
      </c>
    </row>
    <row r="252" spans="1:3" x14ac:dyDescent="0.2">
      <c r="A252" s="4">
        <v>44627</v>
      </c>
      <c r="B252">
        <v>701.4</v>
      </c>
      <c r="C252">
        <f>B252/'NG Monthly BTU Factors'!$B$10</f>
        <v>665.46489563567354</v>
      </c>
    </row>
    <row r="253" spans="1:3" x14ac:dyDescent="0.2">
      <c r="A253" s="4">
        <v>44628</v>
      </c>
      <c r="B253">
        <v>596.20000000000005</v>
      </c>
      <c r="C253">
        <f>B253/'NG Monthly BTU Factors'!$B$10</f>
        <v>565.65464895635671</v>
      </c>
    </row>
    <row r="254" spans="1:3" x14ac:dyDescent="0.2">
      <c r="A254" s="4">
        <v>44629</v>
      </c>
      <c r="B254">
        <v>721.8</v>
      </c>
      <c r="C254">
        <f>B254/'NG Monthly BTU Factors'!$B$10</f>
        <v>684.81973434535098</v>
      </c>
    </row>
    <row r="255" spans="1:3" x14ac:dyDescent="0.2">
      <c r="A255" s="4">
        <v>44630</v>
      </c>
      <c r="B255">
        <v>731.6</v>
      </c>
      <c r="C255">
        <f>B255/'NG Monthly BTU Factors'!$B$10</f>
        <v>694.11764705882354</v>
      </c>
    </row>
    <row r="256" spans="1:3" x14ac:dyDescent="0.2">
      <c r="A256" s="4">
        <v>44631</v>
      </c>
      <c r="B256">
        <v>848.6</v>
      </c>
      <c r="C256">
        <f>B256/'NG Monthly BTU Factors'!$B$10</f>
        <v>805.12333965844402</v>
      </c>
    </row>
    <row r="257" spans="1:3" x14ac:dyDescent="0.2">
      <c r="A257" s="4">
        <v>44632</v>
      </c>
      <c r="B257">
        <v>634.79999999999995</v>
      </c>
      <c r="C257">
        <f>B257/'NG Monthly BTU Factors'!$B$10</f>
        <v>602.27703984819732</v>
      </c>
    </row>
    <row r="258" spans="1:3" x14ac:dyDescent="0.2">
      <c r="A258" s="4">
        <v>44633</v>
      </c>
      <c r="B258">
        <v>419.1</v>
      </c>
      <c r="C258">
        <f>B258/'NG Monthly BTU Factors'!$B$10</f>
        <v>397.6280834914611</v>
      </c>
    </row>
    <row r="259" spans="1:3" x14ac:dyDescent="0.2">
      <c r="A259" s="4">
        <v>44634</v>
      </c>
      <c r="B259">
        <v>420.9</v>
      </c>
      <c r="C259">
        <f>B259/'NG Monthly BTU Factors'!$B$10</f>
        <v>399.33586337760909</v>
      </c>
    </row>
    <row r="260" spans="1:3" x14ac:dyDescent="0.2">
      <c r="A260" s="4">
        <v>44635</v>
      </c>
      <c r="B260">
        <v>411.3</v>
      </c>
      <c r="C260">
        <f>B260/'NG Monthly BTU Factors'!$B$10</f>
        <v>390.22770398481975</v>
      </c>
    </row>
    <row r="261" spans="1:3" x14ac:dyDescent="0.2">
      <c r="A261" s="4">
        <v>44636</v>
      </c>
      <c r="B261">
        <v>369.5</v>
      </c>
      <c r="C261">
        <f>B261/'NG Monthly BTU Factors'!$B$10</f>
        <v>350.56925996204933</v>
      </c>
    </row>
    <row r="262" spans="1:3" x14ac:dyDescent="0.2">
      <c r="A262" s="4">
        <v>44637</v>
      </c>
      <c r="B262">
        <v>409.3</v>
      </c>
      <c r="C262">
        <f>B262/'NG Monthly BTU Factors'!$B$10</f>
        <v>388.3301707779886</v>
      </c>
    </row>
    <row r="263" spans="1:3" x14ac:dyDescent="0.2">
      <c r="A263" s="4">
        <v>44638</v>
      </c>
      <c r="B263">
        <v>498.4</v>
      </c>
      <c r="C263">
        <f>B263/'NG Monthly BTU Factors'!$B$10</f>
        <v>472.86527514231494</v>
      </c>
    </row>
    <row r="264" spans="1:3" x14ac:dyDescent="0.2">
      <c r="A264" s="4">
        <v>44639</v>
      </c>
      <c r="B264">
        <v>453.6</v>
      </c>
      <c r="C264">
        <f>B264/'NG Monthly BTU Factors'!$B$10</f>
        <v>430.36053130929793</v>
      </c>
    </row>
    <row r="265" spans="1:3" x14ac:dyDescent="0.2">
      <c r="A265" s="4">
        <v>44640</v>
      </c>
      <c r="B265">
        <v>356.6</v>
      </c>
      <c r="C265">
        <f>B265/'NG Monthly BTU Factors'!$B$10</f>
        <v>338.3301707779886</v>
      </c>
    </row>
    <row r="266" spans="1:3" x14ac:dyDescent="0.2">
      <c r="A266" s="4">
        <v>44641</v>
      </c>
      <c r="B266">
        <v>372</v>
      </c>
      <c r="C266">
        <f>B266/'NG Monthly BTU Factors'!$B$10</f>
        <v>352.94117647058823</v>
      </c>
    </row>
    <row r="267" spans="1:3" x14ac:dyDescent="0.2">
      <c r="A267" s="4">
        <v>44642</v>
      </c>
      <c r="B267">
        <v>397.5</v>
      </c>
      <c r="C267">
        <f>B267/'NG Monthly BTU Factors'!$B$10</f>
        <v>377.134724857685</v>
      </c>
    </row>
    <row r="268" spans="1:3" x14ac:dyDescent="0.2">
      <c r="A268" s="4">
        <v>44643</v>
      </c>
      <c r="B268">
        <v>477.3</v>
      </c>
      <c r="C268">
        <f>B268/'NG Monthly BTU Factors'!$B$10</f>
        <v>452.84629981024665</v>
      </c>
    </row>
    <row r="269" spans="1:3" x14ac:dyDescent="0.2">
      <c r="A269" s="4">
        <v>44644</v>
      </c>
      <c r="B269">
        <v>460.3</v>
      </c>
      <c r="C269">
        <f>B269/'NG Monthly BTU Factors'!$B$10</f>
        <v>436.71726755218214</v>
      </c>
    </row>
    <row r="270" spans="1:3" x14ac:dyDescent="0.2">
      <c r="A270" s="4">
        <v>44645</v>
      </c>
      <c r="B270">
        <v>517.1</v>
      </c>
      <c r="C270">
        <f>B270/'NG Monthly BTU Factors'!$B$10</f>
        <v>490.60721062618597</v>
      </c>
    </row>
    <row r="271" spans="1:3" x14ac:dyDescent="0.2">
      <c r="A271" s="4">
        <v>44646</v>
      </c>
      <c r="B271">
        <v>571.4</v>
      </c>
      <c r="C271">
        <f>B271/'NG Monthly BTU Factors'!$B$10</f>
        <v>542.12523719165085</v>
      </c>
    </row>
    <row r="272" spans="1:3" x14ac:dyDescent="0.2">
      <c r="A272" s="4">
        <v>44647</v>
      </c>
      <c r="B272">
        <v>562</v>
      </c>
      <c r="C272">
        <f>B272/'NG Monthly BTU Factors'!$B$10</f>
        <v>533.20683111954452</v>
      </c>
    </row>
    <row r="273" spans="1:3" x14ac:dyDescent="0.2">
      <c r="A273" s="4">
        <v>44648</v>
      </c>
      <c r="B273">
        <v>555.4</v>
      </c>
      <c r="C273">
        <f>B273/'NG Monthly BTU Factors'!$B$10</f>
        <v>526.94497153700183</v>
      </c>
    </row>
    <row r="274" spans="1:3" x14ac:dyDescent="0.2">
      <c r="A274" s="4">
        <v>44649</v>
      </c>
      <c r="B274">
        <v>478.7</v>
      </c>
      <c r="C274">
        <f>B274/'NG Monthly BTU Factors'!$B$10</f>
        <v>454.17457305502842</v>
      </c>
    </row>
    <row r="275" spans="1:3" x14ac:dyDescent="0.2">
      <c r="A275" s="4">
        <v>44650</v>
      </c>
      <c r="B275">
        <v>479.3</v>
      </c>
      <c r="C275">
        <f>B275/'NG Monthly BTU Factors'!$B$10</f>
        <v>454.7438330170778</v>
      </c>
    </row>
    <row r="276" spans="1:3" x14ac:dyDescent="0.2">
      <c r="A276" s="4">
        <v>44651</v>
      </c>
      <c r="B276">
        <v>539.4</v>
      </c>
      <c r="C276">
        <f>B276/'NG Monthly BTU Factors'!$B$10</f>
        <v>511.76470588235287</v>
      </c>
    </row>
    <row r="277" spans="1:3" x14ac:dyDescent="0.2">
      <c r="A277" s="4">
        <v>44652</v>
      </c>
      <c r="B277">
        <v>465.7</v>
      </c>
      <c r="C277">
        <f>B277/'NG Monthly BTU Factors'!$B$10</f>
        <v>441.84060721062616</v>
      </c>
    </row>
    <row r="278" spans="1:3" x14ac:dyDescent="0.2">
      <c r="A278" s="4">
        <v>44653</v>
      </c>
      <c r="B278">
        <v>440.6</v>
      </c>
      <c r="C278">
        <f>B278/'NG Monthly BTU Factors'!$B$10</f>
        <v>418.02656546489561</v>
      </c>
    </row>
    <row r="279" spans="1:3" x14ac:dyDescent="0.2">
      <c r="A279" s="4">
        <v>44654</v>
      </c>
      <c r="B279">
        <v>398.4</v>
      </c>
      <c r="C279">
        <f>B279/'NG Monthly BTU Factors'!$B$10</f>
        <v>377.98861480075897</v>
      </c>
    </row>
    <row r="280" spans="1:3" x14ac:dyDescent="0.2">
      <c r="A280" s="4">
        <v>44655</v>
      </c>
      <c r="B280">
        <v>443.8</v>
      </c>
      <c r="C280">
        <f>B280/'NG Monthly BTU Factors'!$B$10</f>
        <v>421.06261859582543</v>
      </c>
    </row>
    <row r="281" spans="1:3" x14ac:dyDescent="0.2">
      <c r="A281" s="4">
        <v>44656</v>
      </c>
      <c r="B281">
        <v>376.4</v>
      </c>
      <c r="C281">
        <f>B281/'NG Monthly BTU Factors'!$B$10</f>
        <v>357.11574952561665</v>
      </c>
    </row>
    <row r="282" spans="1:3" x14ac:dyDescent="0.2">
      <c r="A282" s="4">
        <v>44657</v>
      </c>
      <c r="B282">
        <v>421.7</v>
      </c>
      <c r="C282">
        <f>B282/'NG Monthly BTU Factors'!$B$10</f>
        <v>400.09487666034153</v>
      </c>
    </row>
    <row r="283" spans="1:3" x14ac:dyDescent="0.2">
      <c r="A283" s="4">
        <v>44658</v>
      </c>
      <c r="B283">
        <v>468</v>
      </c>
      <c r="C283">
        <f>B283/'NG Monthly BTU Factors'!$B$10</f>
        <v>444.02277039848195</v>
      </c>
    </row>
    <row r="284" spans="1:3" x14ac:dyDescent="0.2">
      <c r="A284" s="4">
        <v>44659</v>
      </c>
      <c r="B284">
        <v>485.6</v>
      </c>
      <c r="C284">
        <f>B284/'NG Monthly BTU Factors'!$B$10</f>
        <v>460.72106261859585</v>
      </c>
    </row>
    <row r="285" spans="1:3" x14ac:dyDescent="0.2">
      <c r="A285" s="4">
        <v>44660</v>
      </c>
      <c r="B285">
        <v>392.2</v>
      </c>
      <c r="C285">
        <f>B285/'NG Monthly BTU Factors'!$B$10</f>
        <v>372.1062618595825</v>
      </c>
    </row>
    <row r="286" spans="1:3" x14ac:dyDescent="0.2">
      <c r="A286" s="4">
        <v>44661</v>
      </c>
      <c r="B286">
        <v>336.2</v>
      </c>
      <c r="C286">
        <f>B286/'NG Monthly BTU Factors'!$B$10</f>
        <v>318.97533206831116</v>
      </c>
    </row>
    <row r="287" spans="1:3" x14ac:dyDescent="0.2">
      <c r="A287" s="4">
        <v>44662</v>
      </c>
      <c r="B287">
        <v>363.6</v>
      </c>
      <c r="C287">
        <f>B287/'NG Monthly BTU Factors'!$B$10</f>
        <v>344.97153700189756</v>
      </c>
    </row>
    <row r="288" spans="1:3" x14ac:dyDescent="0.2">
      <c r="A288" s="4">
        <v>44663</v>
      </c>
      <c r="B288">
        <v>287</v>
      </c>
      <c r="C288">
        <f>B288/'NG Monthly BTU Factors'!$B$10</f>
        <v>272.29601518026567</v>
      </c>
    </row>
    <row r="289" spans="1:3" x14ac:dyDescent="0.2">
      <c r="A289" s="4">
        <v>44664</v>
      </c>
      <c r="B289">
        <v>454.6</v>
      </c>
      <c r="C289">
        <f>B289/'NG Monthly BTU Factors'!$B$10</f>
        <v>431.30929791271348</v>
      </c>
    </row>
    <row r="290" spans="1:3" x14ac:dyDescent="0.2">
      <c r="A290" s="4">
        <v>44665</v>
      </c>
      <c r="B290">
        <v>455.5</v>
      </c>
      <c r="C290">
        <f>B290/'NG Monthly BTU Factors'!$B$10</f>
        <v>432.16318785578744</v>
      </c>
    </row>
    <row r="291" spans="1:3" x14ac:dyDescent="0.2">
      <c r="A291" s="4">
        <v>44666</v>
      </c>
      <c r="B291">
        <v>485.3</v>
      </c>
      <c r="C291">
        <f>B291/'NG Monthly BTU Factors'!$B$10</f>
        <v>460.43643263757116</v>
      </c>
    </row>
    <row r="292" spans="1:3" x14ac:dyDescent="0.2">
      <c r="A292" s="4">
        <v>44667</v>
      </c>
      <c r="B292">
        <v>475.9</v>
      </c>
      <c r="C292">
        <f>B292/'NG Monthly BTU Factors'!$B$10</f>
        <v>451.51802656546488</v>
      </c>
    </row>
    <row r="293" spans="1:3" x14ac:dyDescent="0.2">
      <c r="A293" s="4">
        <v>44668</v>
      </c>
      <c r="B293">
        <v>452.1</v>
      </c>
      <c r="C293">
        <f>B293/'NG Monthly BTU Factors'!$B$10</f>
        <v>428.93738140417457</v>
      </c>
    </row>
    <row r="294" spans="1:3" x14ac:dyDescent="0.2">
      <c r="A294" s="4">
        <v>44669</v>
      </c>
      <c r="B294">
        <v>517.79999999999995</v>
      </c>
      <c r="C294">
        <f>B294/'NG Monthly BTU Factors'!$B$10</f>
        <v>491.27134724857677</v>
      </c>
    </row>
    <row r="295" spans="1:3" x14ac:dyDescent="0.2">
      <c r="A295" s="4">
        <v>44670</v>
      </c>
      <c r="B295">
        <v>408.4</v>
      </c>
      <c r="C295">
        <f>B295/'NG Monthly BTU Factors'!$B$10</f>
        <v>387.47628083491458</v>
      </c>
    </row>
    <row r="296" spans="1:3" x14ac:dyDescent="0.2">
      <c r="A296" s="4">
        <v>44671</v>
      </c>
      <c r="B296">
        <v>364.9</v>
      </c>
      <c r="C296">
        <f>B296/'NG Monthly BTU Factors'!$B$10</f>
        <v>346.20493358633775</v>
      </c>
    </row>
    <row r="297" spans="1:3" x14ac:dyDescent="0.2">
      <c r="A297" s="4">
        <v>44672</v>
      </c>
      <c r="B297">
        <v>322.10000000000002</v>
      </c>
      <c r="C297">
        <f>B297/'NG Monthly BTU Factors'!$B$10</f>
        <v>305.59772296015183</v>
      </c>
    </row>
    <row r="298" spans="1:3" x14ac:dyDescent="0.2">
      <c r="A298" s="4">
        <v>44673</v>
      </c>
      <c r="B298">
        <v>304.74</v>
      </c>
      <c r="C298">
        <f>B298/'NG Monthly BTU Factors'!$B$10</f>
        <v>289.12713472485768</v>
      </c>
    </row>
    <row r="299" spans="1:3" x14ac:dyDescent="0.2">
      <c r="A299" s="4">
        <v>44674</v>
      </c>
      <c r="B299">
        <v>277.8</v>
      </c>
      <c r="C299">
        <f>B299/'NG Monthly BTU Factors'!$B$10</f>
        <v>263.5673624288425</v>
      </c>
    </row>
    <row r="300" spans="1:3" x14ac:dyDescent="0.2">
      <c r="A300" s="4">
        <v>44675</v>
      </c>
      <c r="B300">
        <v>327.7</v>
      </c>
      <c r="C300">
        <f>B300/'NG Monthly BTU Factors'!$B$10</f>
        <v>310.9108159392789</v>
      </c>
    </row>
    <row r="301" spans="1:3" x14ac:dyDescent="0.2">
      <c r="A301" s="4">
        <v>44676</v>
      </c>
      <c r="B301">
        <v>477.9</v>
      </c>
      <c r="C301">
        <f>B301/'NG Monthly BTU Factors'!$B$10</f>
        <v>453.41555977229598</v>
      </c>
    </row>
    <row r="302" spans="1:3" x14ac:dyDescent="0.2">
      <c r="A302" s="4">
        <v>44677</v>
      </c>
      <c r="B302">
        <v>432.5</v>
      </c>
      <c r="C302">
        <f>B302/'NG Monthly BTU Factors'!$B$10</f>
        <v>410.34155597722958</v>
      </c>
    </row>
    <row r="303" spans="1:3" x14ac:dyDescent="0.2">
      <c r="A303" s="4">
        <v>44678</v>
      </c>
      <c r="B303">
        <v>453.4</v>
      </c>
      <c r="C303">
        <f>B303/'NG Monthly BTU Factors'!$B$10</f>
        <v>430.17077798861476</v>
      </c>
    </row>
    <row r="304" spans="1:3" x14ac:dyDescent="0.2">
      <c r="A304" s="4">
        <v>44679</v>
      </c>
      <c r="B304">
        <v>313</v>
      </c>
      <c r="C304">
        <f>B304/'NG Monthly BTU Factors'!$B$10</f>
        <v>296.96394686907018</v>
      </c>
    </row>
    <row r="305" spans="1:3" x14ac:dyDescent="0.2">
      <c r="A305" s="4">
        <v>44680</v>
      </c>
      <c r="B305">
        <v>308.3</v>
      </c>
      <c r="C305">
        <f>B305/'NG Monthly BTU Factors'!$B$10</f>
        <v>292.50474383301707</v>
      </c>
    </row>
    <row r="306" spans="1:3" x14ac:dyDescent="0.2">
      <c r="A306" s="4">
        <v>44681</v>
      </c>
      <c r="B306">
        <v>309.89999999999998</v>
      </c>
      <c r="C306">
        <f>B306/'NG Monthly BTU Factors'!$B$10</f>
        <v>294.02277039848195</v>
      </c>
    </row>
    <row r="307" spans="1:3" x14ac:dyDescent="0.2">
      <c r="A307" s="4">
        <v>44682</v>
      </c>
      <c r="B307">
        <v>338.7</v>
      </c>
      <c r="C307">
        <f>B307/'NG Monthly BTU Factors'!$B$13</f>
        <v>324.4252873563218</v>
      </c>
    </row>
    <row r="308" spans="1:3" x14ac:dyDescent="0.2">
      <c r="A308" s="4">
        <v>44683</v>
      </c>
      <c r="B308">
        <v>345.7</v>
      </c>
      <c r="C308">
        <f>B308/'NG Monthly BTU Factors'!$B$13</f>
        <v>331.13026819923368</v>
      </c>
    </row>
    <row r="309" spans="1:3" x14ac:dyDescent="0.2">
      <c r="A309" s="4">
        <v>44684</v>
      </c>
      <c r="B309">
        <v>368</v>
      </c>
      <c r="C309">
        <f>B309/'NG Monthly BTU Factors'!$B$13</f>
        <v>352.4904214559387</v>
      </c>
    </row>
    <row r="310" spans="1:3" x14ac:dyDescent="0.2">
      <c r="A310" s="4">
        <v>44685</v>
      </c>
      <c r="B310">
        <v>318.8</v>
      </c>
      <c r="C310">
        <f>B310/'NG Monthly BTU Factors'!$B$13</f>
        <v>305.36398467432952</v>
      </c>
    </row>
    <row r="311" spans="1:3" x14ac:dyDescent="0.2">
      <c r="A311" s="4">
        <v>44686</v>
      </c>
      <c r="B311">
        <v>319.2</v>
      </c>
      <c r="C311">
        <f>B311/'NG Monthly BTU Factors'!$B$13</f>
        <v>305.74712643678157</v>
      </c>
    </row>
    <row r="312" spans="1:3" x14ac:dyDescent="0.2">
      <c r="A312" s="4">
        <v>44687</v>
      </c>
      <c r="B312">
        <v>318.39999999999998</v>
      </c>
      <c r="C312">
        <f>B312/'NG Monthly BTU Factors'!$B$13</f>
        <v>304.98084291187735</v>
      </c>
    </row>
    <row r="313" spans="1:3" x14ac:dyDescent="0.2">
      <c r="A313" s="4">
        <v>44688</v>
      </c>
      <c r="B313">
        <v>280.89999999999998</v>
      </c>
      <c r="C313">
        <f>B313/'NG Monthly BTU Factors'!$B$13</f>
        <v>269.06130268199229</v>
      </c>
    </row>
    <row r="314" spans="1:3" x14ac:dyDescent="0.2">
      <c r="A314" s="4">
        <v>44689</v>
      </c>
      <c r="B314">
        <v>265.89999999999998</v>
      </c>
      <c r="C314">
        <f>B314/'NG Monthly BTU Factors'!$B$13</f>
        <v>254.69348659003828</v>
      </c>
    </row>
    <row r="315" spans="1:3" x14ac:dyDescent="0.2">
      <c r="A315" s="4">
        <v>44690</v>
      </c>
      <c r="B315">
        <v>281.8</v>
      </c>
      <c r="C315">
        <f>B315/'NG Monthly BTU Factors'!$B$13</f>
        <v>269.92337164750955</v>
      </c>
    </row>
    <row r="316" spans="1:3" x14ac:dyDescent="0.2">
      <c r="A316" s="4">
        <v>44691</v>
      </c>
      <c r="B316">
        <v>233.3</v>
      </c>
      <c r="C316">
        <f>B316/'NG Monthly BTU Factors'!$B$13</f>
        <v>223.46743295019158</v>
      </c>
    </row>
    <row r="317" spans="1:3" x14ac:dyDescent="0.2">
      <c r="A317" s="4">
        <v>44692</v>
      </c>
      <c r="B317">
        <v>228.6</v>
      </c>
      <c r="C317">
        <f>B317/'NG Monthly BTU Factors'!$B$13</f>
        <v>218.9655172413793</v>
      </c>
    </row>
    <row r="318" spans="1:3" x14ac:dyDescent="0.2">
      <c r="A318" s="4">
        <v>44693</v>
      </c>
      <c r="B318">
        <v>231.1</v>
      </c>
      <c r="C318">
        <f>B318/'NG Monthly BTU Factors'!$B$13</f>
        <v>221.36015325670496</v>
      </c>
    </row>
    <row r="319" spans="1:3" x14ac:dyDescent="0.2">
      <c r="A319" s="4">
        <v>44694</v>
      </c>
      <c r="B319">
        <v>244</v>
      </c>
      <c r="C319">
        <f>B319/'NG Monthly BTU Factors'!$B$13</f>
        <v>233.71647509578543</v>
      </c>
    </row>
    <row r="320" spans="1:3" x14ac:dyDescent="0.2">
      <c r="A320" s="4">
        <v>44695</v>
      </c>
      <c r="B320">
        <v>226.5</v>
      </c>
      <c r="C320">
        <f>B320/'NG Monthly BTU Factors'!$B$13</f>
        <v>216.95402298850573</v>
      </c>
    </row>
    <row r="321" spans="1:3" x14ac:dyDescent="0.2">
      <c r="A321" s="4">
        <v>44696</v>
      </c>
      <c r="B321">
        <v>247.6</v>
      </c>
      <c r="C321">
        <f>B321/'NG Monthly BTU Factors'!$B$13</f>
        <v>237.16475095785438</v>
      </c>
    </row>
    <row r="322" spans="1:3" x14ac:dyDescent="0.2">
      <c r="A322" s="4">
        <v>44697</v>
      </c>
      <c r="B322">
        <v>262.39999999999998</v>
      </c>
      <c r="C322">
        <f>B322/'NG Monthly BTU Factors'!$B$13</f>
        <v>251.34099616858234</v>
      </c>
    </row>
    <row r="323" spans="1:3" x14ac:dyDescent="0.2">
      <c r="A323" s="4">
        <v>44698</v>
      </c>
      <c r="B323">
        <v>258.10000000000002</v>
      </c>
      <c r="C323">
        <f>B323/'NG Monthly BTU Factors'!$B$13</f>
        <v>247.22222222222223</v>
      </c>
    </row>
    <row r="324" spans="1:3" x14ac:dyDescent="0.2">
      <c r="A324" s="4">
        <v>44699</v>
      </c>
      <c r="B324">
        <v>286.39999999999998</v>
      </c>
      <c r="C324">
        <f>B324/'NG Monthly BTU Factors'!$B$13</f>
        <v>274.32950191570876</v>
      </c>
    </row>
    <row r="325" spans="1:3" x14ac:dyDescent="0.2">
      <c r="A325" s="4">
        <v>44700</v>
      </c>
      <c r="B325">
        <v>567.29999999999995</v>
      </c>
      <c r="C325">
        <f>B325/'NG Monthly BTU Factors'!$B$13</f>
        <v>543.39080459770105</v>
      </c>
    </row>
    <row r="326" spans="1:3" x14ac:dyDescent="0.2">
      <c r="A326" s="4">
        <v>44701</v>
      </c>
      <c r="B326">
        <v>538.70000000000005</v>
      </c>
      <c r="C326">
        <f>B326/'NG Monthly BTU Factors'!$B$13</f>
        <v>515.9961685823755</v>
      </c>
    </row>
    <row r="327" spans="1:3" x14ac:dyDescent="0.2">
      <c r="A327" s="4">
        <v>44702</v>
      </c>
      <c r="B327">
        <v>299.39999999999998</v>
      </c>
      <c r="C327">
        <f>B327/'NG Monthly BTU Factors'!$B$13</f>
        <v>286.78160919540227</v>
      </c>
    </row>
    <row r="328" spans="1:3" x14ac:dyDescent="0.2">
      <c r="A328" s="4">
        <v>44703</v>
      </c>
      <c r="B328">
        <v>294.2</v>
      </c>
      <c r="C328">
        <f>B328/'NG Monthly BTU Factors'!$B$13</f>
        <v>281.80076628352487</v>
      </c>
    </row>
    <row r="329" spans="1:3" x14ac:dyDescent="0.2">
      <c r="A329" s="4">
        <v>44704</v>
      </c>
      <c r="B329">
        <v>370.1</v>
      </c>
      <c r="C329">
        <f>B329/'NG Monthly BTU Factors'!$B$13</f>
        <v>354.50191570881225</v>
      </c>
    </row>
    <row r="330" spans="1:3" x14ac:dyDescent="0.2">
      <c r="A330" s="4">
        <v>44705</v>
      </c>
      <c r="B330">
        <v>320.89999999999998</v>
      </c>
      <c r="C330">
        <f>B330/'NG Monthly BTU Factors'!$B$13</f>
        <v>307.37547892720301</v>
      </c>
    </row>
    <row r="331" spans="1:3" x14ac:dyDescent="0.2">
      <c r="A331" s="4">
        <v>44706</v>
      </c>
      <c r="B331">
        <v>460.4</v>
      </c>
      <c r="C331">
        <f>B331/'NG Monthly BTU Factors'!$B$13</f>
        <v>440.99616858237545</v>
      </c>
    </row>
    <row r="332" spans="1:3" x14ac:dyDescent="0.2">
      <c r="A332" s="4">
        <v>44707</v>
      </c>
      <c r="B332">
        <v>470.7</v>
      </c>
      <c r="C332">
        <f>B332/'NG Monthly BTU Factors'!$B$13</f>
        <v>450.86206896551721</v>
      </c>
    </row>
    <row r="333" spans="1:3" x14ac:dyDescent="0.2">
      <c r="A333" s="4">
        <v>44708</v>
      </c>
      <c r="B333">
        <v>462.3</v>
      </c>
      <c r="C333">
        <f>B333/'NG Monthly BTU Factors'!$B$13</f>
        <v>442.81609195402297</v>
      </c>
    </row>
    <row r="334" spans="1:3" x14ac:dyDescent="0.2">
      <c r="A334" s="4">
        <v>44709</v>
      </c>
      <c r="B334">
        <v>433.1</v>
      </c>
      <c r="C334">
        <f>B334/'NG Monthly BTU Factors'!$B$13</f>
        <v>414.84674329501917</v>
      </c>
    </row>
    <row r="335" spans="1:3" x14ac:dyDescent="0.2">
      <c r="A335" s="4">
        <v>44710</v>
      </c>
      <c r="B335">
        <v>425.3</v>
      </c>
      <c r="C335">
        <f>B335/'NG Monthly BTU Factors'!$B$13</f>
        <v>407.37547892720306</v>
      </c>
    </row>
    <row r="336" spans="1:3" x14ac:dyDescent="0.2">
      <c r="A336" s="4">
        <v>44711</v>
      </c>
      <c r="B336">
        <v>430.2</v>
      </c>
      <c r="C336">
        <f>B336/'NG Monthly BTU Factors'!$B$13</f>
        <v>412.06896551724134</v>
      </c>
    </row>
    <row r="337" spans="1:3" x14ac:dyDescent="0.2">
      <c r="A337" s="4">
        <v>44712</v>
      </c>
      <c r="B337">
        <v>476</v>
      </c>
      <c r="C337">
        <f>B337/'NG Monthly BTU Factors'!$B$13</f>
        <v>455.93869731800766</v>
      </c>
    </row>
    <row r="338" spans="1:3" x14ac:dyDescent="0.2">
      <c r="A338" s="4">
        <v>44713</v>
      </c>
      <c r="B338">
        <v>513.29999999999995</v>
      </c>
      <c r="C338">
        <f>B338/'NG Monthly BTU Factors'!$B$14</f>
        <v>488.85714285714278</v>
      </c>
    </row>
    <row r="339" spans="1:3" x14ac:dyDescent="0.2">
      <c r="A339" s="4">
        <v>44714</v>
      </c>
      <c r="B339">
        <v>497.6</v>
      </c>
      <c r="C339">
        <f>B339/'NG Monthly BTU Factors'!$B$14</f>
        <v>473.90476190476193</v>
      </c>
    </row>
    <row r="340" spans="1:3" x14ac:dyDescent="0.2">
      <c r="A340" s="4">
        <v>44715</v>
      </c>
      <c r="B340">
        <v>498.2</v>
      </c>
      <c r="C340">
        <f>B340/'NG Monthly BTU Factors'!$B$14</f>
        <v>474.47619047619042</v>
      </c>
    </row>
    <row r="341" spans="1:3" x14ac:dyDescent="0.2">
      <c r="A341" s="4">
        <v>44716</v>
      </c>
      <c r="B341">
        <v>261.2</v>
      </c>
      <c r="C341">
        <f>B341/'NG Monthly BTU Factors'!$B$14</f>
        <v>248.76190476190473</v>
      </c>
    </row>
    <row r="342" spans="1:3" x14ac:dyDescent="0.2">
      <c r="A342" s="4">
        <v>44717</v>
      </c>
      <c r="B342">
        <v>274.39999999999998</v>
      </c>
      <c r="C342">
        <f>B342/'NG Monthly BTU Factors'!$B$14</f>
        <v>261.33333333333331</v>
      </c>
    </row>
    <row r="343" spans="1:3" x14ac:dyDescent="0.2">
      <c r="A343" s="4">
        <v>44718</v>
      </c>
      <c r="B343">
        <v>497.1</v>
      </c>
      <c r="C343">
        <f>B343/'NG Monthly BTU Factors'!$B$14</f>
        <v>473.42857142857144</v>
      </c>
    </row>
    <row r="344" spans="1:3" x14ac:dyDescent="0.2">
      <c r="A344" s="4">
        <v>44719</v>
      </c>
      <c r="B344">
        <v>479.1</v>
      </c>
      <c r="C344">
        <f>B344/'NG Monthly BTU Factors'!$B$14</f>
        <v>456.28571428571428</v>
      </c>
    </row>
    <row r="345" spans="1:3" x14ac:dyDescent="0.2">
      <c r="A345" s="4">
        <v>44720</v>
      </c>
      <c r="B345">
        <v>491.6</v>
      </c>
      <c r="C345">
        <f>B345/'NG Monthly BTU Factors'!$B$14</f>
        <v>468.1904761904762</v>
      </c>
    </row>
    <row r="346" spans="1:3" x14ac:dyDescent="0.2">
      <c r="A346" s="4">
        <v>44721</v>
      </c>
      <c r="B346">
        <v>533.29999999999995</v>
      </c>
      <c r="C346">
        <f>B346/'NG Monthly BTU Factors'!$B$14</f>
        <v>507.90476190476181</v>
      </c>
    </row>
    <row r="347" spans="1:3" x14ac:dyDescent="0.2">
      <c r="A347" s="4">
        <v>44722</v>
      </c>
      <c r="B347">
        <v>548.6</v>
      </c>
      <c r="C347">
        <f>B347/'NG Monthly BTU Factors'!$B$14</f>
        <v>522.47619047619048</v>
      </c>
    </row>
    <row r="348" spans="1:3" x14ac:dyDescent="0.2">
      <c r="A348" s="4">
        <v>44723</v>
      </c>
      <c r="B348">
        <v>338.1</v>
      </c>
      <c r="C348">
        <f>B348/'NG Monthly BTU Factors'!$B$14</f>
        <v>322</v>
      </c>
    </row>
    <row r="349" spans="1:3" x14ac:dyDescent="0.2">
      <c r="A349" s="4">
        <v>44724</v>
      </c>
      <c r="B349">
        <v>329.8</v>
      </c>
      <c r="C349">
        <f>B349/'NG Monthly BTU Factors'!$B$14</f>
        <v>314.09523809523807</v>
      </c>
    </row>
    <row r="350" spans="1:3" x14ac:dyDescent="0.2">
      <c r="A350" s="4">
        <v>44725</v>
      </c>
      <c r="B350">
        <v>693.9</v>
      </c>
      <c r="C350">
        <f>B350/'NG Monthly BTU Factors'!$B$14</f>
        <v>660.85714285714278</v>
      </c>
    </row>
    <row r="351" spans="1:3" x14ac:dyDescent="0.2">
      <c r="A351" s="4">
        <v>44726</v>
      </c>
      <c r="B351">
        <v>605.29999999999995</v>
      </c>
      <c r="C351">
        <f>B351/'NG Monthly BTU Factors'!$B$14</f>
        <v>576.47619047619037</v>
      </c>
    </row>
    <row r="352" spans="1:3" x14ac:dyDescent="0.2">
      <c r="A352" s="4">
        <v>44727</v>
      </c>
      <c r="B352">
        <v>584.20000000000005</v>
      </c>
      <c r="C352">
        <f>B352/'NG Monthly BTU Factors'!$B$14</f>
        <v>556.38095238095241</v>
      </c>
    </row>
    <row r="353" spans="1:3" x14ac:dyDescent="0.2">
      <c r="A353" s="4">
        <v>44728</v>
      </c>
      <c r="B353">
        <v>518.79999999999995</v>
      </c>
      <c r="C353">
        <f>B353/'NG Monthly BTU Factors'!$B$14</f>
        <v>494.09523809523802</v>
      </c>
    </row>
    <row r="354" spans="1:3" x14ac:dyDescent="0.2">
      <c r="A354" s="4">
        <v>44729</v>
      </c>
      <c r="B354">
        <v>524.70000000000005</v>
      </c>
      <c r="C354">
        <f>B354/'NG Monthly BTU Factors'!$B$14</f>
        <v>499.71428571428572</v>
      </c>
    </row>
    <row r="355" spans="1:3" x14ac:dyDescent="0.2">
      <c r="A355" s="4">
        <v>44730</v>
      </c>
      <c r="B355">
        <v>512.29999999999995</v>
      </c>
      <c r="C355">
        <f>B355/'NG Monthly BTU Factors'!$B$14</f>
        <v>487.90476190476181</v>
      </c>
    </row>
    <row r="356" spans="1:3" x14ac:dyDescent="0.2">
      <c r="A356" s="4">
        <v>44731</v>
      </c>
      <c r="B356">
        <v>502.7</v>
      </c>
      <c r="C356">
        <f>B356/'NG Monthly BTU Factors'!$B$14</f>
        <v>478.76190476190476</v>
      </c>
    </row>
    <row r="357" spans="1:3" x14ac:dyDescent="0.2">
      <c r="A357" s="4">
        <v>44732</v>
      </c>
      <c r="B357">
        <v>557.1</v>
      </c>
      <c r="C357">
        <f>B357/'NG Monthly BTU Factors'!$B$14</f>
        <v>530.57142857142856</v>
      </c>
    </row>
    <row r="358" spans="1:3" x14ac:dyDescent="0.2">
      <c r="A358" s="4">
        <v>44733</v>
      </c>
      <c r="B358">
        <v>556.4</v>
      </c>
      <c r="C358">
        <f>B358/'NG Monthly BTU Factors'!$B$14</f>
        <v>529.90476190476181</v>
      </c>
    </row>
    <row r="359" spans="1:3" x14ac:dyDescent="0.2">
      <c r="A359" s="4">
        <v>44734</v>
      </c>
      <c r="B359">
        <v>535.9</v>
      </c>
      <c r="C359">
        <f>B359/'NG Monthly BTU Factors'!$B$14</f>
        <v>510.38095238095235</v>
      </c>
    </row>
    <row r="360" spans="1:3" x14ac:dyDescent="0.2">
      <c r="A360" s="4">
        <v>44735</v>
      </c>
      <c r="B360">
        <v>526.6</v>
      </c>
      <c r="C360">
        <f>B360/'NG Monthly BTU Factors'!$B$14</f>
        <v>501.52380952380952</v>
      </c>
    </row>
    <row r="361" spans="1:3" x14ac:dyDescent="0.2">
      <c r="A361" s="4">
        <v>44736</v>
      </c>
      <c r="B361">
        <v>535.70000000000005</v>
      </c>
      <c r="C361">
        <f>B361/'NG Monthly BTU Factors'!$B$14</f>
        <v>510.1904761904762</v>
      </c>
    </row>
    <row r="362" spans="1:3" x14ac:dyDescent="0.2">
      <c r="A362" s="4">
        <v>44737</v>
      </c>
      <c r="B362">
        <v>342.6</v>
      </c>
      <c r="C362">
        <f>B362/'NG Monthly BTU Factors'!$B$14</f>
        <v>326.28571428571428</v>
      </c>
    </row>
    <row r="363" spans="1:3" x14ac:dyDescent="0.2">
      <c r="A363" s="4">
        <v>44738</v>
      </c>
      <c r="B363">
        <v>264.3</v>
      </c>
      <c r="C363">
        <f>B363/'NG Monthly BTU Factors'!$B$14</f>
        <v>251.71428571428572</v>
      </c>
    </row>
    <row r="364" spans="1:3" x14ac:dyDescent="0.2">
      <c r="A364" s="4">
        <v>44739</v>
      </c>
      <c r="B364">
        <v>532.1</v>
      </c>
      <c r="C364">
        <f>B364/'NG Monthly BTU Factors'!$B$14</f>
        <v>506.76190476190476</v>
      </c>
    </row>
    <row r="365" spans="1:3" x14ac:dyDescent="0.2">
      <c r="A365" s="4">
        <v>44740</v>
      </c>
      <c r="B365">
        <v>531.5</v>
      </c>
      <c r="C365">
        <f>B365/'NG Monthly BTU Factors'!$B$14</f>
        <v>506.19047619047615</v>
      </c>
    </row>
    <row r="366" spans="1:3" x14ac:dyDescent="0.2">
      <c r="A366" s="4">
        <v>44741</v>
      </c>
      <c r="B366">
        <v>550.1</v>
      </c>
      <c r="C366">
        <f>B366/'NG Monthly BTU Factors'!$B$14</f>
        <v>523.90476190476193</v>
      </c>
    </row>
    <row r="367" spans="1:3" x14ac:dyDescent="0.2">
      <c r="A367" s="4">
        <v>44742</v>
      </c>
      <c r="B367">
        <v>549.20000000000005</v>
      </c>
      <c r="C367">
        <f>B367/'NG Monthly BTU Factors'!$B$14</f>
        <v>523.04761904761904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DC94-974B-46DC-9ED0-79510FF2B820}">
  <dimension ref="A1:B1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24</v>
      </c>
    </row>
    <row r="2" spans="1:2" x14ac:dyDescent="0.2">
      <c r="B2" s="3" t="s">
        <v>25</v>
      </c>
    </row>
    <row r="3" spans="1:2" x14ac:dyDescent="0.2">
      <c r="A3" s="2">
        <v>44378</v>
      </c>
      <c r="B3" s="1">
        <v>1.0760000000000001</v>
      </c>
    </row>
    <row r="4" spans="1:2" x14ac:dyDescent="0.2">
      <c r="A4" s="2">
        <v>44409</v>
      </c>
      <c r="B4" s="1">
        <v>1.0760000000000001</v>
      </c>
    </row>
    <row r="5" spans="1:2" x14ac:dyDescent="0.2">
      <c r="A5" s="2">
        <v>44440</v>
      </c>
      <c r="B5" s="1">
        <v>1.0780000000000001</v>
      </c>
    </row>
    <row r="6" spans="1:2" x14ac:dyDescent="0.2">
      <c r="A6" s="2">
        <v>44470</v>
      </c>
      <c r="B6" s="1">
        <v>1.0780000000000001</v>
      </c>
    </row>
    <row r="7" spans="1:2" x14ac:dyDescent="0.2">
      <c r="A7" s="2">
        <v>44501</v>
      </c>
      <c r="B7" s="1">
        <v>1.079</v>
      </c>
    </row>
    <row r="8" spans="1:2" x14ac:dyDescent="0.2">
      <c r="A8" s="2">
        <v>44531</v>
      </c>
      <c r="B8" s="1">
        <v>1.07</v>
      </c>
    </row>
    <row r="9" spans="1:2" x14ac:dyDescent="0.2">
      <c r="A9" s="2">
        <v>44562</v>
      </c>
      <c r="B9" s="1">
        <v>1.0569999999999999</v>
      </c>
    </row>
    <row r="10" spans="1:2" x14ac:dyDescent="0.2">
      <c r="A10" s="2">
        <v>44593</v>
      </c>
      <c r="B10" s="1">
        <v>1.054</v>
      </c>
    </row>
    <row r="11" spans="1:2" x14ac:dyDescent="0.2">
      <c r="A11" s="2">
        <v>44621</v>
      </c>
      <c r="B11" s="1">
        <v>1.054</v>
      </c>
    </row>
    <row r="12" spans="1:2" x14ac:dyDescent="0.2">
      <c r="A12" s="2">
        <v>44652</v>
      </c>
      <c r="B12" s="1">
        <v>1.054</v>
      </c>
    </row>
    <row r="13" spans="1:2" x14ac:dyDescent="0.2">
      <c r="A13" s="2">
        <v>44682</v>
      </c>
      <c r="B13" s="1">
        <v>1.044</v>
      </c>
    </row>
    <row r="14" spans="1:2" x14ac:dyDescent="0.2">
      <c r="A14" s="2">
        <v>44713</v>
      </c>
      <c r="B14" s="1">
        <v>1.05</v>
      </c>
    </row>
    <row r="15" spans="1:2" x14ac:dyDescent="0.2">
      <c r="A15" s="2"/>
      <c r="B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A834-39CE-4603-A4C3-B8BEF8343BCA}">
  <dimension ref="A1:C367"/>
  <sheetViews>
    <sheetView topLeftCell="A79" workbookViewId="0">
      <selection activeCell="A104" sqref="A104:XFD104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A1">
        <v>2</v>
      </c>
      <c r="B1" t="s">
        <v>26</v>
      </c>
      <c r="C1" t="s">
        <v>50</v>
      </c>
    </row>
    <row r="2" spans="1:3" x14ac:dyDescent="0.2">
      <c r="B2" t="s">
        <v>27</v>
      </c>
      <c r="C2" t="s">
        <v>51</v>
      </c>
    </row>
    <row r="3" spans="1:3" x14ac:dyDescent="0.2">
      <c r="A3" s="2">
        <v>44378</v>
      </c>
      <c r="B3" s="1">
        <v>1121.4113971060988</v>
      </c>
      <c r="C3">
        <f>B3*3.412</f>
        <v>3826.2556869260088</v>
      </c>
    </row>
    <row r="4" spans="1:3" x14ac:dyDescent="0.2">
      <c r="A4" s="2">
        <v>44379</v>
      </c>
      <c r="B4" s="1">
        <v>1063.9940029365041</v>
      </c>
      <c r="C4">
        <f t="shared" ref="C4:C67" si="0">B4*3.412</f>
        <v>3630.3475380193518</v>
      </c>
    </row>
    <row r="5" spans="1:3" x14ac:dyDescent="0.2">
      <c r="A5" s="2">
        <v>44380</v>
      </c>
      <c r="B5" s="1">
        <v>957.80989398825864</v>
      </c>
      <c r="C5">
        <f t="shared" si="0"/>
        <v>3268.0473582879386</v>
      </c>
    </row>
    <row r="6" spans="1:3" x14ac:dyDescent="0.2">
      <c r="A6" s="2">
        <v>44381</v>
      </c>
      <c r="B6" s="1">
        <v>1003.3895590275794</v>
      </c>
      <c r="C6">
        <f t="shared" si="0"/>
        <v>3423.5651754021005</v>
      </c>
    </row>
    <row r="7" spans="1:3" x14ac:dyDescent="0.2">
      <c r="A7" s="2">
        <v>44382</v>
      </c>
      <c r="B7" s="1">
        <v>1064.614218314046</v>
      </c>
      <c r="C7">
        <f t="shared" si="0"/>
        <v>3632.4637128875247</v>
      </c>
    </row>
    <row r="8" spans="1:3" x14ac:dyDescent="0.2">
      <c r="A8" s="2">
        <v>44383</v>
      </c>
      <c r="B8" s="1">
        <v>1126.681507470973</v>
      </c>
      <c r="C8">
        <f t="shared" si="0"/>
        <v>3844.2373034909597</v>
      </c>
    </row>
    <row r="9" spans="1:3" x14ac:dyDescent="0.2">
      <c r="A9" s="2">
        <v>44384</v>
      </c>
      <c r="B9" s="1">
        <v>1113.4858597733178</v>
      </c>
      <c r="C9">
        <f t="shared" si="0"/>
        <v>3799.2137535465599</v>
      </c>
    </row>
    <row r="10" spans="1:3" x14ac:dyDescent="0.2">
      <c r="A10" s="2">
        <v>44385</v>
      </c>
      <c r="B10" s="1">
        <v>1020.0718595682888</v>
      </c>
      <c r="C10">
        <f t="shared" si="0"/>
        <v>3480.4851848470012</v>
      </c>
    </row>
    <row r="11" spans="1:3" x14ac:dyDescent="0.2">
      <c r="A11" s="2">
        <v>44386</v>
      </c>
      <c r="B11" s="1">
        <v>1017.6214318510658</v>
      </c>
      <c r="C11">
        <f t="shared" si="0"/>
        <v>3472.1243254758365</v>
      </c>
    </row>
    <row r="12" spans="1:3" x14ac:dyDescent="0.2">
      <c r="A12" s="2">
        <v>44387</v>
      </c>
      <c r="B12" s="1">
        <v>911.33802935498306</v>
      </c>
      <c r="C12">
        <f t="shared" si="0"/>
        <v>3109.4853561592022</v>
      </c>
    </row>
    <row r="13" spans="1:3" x14ac:dyDescent="0.2">
      <c r="A13" s="2">
        <v>44388</v>
      </c>
      <c r="B13" s="1">
        <v>911.52263588692836</v>
      </c>
      <c r="C13">
        <f t="shared" si="0"/>
        <v>3110.1152336461996</v>
      </c>
    </row>
    <row r="14" spans="1:3" x14ac:dyDescent="0.2">
      <c r="A14" s="2">
        <v>44389</v>
      </c>
      <c r="B14" s="1">
        <v>1007.3253341265645</v>
      </c>
      <c r="C14">
        <f t="shared" si="0"/>
        <v>3436.9940400398377</v>
      </c>
    </row>
    <row r="15" spans="1:3" x14ac:dyDescent="0.2">
      <c r="A15" s="2">
        <v>44390</v>
      </c>
      <c r="B15" s="1">
        <v>1073.6330691634698</v>
      </c>
      <c r="C15">
        <f t="shared" si="0"/>
        <v>3663.2360319857589</v>
      </c>
    </row>
    <row r="16" spans="1:3" x14ac:dyDescent="0.2">
      <c r="A16" s="2">
        <v>44391</v>
      </c>
      <c r="B16" s="1">
        <v>1107.6665441993555</v>
      </c>
      <c r="C16">
        <f t="shared" si="0"/>
        <v>3779.3582488082006</v>
      </c>
    </row>
    <row r="17" spans="1:3" x14ac:dyDescent="0.2">
      <c r="A17" s="2">
        <v>44392</v>
      </c>
      <c r="B17" s="1">
        <v>1033.426660291698</v>
      </c>
      <c r="C17">
        <f t="shared" si="0"/>
        <v>3526.0517649152735</v>
      </c>
    </row>
    <row r="18" spans="1:3" x14ac:dyDescent="0.2">
      <c r="A18" s="2">
        <v>44393</v>
      </c>
      <c r="B18" s="1">
        <v>1039.5640493804342</v>
      </c>
      <c r="C18">
        <f t="shared" si="0"/>
        <v>3546.9925364860414</v>
      </c>
    </row>
    <row r="19" spans="1:3" x14ac:dyDescent="0.2">
      <c r="A19" s="2">
        <v>44394</v>
      </c>
      <c r="B19" s="1">
        <v>920.91911196998035</v>
      </c>
      <c r="C19">
        <f t="shared" si="0"/>
        <v>3142.1760100415727</v>
      </c>
    </row>
    <row r="20" spans="1:3" x14ac:dyDescent="0.2">
      <c r="A20" s="2">
        <v>44395</v>
      </c>
      <c r="B20" s="1">
        <v>972.17023551808791</v>
      </c>
      <c r="C20">
        <f t="shared" si="0"/>
        <v>3317.0448435877161</v>
      </c>
    </row>
    <row r="21" spans="1:3" x14ac:dyDescent="0.2">
      <c r="A21" s="2">
        <v>44396</v>
      </c>
      <c r="B21" s="1">
        <v>1062.8528469155826</v>
      </c>
      <c r="C21">
        <f t="shared" si="0"/>
        <v>3626.4539136759677</v>
      </c>
    </row>
    <row r="22" spans="1:3" x14ac:dyDescent="0.2">
      <c r="A22" s="2">
        <v>44397</v>
      </c>
      <c r="B22" s="1">
        <v>1071.7392556983348</v>
      </c>
      <c r="C22">
        <f t="shared" si="0"/>
        <v>3656.7743404427183</v>
      </c>
    </row>
    <row r="23" spans="1:3" x14ac:dyDescent="0.2">
      <c r="A23" s="2">
        <v>44398</v>
      </c>
      <c r="B23" s="1">
        <v>1116.7745204345463</v>
      </c>
      <c r="C23">
        <f t="shared" si="0"/>
        <v>3810.4346637226718</v>
      </c>
    </row>
    <row r="24" spans="1:3" x14ac:dyDescent="0.2">
      <c r="A24" s="2">
        <v>44399</v>
      </c>
      <c r="B24" s="1">
        <v>1111.2342161870756</v>
      </c>
      <c r="C24">
        <f t="shared" si="0"/>
        <v>3791.531145630302</v>
      </c>
    </row>
    <row r="25" spans="1:3" x14ac:dyDescent="0.2">
      <c r="A25" s="2">
        <v>44400</v>
      </c>
      <c r="B25" s="1">
        <v>1123.4395858209202</v>
      </c>
      <c r="C25">
        <f t="shared" si="0"/>
        <v>3833.1758668209795</v>
      </c>
    </row>
    <row r="26" spans="1:3" x14ac:dyDescent="0.2">
      <c r="A26" s="2">
        <v>44401</v>
      </c>
      <c r="B26" s="1">
        <v>1057.4506285498251</v>
      </c>
      <c r="C26">
        <f t="shared" si="0"/>
        <v>3608.0215446120033</v>
      </c>
    </row>
    <row r="27" spans="1:3" x14ac:dyDescent="0.2">
      <c r="A27" s="2">
        <v>44402</v>
      </c>
      <c r="B27" s="1">
        <v>982.81732963647073</v>
      </c>
      <c r="C27">
        <f t="shared" si="0"/>
        <v>3353.372728719638</v>
      </c>
    </row>
    <row r="28" spans="1:3" x14ac:dyDescent="0.2">
      <c r="A28" s="2">
        <v>44403</v>
      </c>
      <c r="B28" s="1">
        <v>1063.2072371949789</v>
      </c>
      <c r="C28">
        <f t="shared" si="0"/>
        <v>3627.6630933092679</v>
      </c>
    </row>
    <row r="29" spans="1:3" x14ac:dyDescent="0.2">
      <c r="A29" s="2">
        <v>44404</v>
      </c>
      <c r="B29" s="1">
        <v>1116.5515326969498</v>
      </c>
      <c r="C29">
        <f t="shared" si="0"/>
        <v>3809.6738295619925</v>
      </c>
    </row>
    <row r="30" spans="1:3" x14ac:dyDescent="0.2">
      <c r="A30" s="2">
        <v>44405</v>
      </c>
      <c r="B30" s="1">
        <v>1218.6498380518885</v>
      </c>
      <c r="C30">
        <f t="shared" si="0"/>
        <v>4158.0332474330435</v>
      </c>
    </row>
    <row r="31" spans="1:3" x14ac:dyDescent="0.2">
      <c r="A31" s="2">
        <v>44406</v>
      </c>
      <c r="B31" s="1">
        <v>1231.4999597619073</v>
      </c>
      <c r="C31">
        <f t="shared" si="0"/>
        <v>4201.8778627076281</v>
      </c>
    </row>
    <row r="32" spans="1:3" x14ac:dyDescent="0.2">
      <c r="A32" s="2">
        <v>44407</v>
      </c>
      <c r="B32" s="1">
        <v>1031.0992316230763</v>
      </c>
      <c r="C32">
        <f t="shared" si="0"/>
        <v>3518.1105782979362</v>
      </c>
    </row>
    <row r="33" spans="1:3" x14ac:dyDescent="0.2">
      <c r="A33" s="2">
        <v>44408</v>
      </c>
      <c r="B33" s="1">
        <v>917.80975844700924</v>
      </c>
      <c r="C33">
        <f t="shared" si="0"/>
        <v>3131.5668958211954</v>
      </c>
    </row>
    <row r="34" spans="1:3" x14ac:dyDescent="0.2">
      <c r="A34" s="2">
        <v>44409</v>
      </c>
      <c r="B34" s="1">
        <v>945.0197586675406</v>
      </c>
      <c r="C34">
        <f t="shared" si="0"/>
        <v>3224.4074165736483</v>
      </c>
    </row>
    <row r="35" spans="1:3" x14ac:dyDescent="0.2">
      <c r="A35" s="2">
        <v>44410</v>
      </c>
      <c r="B35" s="1">
        <v>1024.7218587143411</v>
      </c>
      <c r="C35">
        <f t="shared" si="0"/>
        <v>3496.3509819333317</v>
      </c>
    </row>
    <row r="36" spans="1:3" x14ac:dyDescent="0.2">
      <c r="A36" s="2">
        <v>44411</v>
      </c>
      <c r="B36" s="1">
        <v>1021.5582114552171</v>
      </c>
      <c r="C36">
        <f t="shared" si="0"/>
        <v>3485.5566174852006</v>
      </c>
    </row>
    <row r="37" spans="1:3" x14ac:dyDescent="0.2">
      <c r="A37" s="2">
        <v>44412</v>
      </c>
      <c r="B37" s="1">
        <v>1048.9378905927515</v>
      </c>
      <c r="C37">
        <f t="shared" si="0"/>
        <v>3578.9760827024679</v>
      </c>
    </row>
    <row r="38" spans="1:3" x14ac:dyDescent="0.2">
      <c r="A38" s="2">
        <v>44413</v>
      </c>
      <c r="B38" s="1">
        <v>1068.2208065768202</v>
      </c>
      <c r="C38">
        <f t="shared" si="0"/>
        <v>3644.7693920401107</v>
      </c>
    </row>
    <row r="39" spans="1:3" x14ac:dyDescent="0.2">
      <c r="A39" s="2">
        <v>44414</v>
      </c>
      <c r="B39" s="1">
        <v>1130.2969302118452</v>
      </c>
      <c r="C39">
        <f t="shared" si="0"/>
        <v>3856.5731258828155</v>
      </c>
    </row>
    <row r="40" spans="1:3" x14ac:dyDescent="0.2">
      <c r="A40" s="2">
        <v>44415</v>
      </c>
      <c r="B40" s="1">
        <v>1101.345312475999</v>
      </c>
      <c r="C40">
        <f t="shared" si="0"/>
        <v>3757.7902061681084</v>
      </c>
    </row>
    <row r="41" spans="1:3" x14ac:dyDescent="0.2">
      <c r="A41" s="2">
        <v>44416</v>
      </c>
      <c r="B41" s="1">
        <v>1081.9782658463082</v>
      </c>
      <c r="C41">
        <f t="shared" si="0"/>
        <v>3691.7098430676033</v>
      </c>
    </row>
    <row r="42" spans="1:3" x14ac:dyDescent="0.2">
      <c r="A42" s="2">
        <v>44417</v>
      </c>
      <c r="B42" s="1">
        <v>1190.4452917292883</v>
      </c>
      <c r="C42">
        <f t="shared" si="0"/>
        <v>4061.7993353803317</v>
      </c>
    </row>
    <row r="43" spans="1:3" x14ac:dyDescent="0.2">
      <c r="A43" s="2">
        <v>44418</v>
      </c>
      <c r="B43" s="1">
        <v>1232.4313560363053</v>
      </c>
      <c r="C43">
        <f t="shared" si="0"/>
        <v>4205.0557867958732</v>
      </c>
    </row>
    <row r="44" spans="1:3" x14ac:dyDescent="0.2">
      <c r="A44" s="2">
        <v>44419</v>
      </c>
      <c r="B44" s="1">
        <v>1220.4270012664506</v>
      </c>
      <c r="C44">
        <f t="shared" si="0"/>
        <v>4164.0969283211289</v>
      </c>
    </row>
    <row r="45" spans="1:3" x14ac:dyDescent="0.2">
      <c r="A45" s="2">
        <v>44420</v>
      </c>
      <c r="B45" s="1">
        <v>1142.1274290306756</v>
      </c>
      <c r="C45">
        <f t="shared" si="0"/>
        <v>3896.938787852665</v>
      </c>
    </row>
    <row r="46" spans="1:3" x14ac:dyDescent="0.2">
      <c r="A46" s="2">
        <v>44421</v>
      </c>
      <c r="B46" s="1">
        <v>1041.4367134231288</v>
      </c>
      <c r="C46">
        <f t="shared" si="0"/>
        <v>3553.3820661997156</v>
      </c>
    </row>
    <row r="47" spans="1:3" x14ac:dyDescent="0.2">
      <c r="A47" s="2">
        <v>44422</v>
      </c>
      <c r="B47" s="1">
        <v>921.56719611558958</v>
      </c>
      <c r="C47">
        <f t="shared" si="0"/>
        <v>3144.3872731463916</v>
      </c>
    </row>
    <row r="48" spans="1:3" x14ac:dyDescent="0.2">
      <c r="A48" s="2">
        <v>44423</v>
      </c>
      <c r="B48" s="1">
        <v>922.64559355257074</v>
      </c>
      <c r="C48">
        <f t="shared" si="0"/>
        <v>3148.0667652013713</v>
      </c>
    </row>
    <row r="49" spans="1:3" x14ac:dyDescent="0.2">
      <c r="A49" s="2">
        <v>44424</v>
      </c>
      <c r="B49" s="1">
        <v>1055.1966633957938</v>
      </c>
      <c r="C49">
        <f t="shared" si="0"/>
        <v>3600.3310155064487</v>
      </c>
    </row>
    <row r="50" spans="1:3" x14ac:dyDescent="0.2">
      <c r="A50" s="2">
        <v>44425</v>
      </c>
      <c r="B50" s="1">
        <v>1144.7082432999371</v>
      </c>
      <c r="C50">
        <f t="shared" si="0"/>
        <v>3905.744526139385</v>
      </c>
    </row>
    <row r="51" spans="1:3" x14ac:dyDescent="0.2">
      <c r="A51" s="2">
        <v>44426</v>
      </c>
      <c r="B51" s="1">
        <v>1153.6817386367206</v>
      </c>
      <c r="C51">
        <f t="shared" si="0"/>
        <v>3936.3620922284908</v>
      </c>
    </row>
    <row r="52" spans="1:3" x14ac:dyDescent="0.2">
      <c r="A52" s="2">
        <v>44427</v>
      </c>
      <c r="B52" s="1">
        <v>1166.5873293544637</v>
      </c>
      <c r="C52">
        <f t="shared" si="0"/>
        <v>3980.3959677574298</v>
      </c>
    </row>
    <row r="53" spans="1:3" x14ac:dyDescent="0.2">
      <c r="A53" s="2">
        <v>44428</v>
      </c>
      <c r="B53" s="1">
        <v>1182.2176479600516</v>
      </c>
      <c r="C53">
        <f t="shared" si="0"/>
        <v>4033.7266148396961</v>
      </c>
    </row>
    <row r="54" spans="1:3" x14ac:dyDescent="0.2">
      <c r="A54" s="2">
        <v>44429</v>
      </c>
      <c r="B54" s="1">
        <v>1035.6357280212558</v>
      </c>
      <c r="C54">
        <f t="shared" si="0"/>
        <v>3533.5891040085248</v>
      </c>
    </row>
    <row r="55" spans="1:3" x14ac:dyDescent="0.2">
      <c r="A55" s="2">
        <v>44430</v>
      </c>
      <c r="B55" s="1">
        <v>960.2386184333817</v>
      </c>
      <c r="C55">
        <f t="shared" si="0"/>
        <v>3276.3341660946985</v>
      </c>
    </row>
    <row r="56" spans="1:3" x14ac:dyDescent="0.2">
      <c r="A56" s="2">
        <v>44431</v>
      </c>
      <c r="B56" s="1">
        <v>1200.2081989071212</v>
      </c>
      <c r="C56">
        <f t="shared" si="0"/>
        <v>4095.1103746710974</v>
      </c>
    </row>
    <row r="57" spans="1:3" x14ac:dyDescent="0.2">
      <c r="A57" s="2">
        <v>44432</v>
      </c>
      <c r="B57" s="1">
        <v>1230.1627200900271</v>
      </c>
      <c r="C57">
        <f t="shared" si="0"/>
        <v>4197.3152009471723</v>
      </c>
    </row>
    <row r="58" spans="1:3" x14ac:dyDescent="0.2">
      <c r="A58" s="2">
        <v>44433</v>
      </c>
      <c r="B58" s="1">
        <v>1177.3356067932823</v>
      </c>
      <c r="C58">
        <f t="shared" si="0"/>
        <v>4017.069090378679</v>
      </c>
    </row>
    <row r="59" spans="1:3" x14ac:dyDescent="0.2">
      <c r="A59" s="2">
        <v>44434</v>
      </c>
      <c r="B59" s="1">
        <v>1228.4006187134228</v>
      </c>
      <c r="C59">
        <f t="shared" si="0"/>
        <v>4191.3029110501984</v>
      </c>
    </row>
    <row r="60" spans="1:3" x14ac:dyDescent="0.2">
      <c r="A60" s="2">
        <v>44435</v>
      </c>
      <c r="B60" s="1">
        <v>1247.3818585393747</v>
      </c>
      <c r="C60">
        <f t="shared" si="0"/>
        <v>4256.0669013363458</v>
      </c>
    </row>
    <row r="61" spans="1:3" x14ac:dyDescent="0.2">
      <c r="A61" s="2">
        <v>44436</v>
      </c>
      <c r="B61" s="1">
        <v>1138.8334591549265</v>
      </c>
      <c r="C61">
        <f t="shared" si="0"/>
        <v>3885.6997626366092</v>
      </c>
    </row>
    <row r="62" spans="1:3" x14ac:dyDescent="0.2">
      <c r="A62" s="2">
        <v>44437</v>
      </c>
      <c r="B62" s="1">
        <v>1053.2629459289644</v>
      </c>
      <c r="C62">
        <f t="shared" si="0"/>
        <v>3593.7331715096266</v>
      </c>
    </row>
    <row r="63" spans="1:3" x14ac:dyDescent="0.2">
      <c r="A63" s="2">
        <v>44438</v>
      </c>
      <c r="B63" s="1">
        <v>1089.5584392130536</v>
      </c>
      <c r="C63">
        <f t="shared" si="0"/>
        <v>3717.5733945949387</v>
      </c>
    </row>
    <row r="64" spans="1:3" x14ac:dyDescent="0.2">
      <c r="A64" s="2">
        <v>44439</v>
      </c>
      <c r="B64" s="1">
        <v>1048.7602797852123</v>
      </c>
      <c r="C64">
        <f t="shared" si="0"/>
        <v>3578.3700746271443</v>
      </c>
    </row>
    <row r="65" spans="1:3" x14ac:dyDescent="0.2">
      <c r="A65" s="2">
        <v>44440</v>
      </c>
      <c r="B65" s="1">
        <v>1064.579870514965</v>
      </c>
      <c r="C65">
        <f t="shared" si="0"/>
        <v>3632.3465181970605</v>
      </c>
    </row>
    <row r="66" spans="1:3" x14ac:dyDescent="0.2">
      <c r="A66" s="2">
        <v>44441</v>
      </c>
      <c r="B66" s="1">
        <v>1042.7276764258079</v>
      </c>
      <c r="C66">
        <f t="shared" si="0"/>
        <v>3557.7868319648564</v>
      </c>
    </row>
    <row r="67" spans="1:3" x14ac:dyDescent="0.2">
      <c r="A67" s="2">
        <v>44442</v>
      </c>
      <c r="B67" s="1">
        <v>1058.0989471331097</v>
      </c>
      <c r="C67">
        <f t="shared" si="0"/>
        <v>3610.2336076181705</v>
      </c>
    </row>
    <row r="68" spans="1:3" x14ac:dyDescent="0.2">
      <c r="A68" s="2">
        <v>44443</v>
      </c>
      <c r="B68" s="1">
        <v>990.09961580537947</v>
      </c>
      <c r="C68">
        <f t="shared" ref="C68:C131" si="1">B68*3.412</f>
        <v>3378.2198891279545</v>
      </c>
    </row>
    <row r="69" spans="1:3" x14ac:dyDescent="0.2">
      <c r="A69" s="2">
        <v>44444</v>
      </c>
      <c r="B69" s="1">
        <v>923.91674091594336</v>
      </c>
      <c r="C69">
        <f t="shared" si="1"/>
        <v>3152.4039200051989</v>
      </c>
    </row>
    <row r="70" spans="1:3" x14ac:dyDescent="0.2">
      <c r="A70" s="2">
        <v>44445</v>
      </c>
      <c r="B70" s="1">
        <v>979.11631705114632</v>
      </c>
      <c r="C70">
        <f t="shared" si="1"/>
        <v>3340.7448737785112</v>
      </c>
    </row>
    <row r="71" spans="1:3" x14ac:dyDescent="0.2">
      <c r="A71" s="2">
        <v>44446</v>
      </c>
      <c r="B71" s="1">
        <v>1138.2737848669474</v>
      </c>
      <c r="C71">
        <f t="shared" si="1"/>
        <v>3883.7901539660243</v>
      </c>
    </row>
    <row r="72" spans="1:3" x14ac:dyDescent="0.2">
      <c r="A72" s="2">
        <v>44447</v>
      </c>
      <c r="B72" s="1">
        <v>994.52401422394485</v>
      </c>
      <c r="C72">
        <f t="shared" si="1"/>
        <v>3393.3159365320998</v>
      </c>
    </row>
    <row r="73" spans="1:3" x14ac:dyDescent="0.2">
      <c r="A73" s="2">
        <v>44448</v>
      </c>
      <c r="B73" s="1">
        <v>994.08480849344801</v>
      </c>
      <c r="C73">
        <f t="shared" si="1"/>
        <v>3391.8173665796444</v>
      </c>
    </row>
    <row r="74" spans="1:3" x14ac:dyDescent="0.2">
      <c r="A74" s="2">
        <v>44449</v>
      </c>
      <c r="B74" s="1">
        <v>1036.7264943491271</v>
      </c>
      <c r="C74">
        <f t="shared" si="1"/>
        <v>3537.3107987192216</v>
      </c>
    </row>
    <row r="75" spans="1:3" x14ac:dyDescent="0.2">
      <c r="A75" s="2">
        <v>44450</v>
      </c>
      <c r="B75" s="1">
        <v>1008.1225284476</v>
      </c>
      <c r="C75">
        <f t="shared" si="1"/>
        <v>3439.7140670632111</v>
      </c>
    </row>
    <row r="76" spans="1:3" x14ac:dyDescent="0.2">
      <c r="A76" s="2">
        <v>44451</v>
      </c>
      <c r="B76" s="1">
        <v>999.05289771738421</v>
      </c>
      <c r="C76">
        <f t="shared" si="1"/>
        <v>3408.768487011715</v>
      </c>
    </row>
    <row r="77" spans="1:3" x14ac:dyDescent="0.2">
      <c r="A77" s="2">
        <v>44452</v>
      </c>
      <c r="B77" s="1">
        <v>1121.287568282105</v>
      </c>
      <c r="C77">
        <f t="shared" si="1"/>
        <v>3825.833182978542</v>
      </c>
    </row>
    <row r="78" spans="1:3" x14ac:dyDescent="0.2">
      <c r="A78" s="2">
        <v>44453</v>
      </c>
      <c r="B78" s="1">
        <v>1086.7155054830068</v>
      </c>
      <c r="C78">
        <f t="shared" si="1"/>
        <v>3707.8733047080191</v>
      </c>
    </row>
    <row r="79" spans="1:3" x14ac:dyDescent="0.2">
      <c r="A79" s="2">
        <v>44454</v>
      </c>
      <c r="B79" s="1">
        <v>1020.5252651322644</v>
      </c>
      <c r="C79">
        <f t="shared" si="1"/>
        <v>3482.0322046312858</v>
      </c>
    </row>
    <row r="80" spans="1:3" x14ac:dyDescent="0.2">
      <c r="A80" s="2">
        <v>44455</v>
      </c>
      <c r="B80" s="1">
        <v>1042.7029506213528</v>
      </c>
      <c r="C80">
        <f t="shared" si="1"/>
        <v>3557.7024675200555</v>
      </c>
    </row>
    <row r="81" spans="1:3" x14ac:dyDescent="0.2">
      <c r="A81" s="2">
        <v>44456</v>
      </c>
      <c r="B81" s="1">
        <v>1068.1153602689278</v>
      </c>
      <c r="C81">
        <f t="shared" si="1"/>
        <v>3644.4096092375817</v>
      </c>
    </row>
    <row r="82" spans="1:3" x14ac:dyDescent="0.2">
      <c r="A82" s="2">
        <v>44457</v>
      </c>
      <c r="B82" s="1">
        <v>966.94152385414043</v>
      </c>
      <c r="C82">
        <f t="shared" si="1"/>
        <v>3299.2044793903269</v>
      </c>
    </row>
    <row r="83" spans="1:3" x14ac:dyDescent="0.2">
      <c r="A83" s="2">
        <v>44458</v>
      </c>
      <c r="B83" s="1">
        <v>1044.7923368744578</v>
      </c>
      <c r="C83">
        <f t="shared" si="1"/>
        <v>3564.8314534156498</v>
      </c>
    </row>
    <row r="84" spans="1:3" x14ac:dyDescent="0.2">
      <c r="A84" s="2">
        <v>44459</v>
      </c>
      <c r="B84" s="1">
        <v>1163.6295500442316</v>
      </c>
      <c r="C84">
        <f t="shared" si="1"/>
        <v>3970.304024750918</v>
      </c>
    </row>
    <row r="85" spans="1:3" x14ac:dyDescent="0.2">
      <c r="A85" s="2">
        <v>44460</v>
      </c>
      <c r="B85" s="1">
        <v>994.23430720858732</v>
      </c>
      <c r="C85">
        <f t="shared" si="1"/>
        <v>3392.3274561957001</v>
      </c>
    </row>
    <row r="86" spans="1:3" x14ac:dyDescent="0.2">
      <c r="A86" s="2">
        <v>44461</v>
      </c>
      <c r="B86" s="1">
        <v>970.60265031748122</v>
      </c>
      <c r="C86">
        <f t="shared" si="1"/>
        <v>3311.6962428832458</v>
      </c>
    </row>
    <row r="87" spans="1:3" x14ac:dyDescent="0.2">
      <c r="A87" s="2">
        <v>44462</v>
      </c>
      <c r="B87" s="1">
        <v>992.98284224147119</v>
      </c>
      <c r="C87">
        <f t="shared" si="1"/>
        <v>3388.0574577278994</v>
      </c>
    </row>
    <row r="88" spans="1:3" x14ac:dyDescent="0.2">
      <c r="A88" s="2">
        <v>44463</v>
      </c>
      <c r="B88" s="1">
        <v>995.80876958217311</v>
      </c>
      <c r="C88">
        <f t="shared" si="1"/>
        <v>3397.6995218143747</v>
      </c>
    </row>
    <row r="89" spans="1:3" x14ac:dyDescent="0.2">
      <c r="A89" s="2">
        <v>44464</v>
      </c>
      <c r="B89" s="1">
        <v>898.41680786166489</v>
      </c>
      <c r="C89">
        <f t="shared" si="1"/>
        <v>3065.3981484240007</v>
      </c>
    </row>
    <row r="90" spans="1:3" x14ac:dyDescent="0.2">
      <c r="A90" s="2">
        <v>44465</v>
      </c>
      <c r="B90" s="1">
        <v>956.15183814638203</v>
      </c>
      <c r="C90">
        <f t="shared" si="1"/>
        <v>3262.3900717554552</v>
      </c>
    </row>
    <row r="91" spans="1:3" x14ac:dyDescent="0.2">
      <c r="A91" s="2">
        <v>44466</v>
      </c>
      <c r="B91" s="1">
        <v>1122.2088494113259</v>
      </c>
      <c r="C91">
        <f t="shared" si="1"/>
        <v>3828.9765941914438</v>
      </c>
    </row>
    <row r="92" spans="1:3" x14ac:dyDescent="0.2">
      <c r="A92" s="2">
        <v>44467</v>
      </c>
      <c r="B92" s="1">
        <v>1098.012610171666</v>
      </c>
      <c r="C92">
        <f t="shared" si="1"/>
        <v>3746.4190259057241</v>
      </c>
    </row>
    <row r="93" spans="1:3" x14ac:dyDescent="0.2">
      <c r="A93" s="2">
        <v>44468</v>
      </c>
      <c r="B93" s="1">
        <v>1114.0309477580815</v>
      </c>
      <c r="C93">
        <f t="shared" si="1"/>
        <v>3801.0735937505742</v>
      </c>
    </row>
    <row r="94" spans="1:3" x14ac:dyDescent="0.2">
      <c r="A94" s="2">
        <v>44469</v>
      </c>
      <c r="B94" s="1">
        <v>1153.0299261711052</v>
      </c>
      <c r="C94">
        <f t="shared" si="1"/>
        <v>3934.1381080958108</v>
      </c>
    </row>
    <row r="95" spans="1:3" x14ac:dyDescent="0.2">
      <c r="A95" s="2">
        <v>44470</v>
      </c>
      <c r="B95" s="1">
        <v>1141.9724789068057</v>
      </c>
      <c r="C95">
        <f t="shared" si="1"/>
        <v>3896.4100980300209</v>
      </c>
    </row>
    <row r="96" spans="1:3" x14ac:dyDescent="0.2">
      <c r="A96" s="2">
        <v>44471</v>
      </c>
      <c r="B96" s="1">
        <v>1032.6432421076684</v>
      </c>
      <c r="C96">
        <f t="shared" si="1"/>
        <v>3523.3787420713643</v>
      </c>
    </row>
    <row r="97" spans="1:3" x14ac:dyDescent="0.2">
      <c r="A97" s="2">
        <v>44472</v>
      </c>
      <c r="B97" s="1">
        <v>1010.8165380934258</v>
      </c>
      <c r="C97">
        <f t="shared" si="1"/>
        <v>3448.9060279747687</v>
      </c>
    </row>
    <row r="98" spans="1:3" x14ac:dyDescent="0.2">
      <c r="A98" s="2">
        <v>44473</v>
      </c>
      <c r="B98" s="1">
        <v>1086.2348994049439</v>
      </c>
      <c r="C98">
        <f t="shared" si="1"/>
        <v>3706.2334767696684</v>
      </c>
    </row>
    <row r="99" spans="1:3" x14ac:dyDescent="0.2">
      <c r="A99" s="2">
        <v>44474</v>
      </c>
      <c r="B99" s="1">
        <v>1081.0506445946398</v>
      </c>
      <c r="C99">
        <f t="shared" si="1"/>
        <v>3688.544799356911</v>
      </c>
    </row>
    <row r="100" spans="1:3" x14ac:dyDescent="0.2">
      <c r="A100" s="2">
        <v>44475</v>
      </c>
      <c r="B100" s="1">
        <v>1094.1390197223927</v>
      </c>
      <c r="C100">
        <f t="shared" si="1"/>
        <v>3733.202335292804</v>
      </c>
    </row>
    <row r="101" spans="1:3" x14ac:dyDescent="0.2">
      <c r="A101" s="2">
        <v>44476</v>
      </c>
      <c r="B101" s="1">
        <v>1127.893970850874</v>
      </c>
      <c r="C101">
        <f t="shared" si="1"/>
        <v>3848.3742285431817</v>
      </c>
    </row>
    <row r="102" spans="1:3" x14ac:dyDescent="0.2">
      <c r="A102" s="2">
        <v>44477</v>
      </c>
      <c r="B102" s="1">
        <v>1110.8862201850038</v>
      </c>
      <c r="C102">
        <f t="shared" si="1"/>
        <v>3790.343783271233</v>
      </c>
    </row>
    <row r="103" spans="1:3" x14ac:dyDescent="0.2">
      <c r="A103" s="2">
        <v>44478</v>
      </c>
      <c r="B103" s="1">
        <v>1028.9830815440894</v>
      </c>
      <c r="C103">
        <f t="shared" si="1"/>
        <v>3510.8902742284326</v>
      </c>
    </row>
    <row r="104" spans="1:3" x14ac:dyDescent="0.2">
      <c r="A104" s="2">
        <v>44479</v>
      </c>
      <c r="B104" s="1">
        <v>992.21267375097239</v>
      </c>
      <c r="C104">
        <f t="shared" si="1"/>
        <v>3385.4296428383177</v>
      </c>
    </row>
    <row r="105" spans="1:3" x14ac:dyDescent="0.2">
      <c r="A105" s="2">
        <v>44480</v>
      </c>
      <c r="B105" s="1">
        <v>996.83885248287334</v>
      </c>
      <c r="C105">
        <f t="shared" si="1"/>
        <v>3401.2141646715636</v>
      </c>
    </row>
    <row r="106" spans="1:3" x14ac:dyDescent="0.2">
      <c r="A106" s="2">
        <v>44481</v>
      </c>
      <c r="B106" s="1">
        <v>965.19179793477997</v>
      </c>
      <c r="C106">
        <f t="shared" si="1"/>
        <v>3293.2344145534694</v>
      </c>
    </row>
    <row r="107" spans="1:3" x14ac:dyDescent="0.2">
      <c r="A107" s="2">
        <v>44482</v>
      </c>
      <c r="B107" s="1">
        <v>1026.6283007757538</v>
      </c>
      <c r="C107">
        <f t="shared" si="1"/>
        <v>3502.855762246872</v>
      </c>
    </row>
    <row r="108" spans="1:3" x14ac:dyDescent="0.2">
      <c r="A108" s="2">
        <v>44483</v>
      </c>
      <c r="B108" s="1">
        <v>921.58623173794695</v>
      </c>
      <c r="C108">
        <f t="shared" si="1"/>
        <v>3144.4522226898748</v>
      </c>
    </row>
    <row r="109" spans="1:3" x14ac:dyDescent="0.2">
      <c r="A109" s="2">
        <v>44484</v>
      </c>
      <c r="B109" s="1">
        <v>850.88473855021857</v>
      </c>
      <c r="C109">
        <f t="shared" si="1"/>
        <v>2903.2187279333457</v>
      </c>
    </row>
    <row r="110" spans="1:3" x14ac:dyDescent="0.2">
      <c r="A110" s="2">
        <v>44485</v>
      </c>
      <c r="B110" s="1">
        <v>835.95641397992426</v>
      </c>
      <c r="C110">
        <f t="shared" si="1"/>
        <v>2852.2832844995014</v>
      </c>
    </row>
    <row r="111" spans="1:3" x14ac:dyDescent="0.2">
      <c r="A111" s="2">
        <v>44486</v>
      </c>
      <c r="B111" s="1">
        <v>841.18682294028531</v>
      </c>
      <c r="C111">
        <f t="shared" si="1"/>
        <v>2870.1294398722534</v>
      </c>
    </row>
    <row r="112" spans="1:3" x14ac:dyDescent="0.2">
      <c r="A112" s="2">
        <v>44487</v>
      </c>
      <c r="B112" s="1">
        <v>932.69529312596387</v>
      </c>
      <c r="C112">
        <f t="shared" si="1"/>
        <v>3182.3563401457886</v>
      </c>
    </row>
    <row r="113" spans="1:3" x14ac:dyDescent="0.2">
      <c r="A113" s="2">
        <v>44488</v>
      </c>
      <c r="B113" s="1">
        <v>907.21922283009735</v>
      </c>
      <c r="C113">
        <f t="shared" si="1"/>
        <v>3095.4319882962923</v>
      </c>
    </row>
    <row r="114" spans="1:3" x14ac:dyDescent="0.2">
      <c r="A114" s="2">
        <v>44489</v>
      </c>
      <c r="B114" s="1">
        <v>941.07538654007658</v>
      </c>
      <c r="C114">
        <f t="shared" si="1"/>
        <v>3210.9492188747413</v>
      </c>
    </row>
    <row r="115" spans="1:3" x14ac:dyDescent="0.2">
      <c r="A115" s="2">
        <v>44490</v>
      </c>
      <c r="B115" s="1">
        <v>872.51994656487216</v>
      </c>
      <c r="C115">
        <f t="shared" si="1"/>
        <v>2977.0380576793436</v>
      </c>
    </row>
    <row r="116" spans="1:3" x14ac:dyDescent="0.2">
      <c r="A116" s="2">
        <v>44491</v>
      </c>
      <c r="B116" s="1">
        <v>849.27635958828819</v>
      </c>
      <c r="C116">
        <f t="shared" si="1"/>
        <v>2897.7309389152392</v>
      </c>
    </row>
    <row r="117" spans="1:3" x14ac:dyDescent="0.2">
      <c r="A117" s="2">
        <v>44492</v>
      </c>
      <c r="B117" s="1">
        <v>783.14652520533252</v>
      </c>
      <c r="C117">
        <f t="shared" si="1"/>
        <v>2672.0959440005945</v>
      </c>
    </row>
    <row r="118" spans="1:3" x14ac:dyDescent="0.2">
      <c r="A118" s="2">
        <v>44493</v>
      </c>
      <c r="B118" s="1">
        <v>766.0164773579354</v>
      </c>
      <c r="C118">
        <f t="shared" si="1"/>
        <v>2613.6482207452755</v>
      </c>
    </row>
    <row r="119" spans="1:3" x14ac:dyDescent="0.2">
      <c r="A119" s="2">
        <v>44494</v>
      </c>
      <c r="B119" s="1">
        <v>867.98341756612228</v>
      </c>
      <c r="C119">
        <f t="shared" si="1"/>
        <v>2961.5594207356094</v>
      </c>
    </row>
    <row r="120" spans="1:3" x14ac:dyDescent="0.2">
      <c r="A120" s="2">
        <v>44495</v>
      </c>
      <c r="B120" s="1">
        <v>881.22388317724858</v>
      </c>
      <c r="C120">
        <f t="shared" si="1"/>
        <v>3006.7358894007721</v>
      </c>
    </row>
    <row r="121" spans="1:3" x14ac:dyDescent="0.2">
      <c r="A121" s="2">
        <v>44496</v>
      </c>
      <c r="B121" s="1">
        <v>887.26290238364845</v>
      </c>
      <c r="C121">
        <f t="shared" si="1"/>
        <v>3027.3410229330084</v>
      </c>
    </row>
    <row r="122" spans="1:3" x14ac:dyDescent="0.2">
      <c r="A122" s="2">
        <v>44497</v>
      </c>
      <c r="B122" s="1">
        <v>895.14754553553087</v>
      </c>
      <c r="C122">
        <f t="shared" si="1"/>
        <v>3054.2434253672313</v>
      </c>
    </row>
    <row r="123" spans="1:3" x14ac:dyDescent="0.2">
      <c r="A123" s="2">
        <v>44498</v>
      </c>
      <c r="B123" s="1">
        <v>917.59257684901866</v>
      </c>
      <c r="C123">
        <f t="shared" si="1"/>
        <v>3130.8258722088517</v>
      </c>
    </row>
    <row r="124" spans="1:3" x14ac:dyDescent="0.2">
      <c r="A124" s="2">
        <v>44499</v>
      </c>
      <c r="B124" s="1">
        <v>842.58617798515616</v>
      </c>
      <c r="C124">
        <f t="shared" si="1"/>
        <v>2874.9040392853526</v>
      </c>
    </row>
    <row r="125" spans="1:3" x14ac:dyDescent="0.2">
      <c r="A125" s="2">
        <v>44500</v>
      </c>
      <c r="B125" s="1">
        <v>824.72811934849187</v>
      </c>
      <c r="C125">
        <f t="shared" si="1"/>
        <v>2813.972343217054</v>
      </c>
    </row>
    <row r="126" spans="1:3" x14ac:dyDescent="0.2">
      <c r="A126" s="2">
        <v>44501</v>
      </c>
      <c r="B126" s="1">
        <v>893.07892497800958</v>
      </c>
      <c r="C126">
        <f t="shared" si="1"/>
        <v>3047.1852920249685</v>
      </c>
    </row>
    <row r="127" spans="1:3" x14ac:dyDescent="0.2">
      <c r="A127" s="2">
        <v>44502</v>
      </c>
      <c r="B127" s="1">
        <v>857.14478899015558</v>
      </c>
      <c r="C127">
        <f t="shared" si="1"/>
        <v>2924.5780200344107</v>
      </c>
    </row>
    <row r="128" spans="1:3" x14ac:dyDescent="0.2">
      <c r="A128" s="2">
        <v>44503</v>
      </c>
      <c r="B128" s="1">
        <v>868.95294517726506</v>
      </c>
      <c r="C128">
        <f t="shared" si="1"/>
        <v>2964.8674489448285</v>
      </c>
    </row>
    <row r="129" spans="1:3" x14ac:dyDescent="0.2">
      <c r="A129" s="2">
        <v>44504</v>
      </c>
      <c r="B129" s="1">
        <v>872.21548791972646</v>
      </c>
      <c r="C129">
        <f t="shared" si="1"/>
        <v>2975.9992447821064</v>
      </c>
    </row>
    <row r="130" spans="1:3" x14ac:dyDescent="0.2">
      <c r="A130" s="2">
        <v>44505</v>
      </c>
      <c r="B130" s="1">
        <v>872.63994902584261</v>
      </c>
      <c r="C130">
        <f t="shared" si="1"/>
        <v>2977.4475060761747</v>
      </c>
    </row>
    <row r="131" spans="1:3" x14ac:dyDescent="0.2">
      <c r="A131" s="2">
        <v>44506</v>
      </c>
      <c r="B131" s="1">
        <v>819.02685485756206</v>
      </c>
      <c r="C131">
        <f t="shared" si="1"/>
        <v>2794.5196287740018</v>
      </c>
    </row>
    <row r="132" spans="1:3" x14ac:dyDescent="0.2">
      <c r="A132" s="2">
        <v>44507</v>
      </c>
      <c r="B132" s="1">
        <v>879.09940971195488</v>
      </c>
      <c r="C132">
        <f t="shared" ref="C132:C195" si="2">B132*3.412</f>
        <v>2999.4871859371901</v>
      </c>
    </row>
    <row r="133" spans="1:3" x14ac:dyDescent="0.2">
      <c r="A133" s="2">
        <v>44508</v>
      </c>
      <c r="B133" s="1">
        <v>958.49005608312893</v>
      </c>
      <c r="C133">
        <f t="shared" si="2"/>
        <v>3270.3680713556359</v>
      </c>
    </row>
    <row r="134" spans="1:3" x14ac:dyDescent="0.2">
      <c r="A134" s="2">
        <v>44509</v>
      </c>
      <c r="B134" s="1">
        <v>955.7988552244143</v>
      </c>
      <c r="C134">
        <f t="shared" si="2"/>
        <v>3261.1856940257017</v>
      </c>
    </row>
    <row r="135" spans="1:3" x14ac:dyDescent="0.2">
      <c r="A135" s="2">
        <v>44510</v>
      </c>
      <c r="B135" s="1">
        <v>923.89208825973333</v>
      </c>
      <c r="C135">
        <f t="shared" si="2"/>
        <v>3152.31980514221</v>
      </c>
    </row>
    <row r="136" spans="1:3" x14ac:dyDescent="0.2">
      <c r="A136" s="2">
        <v>44511</v>
      </c>
      <c r="B136" s="1">
        <v>912.99711436151915</v>
      </c>
      <c r="C136">
        <f t="shared" si="2"/>
        <v>3115.1461542015031</v>
      </c>
    </row>
    <row r="137" spans="1:3" x14ac:dyDescent="0.2">
      <c r="A137" s="2">
        <v>44512</v>
      </c>
      <c r="B137" s="1">
        <v>873.7996385157403</v>
      </c>
      <c r="C137">
        <f t="shared" si="2"/>
        <v>2981.4043666157058</v>
      </c>
    </row>
    <row r="138" spans="1:3" x14ac:dyDescent="0.2">
      <c r="A138" s="2">
        <v>44513</v>
      </c>
      <c r="B138" s="1">
        <v>826.84743032532583</v>
      </c>
      <c r="C138">
        <f t="shared" si="2"/>
        <v>2821.2034322700115</v>
      </c>
    </row>
    <row r="139" spans="1:3" x14ac:dyDescent="0.2">
      <c r="A139" s="2">
        <v>44514</v>
      </c>
      <c r="B139" s="1">
        <v>799.43013577731767</v>
      </c>
      <c r="C139">
        <f t="shared" si="2"/>
        <v>2727.6556232722078</v>
      </c>
    </row>
    <row r="140" spans="1:3" x14ac:dyDescent="0.2">
      <c r="A140" s="2">
        <v>44515</v>
      </c>
      <c r="B140" s="1">
        <v>873.10884462688398</v>
      </c>
      <c r="C140">
        <f t="shared" si="2"/>
        <v>2979.0473778669279</v>
      </c>
    </row>
    <row r="141" spans="1:3" x14ac:dyDescent="0.2">
      <c r="A141" s="2">
        <v>44516</v>
      </c>
      <c r="B141" s="1">
        <v>923.47773642074412</v>
      </c>
      <c r="C141">
        <f t="shared" si="2"/>
        <v>3150.906036667579</v>
      </c>
    </row>
    <row r="142" spans="1:3" x14ac:dyDescent="0.2">
      <c r="A142" s="2">
        <v>44517</v>
      </c>
      <c r="B142" s="1">
        <v>911.03661017429067</v>
      </c>
      <c r="C142">
        <f t="shared" si="2"/>
        <v>3108.4569139146797</v>
      </c>
    </row>
    <row r="143" spans="1:3" x14ac:dyDescent="0.2">
      <c r="A143" s="2">
        <v>44518</v>
      </c>
      <c r="B143" s="1">
        <v>870.83994084484175</v>
      </c>
      <c r="C143">
        <f t="shared" si="2"/>
        <v>2971.3058781626</v>
      </c>
    </row>
    <row r="144" spans="1:3" x14ac:dyDescent="0.2">
      <c r="A144" s="2">
        <v>44519</v>
      </c>
      <c r="B144" s="1">
        <v>856.51454954761562</v>
      </c>
      <c r="C144">
        <f t="shared" si="2"/>
        <v>2922.4276430564646</v>
      </c>
    </row>
    <row r="145" spans="1:3" x14ac:dyDescent="0.2">
      <c r="A145" s="2">
        <v>44520</v>
      </c>
      <c r="B145" s="1">
        <v>789.06277657578153</v>
      </c>
      <c r="C145">
        <f t="shared" si="2"/>
        <v>2692.2821936765663</v>
      </c>
    </row>
    <row r="146" spans="1:3" x14ac:dyDescent="0.2">
      <c r="A146" s="2">
        <v>44521</v>
      </c>
      <c r="B146" s="1">
        <v>761.9424026033206</v>
      </c>
      <c r="C146">
        <f t="shared" si="2"/>
        <v>2599.7474776825297</v>
      </c>
    </row>
    <row r="147" spans="1:3" x14ac:dyDescent="0.2">
      <c r="A147" s="2">
        <v>44522</v>
      </c>
      <c r="B147" s="1">
        <v>829.48835977953854</v>
      </c>
      <c r="C147">
        <f t="shared" si="2"/>
        <v>2830.2142835677855</v>
      </c>
    </row>
    <row r="148" spans="1:3" x14ac:dyDescent="0.2">
      <c r="A148" s="2">
        <v>44523</v>
      </c>
      <c r="B148" s="1">
        <v>829.91535707310254</v>
      </c>
      <c r="C148">
        <f t="shared" si="2"/>
        <v>2831.6711983334258</v>
      </c>
    </row>
    <row r="149" spans="1:3" x14ac:dyDescent="0.2">
      <c r="A149" s="2">
        <v>44524</v>
      </c>
      <c r="B149" s="1">
        <v>815.426027951175</v>
      </c>
      <c r="C149">
        <f t="shared" si="2"/>
        <v>2782.2336073694091</v>
      </c>
    </row>
    <row r="150" spans="1:3" x14ac:dyDescent="0.2">
      <c r="A150" s="2">
        <v>44525</v>
      </c>
      <c r="B150" s="1">
        <v>752.03063011383199</v>
      </c>
      <c r="C150">
        <f t="shared" si="2"/>
        <v>2565.9285099483945</v>
      </c>
    </row>
    <row r="151" spans="1:3" x14ac:dyDescent="0.2">
      <c r="A151" s="2">
        <v>44526</v>
      </c>
      <c r="B151" s="1">
        <v>755.99188746563277</v>
      </c>
      <c r="C151">
        <f t="shared" si="2"/>
        <v>2579.4443200327391</v>
      </c>
    </row>
    <row r="152" spans="1:3" x14ac:dyDescent="0.2">
      <c r="A152" s="2">
        <v>44527</v>
      </c>
      <c r="B152" s="1">
        <v>758.06990296079084</v>
      </c>
      <c r="C152">
        <f t="shared" si="2"/>
        <v>2586.5345089022185</v>
      </c>
    </row>
    <row r="153" spans="1:3" x14ac:dyDescent="0.2">
      <c r="A153" s="2">
        <v>44528</v>
      </c>
      <c r="B153" s="1">
        <v>761.86844614221638</v>
      </c>
      <c r="C153">
        <f t="shared" si="2"/>
        <v>2599.4951382372424</v>
      </c>
    </row>
    <row r="154" spans="1:3" x14ac:dyDescent="0.2">
      <c r="A154" s="2">
        <v>44529</v>
      </c>
      <c r="B154" s="1">
        <v>862.46242282368075</v>
      </c>
      <c r="C154">
        <f t="shared" si="2"/>
        <v>2942.7217866743986</v>
      </c>
    </row>
    <row r="155" spans="1:3" x14ac:dyDescent="0.2">
      <c r="A155" s="2">
        <v>44530</v>
      </c>
      <c r="B155" s="1">
        <v>869.97873112504419</v>
      </c>
      <c r="C155">
        <f t="shared" si="2"/>
        <v>2968.3674305986506</v>
      </c>
    </row>
    <row r="156" spans="1:3" x14ac:dyDescent="0.2">
      <c r="A156" s="2">
        <v>44531</v>
      </c>
      <c r="B156" s="1">
        <v>884.5233173378333</v>
      </c>
      <c r="C156">
        <f t="shared" si="2"/>
        <v>3017.993558756687</v>
      </c>
    </row>
    <row r="157" spans="1:3" x14ac:dyDescent="0.2">
      <c r="A157" s="2">
        <v>44532</v>
      </c>
      <c r="B157" s="1">
        <v>917.65697827658687</v>
      </c>
      <c r="C157">
        <f t="shared" si="2"/>
        <v>3131.0456098797144</v>
      </c>
    </row>
    <row r="158" spans="1:3" x14ac:dyDescent="0.2">
      <c r="A158" s="2">
        <v>44533</v>
      </c>
      <c r="B158" s="1">
        <v>907.39925714006608</v>
      </c>
      <c r="C158">
        <f t="shared" si="2"/>
        <v>3096.0462653619056</v>
      </c>
    </row>
    <row r="159" spans="1:3" x14ac:dyDescent="0.2">
      <c r="A159" s="2">
        <v>44534</v>
      </c>
      <c r="B159" s="1">
        <v>817.63223662191285</v>
      </c>
      <c r="C159">
        <f t="shared" si="2"/>
        <v>2789.7611913539668</v>
      </c>
    </row>
    <row r="160" spans="1:3" x14ac:dyDescent="0.2">
      <c r="A160" s="2">
        <v>44535</v>
      </c>
      <c r="B160" s="1">
        <v>817.98012963770816</v>
      </c>
      <c r="C160">
        <f t="shared" si="2"/>
        <v>2790.9482023238602</v>
      </c>
    </row>
    <row r="161" spans="1:3" x14ac:dyDescent="0.2">
      <c r="A161" s="2">
        <v>44536</v>
      </c>
      <c r="B161" s="1">
        <v>910.14508764188315</v>
      </c>
      <c r="C161">
        <f t="shared" si="2"/>
        <v>3105.4150390341051</v>
      </c>
    </row>
    <row r="162" spans="1:3" x14ac:dyDescent="0.2">
      <c r="A162" s="2">
        <v>44537</v>
      </c>
      <c r="B162" s="1">
        <v>924.3781176208247</v>
      </c>
      <c r="C162">
        <f t="shared" si="2"/>
        <v>3153.9781373222536</v>
      </c>
    </row>
    <row r="163" spans="1:3" x14ac:dyDescent="0.2">
      <c r="A163" s="2">
        <v>44538</v>
      </c>
      <c r="B163" s="1">
        <v>920.48665423445345</v>
      </c>
      <c r="C163">
        <f t="shared" si="2"/>
        <v>3140.7004642479551</v>
      </c>
    </row>
    <row r="164" spans="1:3" x14ac:dyDescent="0.2">
      <c r="A164" s="2">
        <v>44539</v>
      </c>
      <c r="B164" s="1">
        <v>912.20155000034617</v>
      </c>
      <c r="C164">
        <f t="shared" si="2"/>
        <v>3112.4316886011811</v>
      </c>
    </row>
    <row r="165" spans="1:3" x14ac:dyDescent="0.2">
      <c r="A165" s="2">
        <v>44540</v>
      </c>
      <c r="B165" s="1">
        <v>899.76416027561845</v>
      </c>
      <c r="C165">
        <f t="shared" si="2"/>
        <v>3069.99531486041</v>
      </c>
    </row>
    <row r="166" spans="1:3" x14ac:dyDescent="0.2">
      <c r="A166" s="2">
        <v>44541</v>
      </c>
      <c r="B166" s="1">
        <v>833.547143698132</v>
      </c>
      <c r="C166">
        <f t="shared" si="2"/>
        <v>2844.0628542980262</v>
      </c>
    </row>
    <row r="167" spans="1:3" x14ac:dyDescent="0.2">
      <c r="A167" s="2">
        <v>44542</v>
      </c>
      <c r="B167" s="1">
        <v>835.86825366376638</v>
      </c>
      <c r="C167">
        <f t="shared" si="2"/>
        <v>2851.982481500771</v>
      </c>
    </row>
    <row r="168" spans="1:3" x14ac:dyDescent="0.2">
      <c r="A168" s="2">
        <v>44543</v>
      </c>
      <c r="B168" s="1">
        <v>915.41774917365183</v>
      </c>
      <c r="C168">
        <f t="shared" si="2"/>
        <v>3123.4053601804999</v>
      </c>
    </row>
    <row r="169" spans="1:3" x14ac:dyDescent="0.2">
      <c r="A169" s="2">
        <v>44544</v>
      </c>
      <c r="B169" s="1">
        <v>895.45641244849662</v>
      </c>
      <c r="C169">
        <f t="shared" si="2"/>
        <v>3055.2972792742703</v>
      </c>
    </row>
    <row r="170" spans="1:3" x14ac:dyDescent="0.2">
      <c r="A170" s="2">
        <v>44545</v>
      </c>
      <c r="B170" s="1">
        <v>941.69083332119567</v>
      </c>
      <c r="C170">
        <f t="shared" si="2"/>
        <v>3213.0491232919194</v>
      </c>
    </row>
    <row r="171" spans="1:3" x14ac:dyDescent="0.2">
      <c r="A171" s="2">
        <v>44546</v>
      </c>
      <c r="B171" s="1">
        <v>762.98407681552089</v>
      </c>
      <c r="C171">
        <f t="shared" si="2"/>
        <v>2603.3016700945573</v>
      </c>
    </row>
    <row r="172" spans="1:3" x14ac:dyDescent="0.2">
      <c r="A172" s="2">
        <v>44547</v>
      </c>
      <c r="B172" s="1">
        <v>757.70085671366655</v>
      </c>
      <c r="C172">
        <f t="shared" si="2"/>
        <v>2585.2753231070301</v>
      </c>
    </row>
    <row r="173" spans="1:3" x14ac:dyDescent="0.2">
      <c r="A173" s="2">
        <v>44548</v>
      </c>
      <c r="B173" s="1">
        <v>674.39734289579189</v>
      </c>
      <c r="C173">
        <f t="shared" si="2"/>
        <v>2301.0437339604418</v>
      </c>
    </row>
    <row r="174" spans="1:3" x14ac:dyDescent="0.2">
      <c r="A174" s="2">
        <v>44549</v>
      </c>
      <c r="B174" s="1">
        <v>668.21325371938099</v>
      </c>
      <c r="C174">
        <f t="shared" si="2"/>
        <v>2279.9436216905278</v>
      </c>
    </row>
    <row r="175" spans="1:3" x14ac:dyDescent="0.2">
      <c r="A175" s="2">
        <v>44550</v>
      </c>
      <c r="B175" s="1">
        <v>737.40702617174065</v>
      </c>
      <c r="C175">
        <f t="shared" si="2"/>
        <v>2516.032773297979</v>
      </c>
    </row>
    <row r="176" spans="1:3" x14ac:dyDescent="0.2">
      <c r="A176" s="2">
        <v>44551</v>
      </c>
      <c r="B176" s="1">
        <v>739.29219888413945</v>
      </c>
      <c r="C176">
        <f t="shared" si="2"/>
        <v>2522.4649825926836</v>
      </c>
    </row>
    <row r="177" spans="1:3" x14ac:dyDescent="0.2">
      <c r="A177" s="2">
        <v>44552</v>
      </c>
      <c r="B177" s="1">
        <v>725.15484035569159</v>
      </c>
      <c r="C177">
        <f t="shared" si="2"/>
        <v>2474.2283152936197</v>
      </c>
    </row>
    <row r="178" spans="1:3" x14ac:dyDescent="0.2">
      <c r="A178" s="2">
        <v>44553</v>
      </c>
      <c r="B178" s="1">
        <v>684.04568396692298</v>
      </c>
      <c r="C178">
        <f t="shared" si="2"/>
        <v>2333.963873695141</v>
      </c>
    </row>
    <row r="179" spans="1:3" x14ac:dyDescent="0.2">
      <c r="A179" s="2">
        <v>44554</v>
      </c>
      <c r="B179" s="1">
        <v>666.53716405287128</v>
      </c>
      <c r="C179">
        <f t="shared" si="2"/>
        <v>2274.2248037483969</v>
      </c>
    </row>
    <row r="180" spans="1:3" x14ac:dyDescent="0.2">
      <c r="A180" s="2">
        <v>44555</v>
      </c>
      <c r="B180" s="1">
        <v>647.95483144429875</v>
      </c>
      <c r="C180">
        <f t="shared" si="2"/>
        <v>2210.8218848879474</v>
      </c>
    </row>
    <row r="181" spans="1:3" x14ac:dyDescent="0.2">
      <c r="A181" s="2">
        <v>44556</v>
      </c>
      <c r="B181" s="1">
        <v>657.4622458124295</v>
      </c>
      <c r="C181">
        <f t="shared" si="2"/>
        <v>2243.2611827120095</v>
      </c>
    </row>
    <row r="182" spans="1:3" x14ac:dyDescent="0.2">
      <c r="A182" s="2">
        <v>44557</v>
      </c>
      <c r="B182" s="1">
        <v>708.81930048438903</v>
      </c>
      <c r="C182">
        <f t="shared" si="2"/>
        <v>2418.4914532527355</v>
      </c>
    </row>
    <row r="183" spans="1:3" x14ac:dyDescent="0.2">
      <c r="A183" s="2">
        <v>44558</v>
      </c>
      <c r="B183" s="1">
        <v>719.49780119624393</v>
      </c>
      <c r="C183">
        <f t="shared" si="2"/>
        <v>2454.9264976815844</v>
      </c>
    </row>
    <row r="184" spans="1:3" x14ac:dyDescent="0.2">
      <c r="A184" s="2">
        <v>44559</v>
      </c>
      <c r="B184" s="1">
        <v>723.71396616131028</v>
      </c>
      <c r="C184">
        <f t="shared" si="2"/>
        <v>2469.3120525423906</v>
      </c>
    </row>
    <row r="185" spans="1:3" x14ac:dyDescent="0.2">
      <c r="A185" s="2">
        <v>44560</v>
      </c>
      <c r="B185" s="1">
        <v>709.15535807800188</v>
      </c>
      <c r="C185">
        <f t="shared" si="2"/>
        <v>2419.6380817621425</v>
      </c>
    </row>
    <row r="186" spans="1:3" x14ac:dyDescent="0.2">
      <c r="A186" s="2">
        <v>44561</v>
      </c>
      <c r="B186" s="1">
        <v>668.75671340539657</v>
      </c>
      <c r="C186">
        <f t="shared" si="2"/>
        <v>2281.797906139213</v>
      </c>
    </row>
    <row r="187" spans="1:3" x14ac:dyDescent="0.2">
      <c r="A187" s="2">
        <v>44562</v>
      </c>
      <c r="B187" s="1">
        <v>668.0946185128148</v>
      </c>
      <c r="C187">
        <f t="shared" si="2"/>
        <v>2279.5388383657241</v>
      </c>
    </row>
    <row r="188" spans="1:3" x14ac:dyDescent="0.2">
      <c r="A188" s="2">
        <v>44563</v>
      </c>
      <c r="B188" s="1">
        <v>672.60314780970862</v>
      </c>
      <c r="C188">
        <f t="shared" si="2"/>
        <v>2294.9219403267257</v>
      </c>
    </row>
    <row r="189" spans="1:3" x14ac:dyDescent="0.2">
      <c r="A189" s="2">
        <v>44564</v>
      </c>
      <c r="B189" s="1">
        <v>738.57959309215164</v>
      </c>
      <c r="C189">
        <f t="shared" si="2"/>
        <v>2520.0335716304212</v>
      </c>
    </row>
    <row r="190" spans="1:3" x14ac:dyDescent="0.2">
      <c r="A190" s="2">
        <v>44565</v>
      </c>
      <c r="B190" s="1">
        <v>730.63266586433156</v>
      </c>
      <c r="C190">
        <f t="shared" si="2"/>
        <v>2492.9186559290993</v>
      </c>
    </row>
    <row r="191" spans="1:3" x14ac:dyDescent="0.2">
      <c r="A191" s="2">
        <v>44566</v>
      </c>
      <c r="B191" s="1">
        <v>736.90582375515714</v>
      </c>
      <c r="C191">
        <f t="shared" si="2"/>
        <v>2514.3226706525961</v>
      </c>
    </row>
    <row r="192" spans="1:3" x14ac:dyDescent="0.2">
      <c r="A192" s="2">
        <v>44567</v>
      </c>
      <c r="B192" s="1">
        <v>754.79027115187012</v>
      </c>
      <c r="C192">
        <f t="shared" si="2"/>
        <v>2575.3444051701808</v>
      </c>
    </row>
    <row r="193" spans="1:3" x14ac:dyDescent="0.2">
      <c r="A193" s="2">
        <v>44568</v>
      </c>
      <c r="B193" s="1">
        <v>762.88547255371725</v>
      </c>
      <c r="C193">
        <f t="shared" si="2"/>
        <v>2602.9652323532832</v>
      </c>
    </row>
    <row r="194" spans="1:3" x14ac:dyDescent="0.2">
      <c r="A194" s="2">
        <v>44569</v>
      </c>
      <c r="B194" s="1">
        <v>707.04670781207369</v>
      </c>
      <c r="C194">
        <f t="shared" si="2"/>
        <v>2412.4433670547955</v>
      </c>
    </row>
    <row r="195" spans="1:3" x14ac:dyDescent="0.2">
      <c r="A195" s="2">
        <v>44570</v>
      </c>
      <c r="B195" s="1">
        <v>693.31283439846186</v>
      </c>
      <c r="C195">
        <f t="shared" si="2"/>
        <v>2365.5833909675516</v>
      </c>
    </row>
    <row r="196" spans="1:3" x14ac:dyDescent="0.2">
      <c r="A196" s="2">
        <v>44571</v>
      </c>
      <c r="B196" s="1">
        <v>754.43918201365943</v>
      </c>
      <c r="C196">
        <f t="shared" ref="C196:C259" si="3">B196*3.412</f>
        <v>2574.1464890306061</v>
      </c>
    </row>
    <row r="197" spans="1:3" x14ac:dyDescent="0.2">
      <c r="A197" s="2">
        <v>44572</v>
      </c>
      <c r="B197" s="1">
        <v>759.2807209879968</v>
      </c>
      <c r="C197">
        <f t="shared" si="3"/>
        <v>2590.6658200110451</v>
      </c>
    </row>
    <row r="198" spans="1:3" x14ac:dyDescent="0.2">
      <c r="A198" s="2">
        <v>44573</v>
      </c>
      <c r="B198" s="1">
        <v>745.54216972759605</v>
      </c>
      <c r="C198">
        <f t="shared" si="3"/>
        <v>2543.7898831105576</v>
      </c>
    </row>
    <row r="199" spans="1:3" x14ac:dyDescent="0.2">
      <c r="A199" s="2">
        <v>44574</v>
      </c>
      <c r="B199" s="1">
        <v>739.81811545556116</v>
      </c>
      <c r="C199">
        <f t="shared" si="3"/>
        <v>2524.2594099343746</v>
      </c>
    </row>
    <row r="200" spans="1:3" x14ac:dyDescent="0.2">
      <c r="A200" s="2">
        <v>44575</v>
      </c>
      <c r="B200" s="1">
        <v>721.57019912183443</v>
      </c>
      <c r="C200">
        <f t="shared" si="3"/>
        <v>2461.9975194036992</v>
      </c>
    </row>
    <row r="201" spans="1:3" x14ac:dyDescent="0.2">
      <c r="A201" s="2">
        <v>44576</v>
      </c>
      <c r="B201" s="1">
        <v>668.9574088273107</v>
      </c>
      <c r="C201">
        <f t="shared" si="3"/>
        <v>2282.4826789187841</v>
      </c>
    </row>
    <row r="202" spans="1:3" x14ac:dyDescent="0.2">
      <c r="A202" s="2">
        <v>44577</v>
      </c>
      <c r="B202" s="1">
        <v>673.95958438870207</v>
      </c>
      <c r="C202">
        <f t="shared" si="3"/>
        <v>2299.5501019342514</v>
      </c>
    </row>
    <row r="203" spans="1:3" x14ac:dyDescent="0.2">
      <c r="A203" s="2">
        <v>44578</v>
      </c>
      <c r="B203" s="1">
        <v>684.49077218687978</v>
      </c>
      <c r="C203">
        <f t="shared" si="3"/>
        <v>2335.4825147016336</v>
      </c>
    </row>
    <row r="204" spans="1:3" x14ac:dyDescent="0.2">
      <c r="A204" s="2">
        <v>44579</v>
      </c>
      <c r="B204" s="1">
        <v>770.5772426189792</v>
      </c>
      <c r="C204">
        <f t="shared" si="3"/>
        <v>2629.2095518159572</v>
      </c>
    </row>
    <row r="205" spans="1:3" x14ac:dyDescent="0.2">
      <c r="A205" s="2">
        <v>44580</v>
      </c>
      <c r="B205" s="1">
        <v>775.90780825324566</v>
      </c>
      <c r="C205">
        <f t="shared" si="3"/>
        <v>2647.3974417600743</v>
      </c>
    </row>
    <row r="206" spans="1:3" x14ac:dyDescent="0.2">
      <c r="A206" s="2">
        <v>44581</v>
      </c>
      <c r="B206" s="1">
        <v>789.48844470710992</v>
      </c>
      <c r="C206">
        <f t="shared" si="3"/>
        <v>2693.7345733406592</v>
      </c>
    </row>
    <row r="207" spans="1:3" x14ac:dyDescent="0.2">
      <c r="A207" s="2">
        <v>44582</v>
      </c>
      <c r="B207" s="1">
        <v>789.75274870714134</v>
      </c>
      <c r="C207">
        <f t="shared" si="3"/>
        <v>2694.6363785887661</v>
      </c>
    </row>
    <row r="208" spans="1:3" x14ac:dyDescent="0.2">
      <c r="A208" s="2">
        <v>44583</v>
      </c>
      <c r="B208" s="1">
        <v>717.46337224032743</v>
      </c>
      <c r="C208">
        <f t="shared" si="3"/>
        <v>2447.9850260839971</v>
      </c>
    </row>
    <row r="209" spans="1:3" x14ac:dyDescent="0.2">
      <c r="A209" s="2">
        <v>44584</v>
      </c>
      <c r="B209" s="1">
        <v>708.64516743436673</v>
      </c>
      <c r="C209">
        <f t="shared" si="3"/>
        <v>2417.897311286059</v>
      </c>
    </row>
    <row r="210" spans="1:3" x14ac:dyDescent="0.2">
      <c r="A210" s="2">
        <v>44585</v>
      </c>
      <c r="B210" s="1">
        <v>774.92172358485902</v>
      </c>
      <c r="C210">
        <f t="shared" si="3"/>
        <v>2644.0329208715389</v>
      </c>
    </row>
    <row r="211" spans="1:3" x14ac:dyDescent="0.2">
      <c r="A211" s="2">
        <v>44586</v>
      </c>
      <c r="B211" s="1">
        <v>799.47376371646112</v>
      </c>
      <c r="C211">
        <f t="shared" si="3"/>
        <v>2727.8044818005651</v>
      </c>
    </row>
    <row r="212" spans="1:3" x14ac:dyDescent="0.2">
      <c r="A212" s="2">
        <v>44587</v>
      </c>
      <c r="B212" s="1">
        <v>793.50885509678983</v>
      </c>
      <c r="C212">
        <f t="shared" si="3"/>
        <v>2707.4522135902466</v>
      </c>
    </row>
    <row r="213" spans="1:3" x14ac:dyDescent="0.2">
      <c r="A213" s="2">
        <v>44588</v>
      </c>
      <c r="B213" s="1">
        <v>774.78411138705917</v>
      </c>
      <c r="C213">
        <f t="shared" si="3"/>
        <v>2643.5633880526457</v>
      </c>
    </row>
    <row r="214" spans="1:3" x14ac:dyDescent="0.2">
      <c r="A214" s="2">
        <v>44589</v>
      </c>
      <c r="B214" s="1">
        <v>755.5605488619301</v>
      </c>
      <c r="C214">
        <f t="shared" si="3"/>
        <v>2577.9725927169056</v>
      </c>
    </row>
    <row r="215" spans="1:3" x14ac:dyDescent="0.2">
      <c r="A215" s="2">
        <v>44590</v>
      </c>
      <c r="B215" s="1">
        <v>688.301146924097</v>
      </c>
      <c r="C215">
        <f t="shared" si="3"/>
        <v>2348.4835133050187</v>
      </c>
    </row>
    <row r="216" spans="1:3" x14ac:dyDescent="0.2">
      <c r="A216" s="2">
        <v>44591</v>
      </c>
      <c r="B216" s="1">
        <v>676.52184932283876</v>
      </c>
      <c r="C216">
        <f t="shared" si="3"/>
        <v>2308.2925498895256</v>
      </c>
    </row>
    <row r="217" spans="1:3" x14ac:dyDescent="0.2">
      <c r="A217" s="2">
        <v>44592</v>
      </c>
      <c r="B217" s="1">
        <v>762.66196401781349</v>
      </c>
      <c r="C217">
        <f t="shared" si="3"/>
        <v>2602.2026212287797</v>
      </c>
    </row>
    <row r="218" spans="1:3" x14ac:dyDescent="0.2">
      <c r="A218" s="2">
        <v>44593</v>
      </c>
      <c r="B218" s="1">
        <v>762.47812065151834</v>
      </c>
      <c r="C218">
        <f t="shared" si="3"/>
        <v>2601.5753476629807</v>
      </c>
    </row>
    <row r="219" spans="1:3" x14ac:dyDescent="0.2">
      <c r="A219" s="2">
        <v>44594</v>
      </c>
      <c r="B219" s="1">
        <v>766.32451793562439</v>
      </c>
      <c r="C219">
        <f t="shared" si="3"/>
        <v>2614.6992551963504</v>
      </c>
    </row>
    <row r="220" spans="1:3" x14ac:dyDescent="0.2">
      <c r="A220" s="2">
        <v>44595</v>
      </c>
      <c r="B220" s="1">
        <v>769.47765091890926</v>
      </c>
      <c r="C220">
        <f t="shared" si="3"/>
        <v>2625.4577449353183</v>
      </c>
    </row>
    <row r="221" spans="1:3" x14ac:dyDescent="0.2">
      <c r="A221" s="2">
        <v>44596</v>
      </c>
      <c r="B221" s="1">
        <v>772.77928230456484</v>
      </c>
      <c r="C221">
        <f t="shared" si="3"/>
        <v>2636.7229112231753</v>
      </c>
    </row>
    <row r="222" spans="1:3" x14ac:dyDescent="0.2">
      <c r="A222" s="2">
        <v>44597</v>
      </c>
      <c r="B222" s="1">
        <v>704.92578472082153</v>
      </c>
      <c r="C222">
        <f t="shared" si="3"/>
        <v>2405.2067774674429</v>
      </c>
    </row>
    <row r="223" spans="1:3" x14ac:dyDescent="0.2">
      <c r="A223" s="2">
        <v>44598</v>
      </c>
      <c r="B223" s="1">
        <v>691.38791057070125</v>
      </c>
      <c r="C223">
        <f t="shared" si="3"/>
        <v>2359.0155508672328</v>
      </c>
    </row>
    <row r="224" spans="1:3" x14ac:dyDescent="0.2">
      <c r="A224" s="2">
        <v>44599</v>
      </c>
      <c r="B224" s="1">
        <v>764.22458695451962</v>
      </c>
      <c r="C224">
        <f t="shared" si="3"/>
        <v>2607.5342906888209</v>
      </c>
    </row>
    <row r="225" spans="1:3" x14ac:dyDescent="0.2">
      <c r="A225" s="2">
        <v>44600</v>
      </c>
      <c r="B225" s="1">
        <v>753.70727347629872</v>
      </c>
      <c r="C225">
        <f t="shared" si="3"/>
        <v>2571.6492171011314</v>
      </c>
    </row>
    <row r="226" spans="1:3" x14ac:dyDescent="0.2">
      <c r="A226" s="2">
        <v>44601</v>
      </c>
      <c r="B226" s="1">
        <v>810.57021794351567</v>
      </c>
      <c r="C226">
        <f t="shared" si="3"/>
        <v>2765.6655836232753</v>
      </c>
    </row>
    <row r="227" spans="1:3" x14ac:dyDescent="0.2">
      <c r="A227" s="2">
        <v>44602</v>
      </c>
      <c r="B227" s="1">
        <v>835.27637517190044</v>
      </c>
      <c r="C227">
        <f t="shared" si="3"/>
        <v>2849.9629920865241</v>
      </c>
    </row>
    <row r="228" spans="1:3" x14ac:dyDescent="0.2">
      <c r="A228" s="2">
        <v>44603</v>
      </c>
      <c r="B228" s="1">
        <v>822.3448286052153</v>
      </c>
      <c r="C228">
        <f t="shared" si="3"/>
        <v>2805.8405552009945</v>
      </c>
    </row>
    <row r="229" spans="1:3" x14ac:dyDescent="0.2">
      <c r="A229" s="2">
        <v>44604</v>
      </c>
      <c r="B229" s="1">
        <v>758.07883075729364</v>
      </c>
      <c r="C229">
        <f t="shared" si="3"/>
        <v>2586.5649705438859</v>
      </c>
    </row>
    <row r="230" spans="1:3" x14ac:dyDescent="0.2">
      <c r="A230" s="2">
        <v>44605</v>
      </c>
      <c r="B230" s="1">
        <v>756.46228215173551</v>
      </c>
      <c r="C230">
        <f t="shared" si="3"/>
        <v>2581.0493067017214</v>
      </c>
    </row>
    <row r="231" spans="1:3" x14ac:dyDescent="0.2">
      <c r="A231" s="2">
        <v>44606</v>
      </c>
      <c r="B231" s="1">
        <v>794.57467107951629</v>
      </c>
      <c r="C231">
        <f t="shared" si="3"/>
        <v>2711.0887777233097</v>
      </c>
    </row>
    <row r="232" spans="1:3" x14ac:dyDescent="0.2">
      <c r="A232" s="2">
        <v>44607</v>
      </c>
      <c r="B232" s="1">
        <v>748.06804411270139</v>
      </c>
      <c r="C232">
        <f t="shared" si="3"/>
        <v>2552.4081665125373</v>
      </c>
    </row>
    <row r="233" spans="1:3" x14ac:dyDescent="0.2">
      <c r="A233" s="2">
        <v>44608</v>
      </c>
      <c r="B233" s="1">
        <v>788.74098598969056</v>
      </c>
      <c r="C233">
        <f t="shared" si="3"/>
        <v>2691.1842441968242</v>
      </c>
    </row>
    <row r="234" spans="1:3" x14ac:dyDescent="0.2">
      <c r="A234" s="2">
        <v>44609</v>
      </c>
      <c r="B234" s="1">
        <v>838.04096902195442</v>
      </c>
      <c r="C234">
        <f t="shared" si="3"/>
        <v>2859.3957863029086</v>
      </c>
    </row>
    <row r="235" spans="1:3" x14ac:dyDescent="0.2">
      <c r="A235" s="2">
        <v>44610</v>
      </c>
      <c r="B235" s="1">
        <v>778.31916591979677</v>
      </c>
      <c r="C235">
        <f t="shared" si="3"/>
        <v>2655.6249941183464</v>
      </c>
    </row>
    <row r="236" spans="1:3" x14ac:dyDescent="0.2">
      <c r="A236" s="2">
        <v>44611</v>
      </c>
      <c r="B236" s="1">
        <v>670.97871576321052</v>
      </c>
      <c r="C236">
        <f t="shared" si="3"/>
        <v>2289.3793781840741</v>
      </c>
    </row>
    <row r="237" spans="1:3" x14ac:dyDescent="0.2">
      <c r="A237" s="2">
        <v>44612</v>
      </c>
      <c r="B237" s="1">
        <v>671.30384629969251</v>
      </c>
      <c r="C237">
        <f t="shared" si="3"/>
        <v>2290.4887235745509</v>
      </c>
    </row>
    <row r="238" spans="1:3" x14ac:dyDescent="0.2">
      <c r="A238" s="2">
        <v>44613</v>
      </c>
      <c r="B238" s="1">
        <v>738.41427963558499</v>
      </c>
      <c r="C238">
        <f t="shared" si="3"/>
        <v>2519.4695221166157</v>
      </c>
    </row>
    <row r="239" spans="1:3" x14ac:dyDescent="0.2">
      <c r="A239" s="2">
        <v>44614</v>
      </c>
      <c r="B239" s="1">
        <v>732.82574608461891</v>
      </c>
      <c r="C239">
        <f t="shared" si="3"/>
        <v>2500.4014456407199</v>
      </c>
    </row>
    <row r="240" spans="1:3" x14ac:dyDescent="0.2">
      <c r="A240" s="2">
        <v>44615</v>
      </c>
      <c r="B240" s="1">
        <v>738.13235350032824</v>
      </c>
      <c r="C240">
        <f t="shared" si="3"/>
        <v>2518.5075901431201</v>
      </c>
    </row>
    <row r="241" spans="1:3" x14ac:dyDescent="0.2">
      <c r="A241" s="2">
        <v>44616</v>
      </c>
      <c r="B241" s="1">
        <v>749.6671868304386</v>
      </c>
      <c r="C241">
        <f t="shared" si="3"/>
        <v>2557.8644414654564</v>
      </c>
    </row>
    <row r="242" spans="1:3" x14ac:dyDescent="0.2">
      <c r="A242" s="2">
        <v>44617</v>
      </c>
      <c r="B242" s="1">
        <v>722.79598896987591</v>
      </c>
      <c r="C242">
        <f t="shared" si="3"/>
        <v>2466.1799143652165</v>
      </c>
    </row>
    <row r="243" spans="1:3" x14ac:dyDescent="0.2">
      <c r="A243" s="2">
        <v>44618</v>
      </c>
      <c r="B243" s="1">
        <v>650.88323511765839</v>
      </c>
      <c r="C243">
        <f t="shared" si="3"/>
        <v>2220.8135982214503</v>
      </c>
    </row>
    <row r="244" spans="1:3" x14ac:dyDescent="0.2">
      <c r="A244" s="2">
        <v>44619</v>
      </c>
      <c r="B244" s="1">
        <v>645.88905840444704</v>
      </c>
      <c r="C244">
        <f t="shared" si="3"/>
        <v>2203.7734672759734</v>
      </c>
    </row>
    <row r="245" spans="1:3" x14ac:dyDescent="0.2">
      <c r="A245" s="2">
        <v>44620</v>
      </c>
      <c r="B245" s="1">
        <v>751.07729656741981</v>
      </c>
      <c r="C245">
        <f t="shared" si="3"/>
        <v>2562.6757358880363</v>
      </c>
    </row>
    <row r="246" spans="1:3" x14ac:dyDescent="0.2">
      <c r="A246" s="2">
        <v>44621</v>
      </c>
      <c r="B246" s="1">
        <v>761.94676799462354</v>
      </c>
      <c r="C246">
        <f t="shared" si="3"/>
        <v>2599.7623723976553</v>
      </c>
    </row>
    <row r="247" spans="1:3" x14ac:dyDescent="0.2">
      <c r="A247" s="2">
        <v>44622</v>
      </c>
      <c r="B247" s="1">
        <v>772.42874379181353</v>
      </c>
      <c r="C247">
        <f t="shared" si="3"/>
        <v>2635.5268738176678</v>
      </c>
    </row>
    <row r="248" spans="1:3" x14ac:dyDescent="0.2">
      <c r="A248" s="2">
        <v>44623</v>
      </c>
      <c r="B248" s="1">
        <v>754.29449555130077</v>
      </c>
      <c r="C248">
        <f t="shared" si="3"/>
        <v>2573.6528188210382</v>
      </c>
    </row>
    <row r="249" spans="1:3" x14ac:dyDescent="0.2">
      <c r="A249" s="2">
        <v>44624</v>
      </c>
      <c r="B249" s="1">
        <v>737.11399277654255</v>
      </c>
      <c r="C249">
        <f t="shared" si="3"/>
        <v>2515.032943353563</v>
      </c>
    </row>
    <row r="250" spans="1:3" x14ac:dyDescent="0.2">
      <c r="A250" s="2">
        <v>44625</v>
      </c>
      <c r="B250" s="1">
        <v>719.00106738323746</v>
      </c>
      <c r="C250">
        <f t="shared" si="3"/>
        <v>2453.2316419116059</v>
      </c>
    </row>
    <row r="251" spans="1:3" x14ac:dyDescent="0.2">
      <c r="A251" s="2">
        <v>44626</v>
      </c>
      <c r="B251" s="1">
        <v>659.49603631591185</v>
      </c>
      <c r="C251">
        <f t="shared" si="3"/>
        <v>2250.2004759098913</v>
      </c>
    </row>
    <row r="252" spans="1:3" x14ac:dyDescent="0.2">
      <c r="A252" s="2">
        <v>44627</v>
      </c>
      <c r="B252" s="1">
        <v>743.33276267422832</v>
      </c>
      <c r="C252">
        <f t="shared" si="3"/>
        <v>2536.2513862444671</v>
      </c>
    </row>
    <row r="253" spans="1:3" x14ac:dyDescent="0.2">
      <c r="A253" s="2">
        <v>44628</v>
      </c>
      <c r="B253" s="1">
        <v>753.11034697508762</v>
      </c>
      <c r="C253">
        <f t="shared" si="3"/>
        <v>2569.6125038789987</v>
      </c>
    </row>
    <row r="254" spans="1:3" x14ac:dyDescent="0.2">
      <c r="A254" s="2">
        <v>44629</v>
      </c>
      <c r="B254" s="1">
        <v>748.82601523318431</v>
      </c>
      <c r="C254">
        <f t="shared" si="3"/>
        <v>2554.9943639756248</v>
      </c>
    </row>
    <row r="255" spans="1:3" x14ac:dyDescent="0.2">
      <c r="A255" s="2">
        <v>44630</v>
      </c>
      <c r="B255" s="1">
        <v>750.03643604966715</v>
      </c>
      <c r="C255">
        <f t="shared" si="3"/>
        <v>2559.124319801464</v>
      </c>
    </row>
    <row r="256" spans="1:3" x14ac:dyDescent="0.2">
      <c r="A256" s="2">
        <v>44631</v>
      </c>
      <c r="B256" s="1">
        <v>733.49059355354018</v>
      </c>
      <c r="C256">
        <f t="shared" si="3"/>
        <v>2502.6699052046793</v>
      </c>
    </row>
    <row r="257" spans="1:3" x14ac:dyDescent="0.2">
      <c r="A257" s="2">
        <v>44632</v>
      </c>
      <c r="B257" s="1">
        <v>654.3515444259765</v>
      </c>
      <c r="C257">
        <f t="shared" si="3"/>
        <v>2232.6474695814318</v>
      </c>
    </row>
    <row r="258" spans="1:3" x14ac:dyDescent="0.2">
      <c r="A258" s="2">
        <v>44633</v>
      </c>
      <c r="B258" s="1">
        <v>617.15577914479218</v>
      </c>
      <c r="C258">
        <f t="shared" si="3"/>
        <v>2105.7355184420308</v>
      </c>
    </row>
    <row r="259" spans="1:3" x14ac:dyDescent="0.2">
      <c r="A259" s="2">
        <v>44634</v>
      </c>
      <c r="B259" s="1">
        <v>739.95710127978577</v>
      </c>
      <c r="C259">
        <f t="shared" si="3"/>
        <v>2524.7336295666291</v>
      </c>
    </row>
    <row r="260" spans="1:3" x14ac:dyDescent="0.2">
      <c r="A260" s="2">
        <v>44635</v>
      </c>
      <c r="B260" s="1">
        <v>741.36158755920246</v>
      </c>
      <c r="C260">
        <f t="shared" ref="C260:C323" si="4">B260*3.412</f>
        <v>2529.5257367519989</v>
      </c>
    </row>
    <row r="261" spans="1:3" x14ac:dyDescent="0.2">
      <c r="A261" s="2">
        <v>44636</v>
      </c>
      <c r="B261" s="1">
        <v>797.92186167872228</v>
      </c>
      <c r="C261">
        <f t="shared" si="4"/>
        <v>2722.5093920478002</v>
      </c>
    </row>
    <row r="262" spans="1:3" x14ac:dyDescent="0.2">
      <c r="A262" s="2">
        <v>44637</v>
      </c>
      <c r="B262" s="1">
        <v>776.25649673868281</v>
      </c>
      <c r="C262">
        <f t="shared" si="4"/>
        <v>2648.5871668723858</v>
      </c>
    </row>
    <row r="263" spans="1:3" x14ac:dyDescent="0.2">
      <c r="A263" s="2">
        <v>44638</v>
      </c>
      <c r="B263" s="1">
        <v>697.21267723220035</v>
      </c>
      <c r="C263">
        <f t="shared" si="4"/>
        <v>2378.8896547162676</v>
      </c>
    </row>
    <row r="264" spans="1:3" x14ac:dyDescent="0.2">
      <c r="A264" s="2">
        <v>44639</v>
      </c>
      <c r="B264" s="1">
        <v>657.60403586267648</v>
      </c>
      <c r="C264">
        <f t="shared" si="4"/>
        <v>2243.744970363452</v>
      </c>
    </row>
    <row r="265" spans="1:3" x14ac:dyDescent="0.2">
      <c r="A265" s="2">
        <v>44640</v>
      </c>
      <c r="B265" s="1">
        <v>707.71122599475791</v>
      </c>
      <c r="C265">
        <f t="shared" si="4"/>
        <v>2414.7107030941138</v>
      </c>
    </row>
    <row r="266" spans="1:3" x14ac:dyDescent="0.2">
      <c r="A266" s="2">
        <v>44641</v>
      </c>
      <c r="B266" s="1">
        <v>876.33305962060626</v>
      </c>
      <c r="C266">
        <f t="shared" si="4"/>
        <v>2990.0483994255087</v>
      </c>
    </row>
    <row r="267" spans="1:3" x14ac:dyDescent="0.2">
      <c r="A267" s="2">
        <v>44642</v>
      </c>
      <c r="B267" s="1">
        <v>829.50599558098816</v>
      </c>
      <c r="C267">
        <f t="shared" si="4"/>
        <v>2830.2744569223314</v>
      </c>
    </row>
    <row r="268" spans="1:3" x14ac:dyDescent="0.2">
      <c r="A268" s="2">
        <v>44643</v>
      </c>
      <c r="B268" s="1">
        <v>772.19847582493662</v>
      </c>
      <c r="C268">
        <f t="shared" si="4"/>
        <v>2634.7411995146836</v>
      </c>
    </row>
    <row r="269" spans="1:3" x14ac:dyDescent="0.2">
      <c r="A269" s="2">
        <v>44644</v>
      </c>
      <c r="B269" s="1">
        <v>765.69237654455901</v>
      </c>
      <c r="C269">
        <f t="shared" si="4"/>
        <v>2612.5423887700354</v>
      </c>
    </row>
    <row r="270" spans="1:3" x14ac:dyDescent="0.2">
      <c r="A270" s="2">
        <v>44645</v>
      </c>
      <c r="B270" s="1">
        <v>750.07701082156416</v>
      </c>
      <c r="C270">
        <f t="shared" si="4"/>
        <v>2559.2627609231768</v>
      </c>
    </row>
    <row r="271" spans="1:3" x14ac:dyDescent="0.2">
      <c r="A271" s="2">
        <v>44646</v>
      </c>
      <c r="B271" s="1">
        <v>678.36751323259637</v>
      </c>
      <c r="C271">
        <f t="shared" si="4"/>
        <v>2314.5899551496186</v>
      </c>
    </row>
    <row r="272" spans="1:3" x14ac:dyDescent="0.2">
      <c r="A272" s="2">
        <v>44647</v>
      </c>
      <c r="B272" s="1">
        <v>678.8970154846088</v>
      </c>
      <c r="C272">
        <f t="shared" si="4"/>
        <v>2316.396616833485</v>
      </c>
    </row>
    <row r="273" spans="1:3" x14ac:dyDescent="0.2">
      <c r="A273" s="2">
        <v>44648</v>
      </c>
      <c r="B273" s="1">
        <v>769.66492252090256</v>
      </c>
      <c r="C273">
        <f t="shared" si="4"/>
        <v>2626.0967156413194</v>
      </c>
    </row>
    <row r="274" spans="1:3" x14ac:dyDescent="0.2">
      <c r="A274" s="2">
        <v>44649</v>
      </c>
      <c r="B274" s="1">
        <v>767.1204054215259</v>
      </c>
      <c r="C274">
        <f t="shared" si="4"/>
        <v>2617.4148232982461</v>
      </c>
    </row>
    <row r="275" spans="1:3" x14ac:dyDescent="0.2">
      <c r="A275" s="2">
        <v>44650</v>
      </c>
      <c r="B275" s="1">
        <v>755.09088609104685</v>
      </c>
      <c r="C275">
        <f t="shared" si="4"/>
        <v>2576.3701033426519</v>
      </c>
    </row>
    <row r="276" spans="1:3" x14ac:dyDescent="0.2">
      <c r="A276" s="2">
        <v>44651</v>
      </c>
      <c r="B276" s="1">
        <v>732.65605169721562</v>
      </c>
      <c r="C276">
        <f t="shared" si="4"/>
        <v>2499.8224483908998</v>
      </c>
    </row>
    <row r="277" spans="1:3" x14ac:dyDescent="0.2">
      <c r="A277" s="2">
        <v>44652</v>
      </c>
      <c r="B277" s="1">
        <v>738.82149120234999</v>
      </c>
      <c r="C277">
        <f t="shared" si="4"/>
        <v>2520.8589279824182</v>
      </c>
    </row>
    <row r="278" spans="1:3" x14ac:dyDescent="0.2">
      <c r="A278" s="2">
        <v>44653</v>
      </c>
      <c r="B278" s="1">
        <v>664.12514899059875</v>
      </c>
      <c r="C278">
        <f t="shared" si="4"/>
        <v>2265.9950083559229</v>
      </c>
    </row>
    <row r="279" spans="1:3" x14ac:dyDescent="0.2">
      <c r="A279" s="2">
        <v>44654</v>
      </c>
      <c r="B279" s="1">
        <v>674.7297416809289</v>
      </c>
      <c r="C279">
        <f t="shared" si="4"/>
        <v>2302.1778786153295</v>
      </c>
    </row>
    <row r="280" spans="1:3" x14ac:dyDescent="0.2">
      <c r="A280" s="2">
        <v>44655</v>
      </c>
      <c r="B280" s="1">
        <v>748.55700883616203</v>
      </c>
      <c r="C280">
        <f t="shared" si="4"/>
        <v>2554.0765141489846</v>
      </c>
    </row>
    <row r="281" spans="1:3" x14ac:dyDescent="0.2">
      <c r="A281" s="2">
        <v>44656</v>
      </c>
      <c r="B281" s="1">
        <v>760.92095154952165</v>
      </c>
      <c r="C281">
        <f t="shared" si="4"/>
        <v>2596.2622866869679</v>
      </c>
    </row>
    <row r="282" spans="1:3" x14ac:dyDescent="0.2">
      <c r="A282" s="2">
        <v>44657</v>
      </c>
      <c r="B282" s="1">
        <v>748.91670713535154</v>
      </c>
      <c r="C282">
        <f t="shared" si="4"/>
        <v>2555.3038047458194</v>
      </c>
    </row>
    <row r="283" spans="1:3" x14ac:dyDescent="0.2">
      <c r="A283" s="2">
        <v>44658</v>
      </c>
      <c r="B283" s="1">
        <v>744.68664891522917</v>
      </c>
      <c r="C283">
        <f t="shared" si="4"/>
        <v>2540.8708460987618</v>
      </c>
    </row>
    <row r="284" spans="1:3" x14ac:dyDescent="0.2">
      <c r="A284" s="2">
        <v>44659</v>
      </c>
      <c r="B284" s="1">
        <v>726.20546571850605</v>
      </c>
      <c r="C284">
        <f t="shared" si="4"/>
        <v>2477.8130490315425</v>
      </c>
    </row>
    <row r="285" spans="1:3" x14ac:dyDescent="0.2">
      <c r="A285" s="2">
        <v>44660</v>
      </c>
      <c r="B285" s="1">
        <v>672.15288510154471</v>
      </c>
      <c r="C285">
        <f t="shared" si="4"/>
        <v>2293.3856439664705</v>
      </c>
    </row>
    <row r="286" spans="1:3" x14ac:dyDescent="0.2">
      <c r="A286" s="2">
        <v>44661</v>
      </c>
      <c r="B286" s="1">
        <v>725.42156551974369</v>
      </c>
      <c r="C286">
        <f t="shared" si="4"/>
        <v>2475.1383815533654</v>
      </c>
    </row>
    <row r="287" spans="1:3" x14ac:dyDescent="0.2">
      <c r="A287" s="2">
        <v>44662</v>
      </c>
      <c r="B287" s="1">
        <v>763.95697680646879</v>
      </c>
      <c r="C287">
        <f t="shared" si="4"/>
        <v>2606.6212048636717</v>
      </c>
    </row>
    <row r="288" spans="1:3" x14ac:dyDescent="0.2">
      <c r="A288" s="2">
        <v>44663</v>
      </c>
      <c r="B288" s="1">
        <v>803.16515631514505</v>
      </c>
      <c r="C288">
        <f t="shared" si="4"/>
        <v>2740.3995133472749</v>
      </c>
    </row>
    <row r="289" spans="1:3" x14ac:dyDescent="0.2">
      <c r="A289" s="2">
        <v>44664</v>
      </c>
      <c r="B289" s="1">
        <v>797.05258763406607</v>
      </c>
      <c r="C289">
        <f t="shared" si="4"/>
        <v>2719.5434290074336</v>
      </c>
    </row>
    <row r="290" spans="1:3" x14ac:dyDescent="0.2">
      <c r="A290" s="2">
        <v>44665</v>
      </c>
      <c r="B290" s="1">
        <v>757.45067396568061</v>
      </c>
      <c r="C290">
        <f t="shared" si="4"/>
        <v>2584.4216995709021</v>
      </c>
    </row>
    <row r="291" spans="1:3" x14ac:dyDescent="0.2">
      <c r="A291" s="2">
        <v>44666</v>
      </c>
      <c r="B291" s="1">
        <v>752.4981253527327</v>
      </c>
      <c r="C291">
        <f t="shared" si="4"/>
        <v>2567.5236037035238</v>
      </c>
    </row>
    <row r="292" spans="1:3" x14ac:dyDescent="0.2">
      <c r="A292" s="2">
        <v>44667</v>
      </c>
      <c r="B292" s="1">
        <v>669.63437413833185</v>
      </c>
      <c r="C292">
        <f t="shared" si="4"/>
        <v>2284.7924845599882</v>
      </c>
    </row>
    <row r="293" spans="1:3" x14ac:dyDescent="0.2">
      <c r="A293" s="2">
        <v>44668</v>
      </c>
      <c r="B293" s="1">
        <v>668.17439397664293</v>
      </c>
      <c r="C293">
        <f t="shared" si="4"/>
        <v>2279.8110322483058</v>
      </c>
    </row>
    <row r="294" spans="1:3" x14ac:dyDescent="0.2">
      <c r="A294" s="2">
        <v>44669</v>
      </c>
      <c r="B294" s="1">
        <v>751.13354818930952</v>
      </c>
      <c r="C294">
        <f t="shared" si="4"/>
        <v>2562.8676664219242</v>
      </c>
    </row>
    <row r="295" spans="1:3" x14ac:dyDescent="0.2">
      <c r="A295" s="2">
        <v>44670</v>
      </c>
      <c r="B295" s="1">
        <v>760.51088789896107</v>
      </c>
      <c r="C295">
        <f t="shared" si="4"/>
        <v>2594.863149511255</v>
      </c>
    </row>
    <row r="296" spans="1:3" x14ac:dyDescent="0.2">
      <c r="A296" s="2">
        <v>44671</v>
      </c>
      <c r="B296" s="1">
        <v>752.71675143010259</v>
      </c>
      <c r="C296">
        <f t="shared" si="4"/>
        <v>2568.2695558795099</v>
      </c>
    </row>
    <row r="297" spans="1:3" x14ac:dyDescent="0.2">
      <c r="A297" s="2">
        <v>44672</v>
      </c>
      <c r="B297" s="1">
        <v>801.26035962229923</v>
      </c>
      <c r="C297">
        <f t="shared" si="4"/>
        <v>2733.900347031285</v>
      </c>
    </row>
    <row r="298" spans="1:3" x14ac:dyDescent="0.2">
      <c r="A298" s="2">
        <v>44673</v>
      </c>
      <c r="B298" s="1">
        <v>833.05671816178187</v>
      </c>
      <c r="C298">
        <f t="shared" si="4"/>
        <v>2842.3895223679997</v>
      </c>
    </row>
    <row r="299" spans="1:3" x14ac:dyDescent="0.2">
      <c r="A299" s="2">
        <v>44674</v>
      </c>
      <c r="B299" s="1">
        <v>847.31486500119786</v>
      </c>
      <c r="C299">
        <f t="shared" si="4"/>
        <v>2891.0383193840871</v>
      </c>
    </row>
    <row r="300" spans="1:3" x14ac:dyDescent="0.2">
      <c r="A300" s="2">
        <v>44675</v>
      </c>
      <c r="B300" s="1">
        <v>715.39335415698497</v>
      </c>
      <c r="C300">
        <f t="shared" si="4"/>
        <v>2440.9221243836328</v>
      </c>
    </row>
    <row r="301" spans="1:3" x14ac:dyDescent="0.2">
      <c r="A301" s="2">
        <v>44676</v>
      </c>
      <c r="B301" s="1">
        <v>724.4911173554259</v>
      </c>
      <c r="C301">
        <f t="shared" si="4"/>
        <v>2471.963692416713</v>
      </c>
    </row>
    <row r="302" spans="1:3" x14ac:dyDescent="0.2">
      <c r="A302" s="2">
        <v>44677</v>
      </c>
      <c r="B302" s="1">
        <v>776.88246542034994</v>
      </c>
      <c r="C302">
        <f t="shared" si="4"/>
        <v>2650.7229720142341</v>
      </c>
    </row>
    <row r="303" spans="1:3" x14ac:dyDescent="0.2">
      <c r="A303" s="2">
        <v>44678</v>
      </c>
      <c r="B303" s="1">
        <v>809.60848842320524</v>
      </c>
      <c r="C303">
        <f t="shared" si="4"/>
        <v>2762.3841624999764</v>
      </c>
    </row>
    <row r="304" spans="1:3" x14ac:dyDescent="0.2">
      <c r="A304" s="2">
        <v>44679</v>
      </c>
      <c r="B304" s="1">
        <v>824.08536185294793</v>
      </c>
      <c r="C304">
        <f t="shared" si="4"/>
        <v>2811.7792546422584</v>
      </c>
    </row>
    <row r="305" spans="1:3" x14ac:dyDescent="0.2">
      <c r="A305" s="2">
        <v>44680</v>
      </c>
      <c r="B305" s="1">
        <v>829.72826116719</v>
      </c>
      <c r="C305">
        <f t="shared" si="4"/>
        <v>2831.0328271024523</v>
      </c>
    </row>
    <row r="306" spans="1:3" x14ac:dyDescent="0.2">
      <c r="A306" s="2">
        <v>44681</v>
      </c>
      <c r="B306" s="1">
        <v>761.4283491253442</v>
      </c>
      <c r="C306">
        <f t="shared" si="4"/>
        <v>2597.9935272156745</v>
      </c>
    </row>
    <row r="307" spans="1:3" x14ac:dyDescent="0.2">
      <c r="A307" s="2">
        <v>44682</v>
      </c>
      <c r="B307" s="1">
        <v>734.92809720915636</v>
      </c>
      <c r="C307">
        <f t="shared" si="4"/>
        <v>2507.5746676776416</v>
      </c>
    </row>
    <row r="308" spans="1:3" x14ac:dyDescent="0.2">
      <c r="A308" s="2">
        <v>44683</v>
      </c>
      <c r="B308" s="1">
        <v>848.73554848656795</v>
      </c>
      <c r="C308">
        <f t="shared" si="4"/>
        <v>2895.88569143617</v>
      </c>
    </row>
    <row r="309" spans="1:3" x14ac:dyDescent="0.2">
      <c r="A309" s="2">
        <v>44684</v>
      </c>
      <c r="B309" s="1">
        <v>808.35876467042226</v>
      </c>
      <c r="C309">
        <f t="shared" si="4"/>
        <v>2758.1201050554805</v>
      </c>
    </row>
    <row r="310" spans="1:3" x14ac:dyDescent="0.2">
      <c r="A310" s="2">
        <v>44685</v>
      </c>
      <c r="B310" s="1">
        <v>781.03679191324113</v>
      </c>
      <c r="C310">
        <f t="shared" si="4"/>
        <v>2664.8975340079787</v>
      </c>
    </row>
    <row r="311" spans="1:3" x14ac:dyDescent="0.2">
      <c r="A311" s="2">
        <v>44686</v>
      </c>
      <c r="B311" s="1">
        <v>796.39139290131834</v>
      </c>
      <c r="C311">
        <f t="shared" si="4"/>
        <v>2717.2874325792982</v>
      </c>
    </row>
    <row r="312" spans="1:3" x14ac:dyDescent="0.2">
      <c r="A312" s="2">
        <v>44687</v>
      </c>
      <c r="B312" s="1">
        <v>833.94488472986041</v>
      </c>
      <c r="C312">
        <f t="shared" si="4"/>
        <v>2845.4199466982836</v>
      </c>
    </row>
    <row r="313" spans="1:3" x14ac:dyDescent="0.2">
      <c r="A313" s="2">
        <v>44688</v>
      </c>
      <c r="B313" s="1">
        <v>757.26489654322609</v>
      </c>
      <c r="C313">
        <f t="shared" si="4"/>
        <v>2583.7878270054875</v>
      </c>
    </row>
    <row r="314" spans="1:3" x14ac:dyDescent="0.2">
      <c r="A314" s="2">
        <v>44689</v>
      </c>
      <c r="B314" s="1">
        <v>750.3074211607036</v>
      </c>
      <c r="C314">
        <f t="shared" si="4"/>
        <v>2560.0489210003207</v>
      </c>
    </row>
    <row r="315" spans="1:3" x14ac:dyDescent="0.2">
      <c r="A315" s="2">
        <v>44690</v>
      </c>
      <c r="B315" s="1">
        <v>960.9245410645367</v>
      </c>
      <c r="C315">
        <f t="shared" si="4"/>
        <v>3278.6745341121991</v>
      </c>
    </row>
    <row r="316" spans="1:3" x14ac:dyDescent="0.2">
      <c r="A316" s="2">
        <v>44691</v>
      </c>
      <c r="B316" s="1">
        <v>1090.0604691121341</v>
      </c>
      <c r="C316">
        <f t="shared" si="4"/>
        <v>3719.2863206106017</v>
      </c>
    </row>
    <row r="317" spans="1:3" x14ac:dyDescent="0.2">
      <c r="A317" s="2">
        <v>44692</v>
      </c>
      <c r="B317" s="1">
        <v>1142.4085029323855</v>
      </c>
      <c r="C317">
        <f t="shared" si="4"/>
        <v>3897.8978120052993</v>
      </c>
    </row>
    <row r="318" spans="1:3" x14ac:dyDescent="0.2">
      <c r="A318" s="2">
        <v>44693</v>
      </c>
      <c r="B318" s="1">
        <v>1116.1780335058938</v>
      </c>
      <c r="C318">
        <f t="shared" si="4"/>
        <v>3808.3994503221097</v>
      </c>
    </row>
    <row r="319" spans="1:3" x14ac:dyDescent="0.2">
      <c r="A319" s="2">
        <v>44694</v>
      </c>
      <c r="B319" s="1">
        <v>946.76808703396262</v>
      </c>
      <c r="C319">
        <f t="shared" si="4"/>
        <v>3230.3727129598806</v>
      </c>
    </row>
    <row r="320" spans="1:3" x14ac:dyDescent="0.2">
      <c r="A320" s="2">
        <v>44695</v>
      </c>
      <c r="B320" s="1">
        <v>774.22822793325417</v>
      </c>
      <c r="C320">
        <f t="shared" si="4"/>
        <v>2641.6667137082632</v>
      </c>
    </row>
    <row r="321" spans="1:3" x14ac:dyDescent="0.2">
      <c r="A321" s="2">
        <v>44696</v>
      </c>
      <c r="B321" s="1">
        <v>716.06431214742827</v>
      </c>
      <c r="C321">
        <f t="shared" si="4"/>
        <v>2443.2114330470254</v>
      </c>
    </row>
    <row r="322" spans="1:3" x14ac:dyDescent="0.2">
      <c r="A322" s="2">
        <v>44697</v>
      </c>
      <c r="B322" s="1">
        <v>770.79487406300677</v>
      </c>
      <c r="C322">
        <f t="shared" si="4"/>
        <v>2629.9521103029792</v>
      </c>
    </row>
    <row r="323" spans="1:3" x14ac:dyDescent="0.2">
      <c r="A323" s="2">
        <v>44698</v>
      </c>
      <c r="B323" s="1">
        <v>753.38039033717303</v>
      </c>
      <c r="C323">
        <f t="shared" si="4"/>
        <v>2570.5338918304342</v>
      </c>
    </row>
    <row r="324" spans="1:3" x14ac:dyDescent="0.2">
      <c r="A324" s="2">
        <v>44699</v>
      </c>
      <c r="B324" s="1">
        <v>791.18226560904259</v>
      </c>
      <c r="C324">
        <f t="shared" ref="C324:C367" si="5">B324*3.412</f>
        <v>2699.5138902580534</v>
      </c>
    </row>
    <row r="325" spans="1:3" x14ac:dyDescent="0.2">
      <c r="A325" s="2">
        <v>44700</v>
      </c>
      <c r="B325" s="1">
        <v>901.40917663330674</v>
      </c>
      <c r="C325">
        <f t="shared" si="5"/>
        <v>3075.6081106728425</v>
      </c>
    </row>
    <row r="326" spans="1:3" x14ac:dyDescent="0.2">
      <c r="A326" s="2">
        <v>44701</v>
      </c>
      <c r="B326" s="1">
        <v>861.03511929713386</v>
      </c>
      <c r="C326">
        <f t="shared" si="5"/>
        <v>2937.8518270418208</v>
      </c>
    </row>
    <row r="327" spans="1:3" x14ac:dyDescent="0.2">
      <c r="A327" s="2">
        <v>44702</v>
      </c>
      <c r="B327" s="1">
        <v>662.53451143153893</v>
      </c>
      <c r="C327">
        <f t="shared" si="5"/>
        <v>2260.5677530044109</v>
      </c>
    </row>
    <row r="328" spans="1:3" x14ac:dyDescent="0.2">
      <c r="A328" s="2">
        <v>44703</v>
      </c>
      <c r="B328" s="1">
        <v>708.49984080200352</v>
      </c>
      <c r="C328">
        <f t="shared" si="5"/>
        <v>2417.4014568164362</v>
      </c>
    </row>
    <row r="329" spans="1:3" x14ac:dyDescent="0.2">
      <c r="A329" s="2">
        <v>44704</v>
      </c>
      <c r="B329" s="1">
        <v>800.4593712065232</v>
      </c>
      <c r="C329">
        <f t="shared" si="5"/>
        <v>2731.1673745566573</v>
      </c>
    </row>
    <row r="330" spans="1:3" x14ac:dyDescent="0.2">
      <c r="A330" s="2">
        <v>44705</v>
      </c>
      <c r="B330" s="1">
        <v>815.57637543991746</v>
      </c>
      <c r="C330">
        <f t="shared" si="5"/>
        <v>2782.7465930009985</v>
      </c>
    </row>
    <row r="331" spans="1:3" x14ac:dyDescent="0.2">
      <c r="A331" s="2">
        <v>44706</v>
      </c>
      <c r="B331" s="1">
        <v>862.49194977968637</v>
      </c>
      <c r="C331">
        <f t="shared" si="5"/>
        <v>2942.8225326482898</v>
      </c>
    </row>
    <row r="332" spans="1:3" x14ac:dyDescent="0.2">
      <c r="A332" s="2">
        <v>44707</v>
      </c>
      <c r="B332" s="1">
        <v>850.10592992068234</v>
      </c>
      <c r="C332">
        <f t="shared" si="5"/>
        <v>2900.561432889368</v>
      </c>
    </row>
    <row r="333" spans="1:3" x14ac:dyDescent="0.2">
      <c r="A333" s="2">
        <v>44708</v>
      </c>
      <c r="B333" s="1">
        <v>756.01816091190642</v>
      </c>
      <c r="C333">
        <f t="shared" si="5"/>
        <v>2579.5339650314245</v>
      </c>
    </row>
    <row r="334" spans="1:3" x14ac:dyDescent="0.2">
      <c r="A334" s="2">
        <v>44709</v>
      </c>
      <c r="B334" s="1">
        <v>739.913509743448</v>
      </c>
      <c r="C334">
        <f t="shared" si="5"/>
        <v>2524.5848952446445</v>
      </c>
    </row>
    <row r="335" spans="1:3" x14ac:dyDescent="0.2">
      <c r="A335" s="2">
        <v>44710</v>
      </c>
      <c r="B335" s="1">
        <v>799.59797057988953</v>
      </c>
      <c r="C335">
        <f t="shared" si="5"/>
        <v>2728.2282756185832</v>
      </c>
    </row>
    <row r="336" spans="1:3" x14ac:dyDescent="0.2">
      <c r="A336" s="2">
        <v>44711</v>
      </c>
      <c r="B336" s="1">
        <v>832.12497026805272</v>
      </c>
      <c r="C336">
        <f t="shared" si="5"/>
        <v>2839.2103985545959</v>
      </c>
    </row>
    <row r="337" spans="1:3" x14ac:dyDescent="0.2">
      <c r="A337" s="2">
        <v>44712</v>
      </c>
      <c r="B337" s="1">
        <v>916.76881253196166</v>
      </c>
      <c r="C337">
        <f t="shared" si="5"/>
        <v>3128.0151883590529</v>
      </c>
    </row>
    <row r="338" spans="1:3" x14ac:dyDescent="0.2">
      <c r="A338" s="2">
        <v>44713</v>
      </c>
      <c r="B338" s="1">
        <v>828.85521255007529</v>
      </c>
      <c r="C338">
        <f t="shared" si="5"/>
        <v>2828.0539852208567</v>
      </c>
    </row>
    <row r="339" spans="1:3" x14ac:dyDescent="0.2">
      <c r="A339" s="2">
        <v>44714</v>
      </c>
      <c r="B339" s="1">
        <v>826.03293981426668</v>
      </c>
      <c r="C339">
        <f t="shared" si="5"/>
        <v>2818.424390646278</v>
      </c>
    </row>
    <row r="340" spans="1:3" x14ac:dyDescent="0.2">
      <c r="A340" s="2">
        <v>44715</v>
      </c>
      <c r="B340" s="1">
        <v>814.0104006168317</v>
      </c>
      <c r="C340">
        <f t="shared" si="5"/>
        <v>2777.4034869046295</v>
      </c>
    </row>
    <row r="341" spans="1:3" x14ac:dyDescent="0.2">
      <c r="A341" s="2">
        <v>44716</v>
      </c>
      <c r="B341" s="1">
        <v>724.11766743247199</v>
      </c>
      <c r="C341">
        <f t="shared" si="5"/>
        <v>2470.6894812795945</v>
      </c>
    </row>
    <row r="342" spans="1:3" x14ac:dyDescent="0.2">
      <c r="A342" s="2">
        <v>44717</v>
      </c>
      <c r="B342" s="1">
        <v>777.90050999323489</v>
      </c>
      <c r="C342">
        <f t="shared" si="5"/>
        <v>2654.1965400969175</v>
      </c>
    </row>
    <row r="343" spans="1:3" x14ac:dyDescent="0.2">
      <c r="A343" s="2">
        <v>44718</v>
      </c>
      <c r="B343" s="1">
        <v>977.60161631016126</v>
      </c>
      <c r="C343">
        <f t="shared" si="5"/>
        <v>3335.57671485027</v>
      </c>
    </row>
    <row r="344" spans="1:3" x14ac:dyDescent="0.2">
      <c r="A344" s="2">
        <v>44719</v>
      </c>
      <c r="B344" s="1">
        <v>892.69179395218202</v>
      </c>
      <c r="C344">
        <f t="shared" si="5"/>
        <v>3045.8644009648451</v>
      </c>
    </row>
    <row r="345" spans="1:3" x14ac:dyDescent="0.2">
      <c r="A345" s="2">
        <v>44720</v>
      </c>
      <c r="B345" s="1">
        <v>886.85462038076162</v>
      </c>
      <c r="C345">
        <f t="shared" si="5"/>
        <v>3025.9479647391586</v>
      </c>
    </row>
    <row r="346" spans="1:3" x14ac:dyDescent="0.2">
      <c r="A346" s="2">
        <v>44721</v>
      </c>
      <c r="B346" s="1">
        <v>853.20141890715763</v>
      </c>
      <c r="C346">
        <f t="shared" si="5"/>
        <v>2911.1232413112216</v>
      </c>
    </row>
    <row r="347" spans="1:3" x14ac:dyDescent="0.2">
      <c r="A347" s="2">
        <v>44722</v>
      </c>
      <c r="B347" s="1">
        <v>892.35795319450017</v>
      </c>
      <c r="C347">
        <f t="shared" si="5"/>
        <v>3044.7253362996344</v>
      </c>
    </row>
    <row r="348" spans="1:3" x14ac:dyDescent="0.2">
      <c r="A348" s="2">
        <v>44723</v>
      </c>
      <c r="B348" s="1">
        <v>844.47750610836079</v>
      </c>
      <c r="C348">
        <f t="shared" si="5"/>
        <v>2881.3572508417269</v>
      </c>
    </row>
    <row r="349" spans="1:3" x14ac:dyDescent="0.2">
      <c r="A349" s="2">
        <v>44724</v>
      </c>
      <c r="B349" s="1">
        <v>934.44711744660458</v>
      </c>
      <c r="C349">
        <f t="shared" si="5"/>
        <v>3188.333564727815</v>
      </c>
    </row>
    <row r="350" spans="1:3" x14ac:dyDescent="0.2">
      <c r="A350" s="2">
        <v>44725</v>
      </c>
      <c r="B350" s="1">
        <v>1101.7521056466969</v>
      </c>
      <c r="C350">
        <f t="shared" si="5"/>
        <v>3759.1781844665297</v>
      </c>
    </row>
    <row r="351" spans="1:3" x14ac:dyDescent="0.2">
      <c r="A351" s="2">
        <v>44726</v>
      </c>
      <c r="B351" s="1">
        <v>1103.3431393120077</v>
      </c>
      <c r="C351">
        <f t="shared" si="5"/>
        <v>3764.6067913325701</v>
      </c>
    </row>
    <row r="352" spans="1:3" x14ac:dyDescent="0.2">
      <c r="A352" s="2">
        <v>44727</v>
      </c>
      <c r="B352" s="1">
        <v>1117.7609851633736</v>
      </c>
      <c r="C352">
        <f t="shared" si="5"/>
        <v>3813.8004813774305</v>
      </c>
    </row>
    <row r="353" spans="1:3" x14ac:dyDescent="0.2">
      <c r="A353" s="2">
        <v>44728</v>
      </c>
      <c r="B353" s="1">
        <v>1024.9581789770846</v>
      </c>
      <c r="C353">
        <f t="shared" si="5"/>
        <v>3497.1573066698124</v>
      </c>
    </row>
    <row r="354" spans="1:3" x14ac:dyDescent="0.2">
      <c r="A354" s="2">
        <v>44729</v>
      </c>
      <c r="B354" s="1">
        <v>945.97562698948354</v>
      </c>
      <c r="C354">
        <f t="shared" si="5"/>
        <v>3227.6688392881179</v>
      </c>
    </row>
    <row r="355" spans="1:3" x14ac:dyDescent="0.2">
      <c r="A355" s="2">
        <v>44730</v>
      </c>
      <c r="B355" s="1">
        <v>779.22346099923925</v>
      </c>
      <c r="C355">
        <f t="shared" si="5"/>
        <v>2658.7104489294043</v>
      </c>
    </row>
    <row r="356" spans="1:3" x14ac:dyDescent="0.2">
      <c r="A356" s="2">
        <v>44731</v>
      </c>
      <c r="B356" s="1">
        <v>757.0445440331705</v>
      </c>
      <c r="C356">
        <f t="shared" si="5"/>
        <v>2583.0359842411776</v>
      </c>
    </row>
    <row r="357" spans="1:3" x14ac:dyDescent="0.2">
      <c r="A357" s="2">
        <v>44732</v>
      </c>
      <c r="B357" s="1">
        <v>958.98115762326154</v>
      </c>
      <c r="C357">
        <f t="shared" si="5"/>
        <v>3272.0437098105681</v>
      </c>
    </row>
    <row r="358" spans="1:3" x14ac:dyDescent="0.2">
      <c r="A358" s="2">
        <v>44733</v>
      </c>
      <c r="B358" s="1">
        <v>1094.4748136268163</v>
      </c>
      <c r="C358">
        <f t="shared" si="5"/>
        <v>3734.3480640946973</v>
      </c>
    </row>
    <row r="359" spans="1:3" x14ac:dyDescent="0.2">
      <c r="A359" s="2">
        <v>44734</v>
      </c>
      <c r="B359" s="1">
        <v>973.09517846664914</v>
      </c>
      <c r="C359">
        <f t="shared" si="5"/>
        <v>3320.2007489282068</v>
      </c>
    </row>
    <row r="360" spans="1:3" x14ac:dyDescent="0.2">
      <c r="A360" s="2">
        <v>44735</v>
      </c>
      <c r="B360" s="1">
        <v>979.66409077215849</v>
      </c>
      <c r="C360">
        <f t="shared" si="5"/>
        <v>3342.6138777146048</v>
      </c>
    </row>
    <row r="361" spans="1:3" x14ac:dyDescent="0.2">
      <c r="A361" s="2">
        <v>44736</v>
      </c>
      <c r="B361" s="1">
        <v>964.93904337206766</v>
      </c>
      <c r="C361">
        <f t="shared" si="5"/>
        <v>3292.3720159854947</v>
      </c>
    </row>
    <row r="362" spans="1:3" x14ac:dyDescent="0.2">
      <c r="A362" s="2">
        <v>44737</v>
      </c>
      <c r="B362" s="1">
        <v>898.76129488270976</v>
      </c>
      <c r="C362">
        <f t="shared" si="5"/>
        <v>3066.5735381398058</v>
      </c>
    </row>
    <row r="363" spans="1:3" x14ac:dyDescent="0.2">
      <c r="A363" s="2">
        <v>44738</v>
      </c>
      <c r="B363" s="1">
        <v>778.16472046437059</v>
      </c>
      <c r="C363">
        <f t="shared" si="5"/>
        <v>2655.0980262244325</v>
      </c>
    </row>
    <row r="364" spans="1:3" x14ac:dyDescent="0.2">
      <c r="A364" s="2">
        <v>44739</v>
      </c>
      <c r="B364" s="1">
        <v>826.59045934347205</v>
      </c>
      <c r="C364">
        <f t="shared" si="5"/>
        <v>2820.3266472799264</v>
      </c>
    </row>
    <row r="365" spans="1:3" x14ac:dyDescent="0.2">
      <c r="A365" s="2">
        <v>44740</v>
      </c>
      <c r="B365" s="1">
        <v>868.83691928038138</v>
      </c>
      <c r="C365">
        <f t="shared" si="5"/>
        <v>2964.4715685846613</v>
      </c>
    </row>
    <row r="366" spans="1:3" x14ac:dyDescent="0.2">
      <c r="A366" s="2">
        <v>44741</v>
      </c>
      <c r="B366" s="1">
        <v>973.28998821884272</v>
      </c>
      <c r="C366">
        <f t="shared" si="5"/>
        <v>3320.8654398026911</v>
      </c>
    </row>
    <row r="367" spans="1:3" x14ac:dyDescent="0.2">
      <c r="A367" s="2">
        <v>44742</v>
      </c>
      <c r="B367" s="1">
        <v>981.69084776838883</v>
      </c>
      <c r="C367">
        <f t="shared" si="5"/>
        <v>3349.5291725857428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C7B0-6B7A-42C3-B411-CDA6E6589EB5}">
  <dimension ref="A1:C367"/>
  <sheetViews>
    <sheetView tabSelected="1" workbookViewId="0">
      <selection activeCell="M17" sqref="M17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t="s">
        <v>28</v>
      </c>
      <c r="C2" t="s">
        <v>51</v>
      </c>
    </row>
    <row r="3" spans="1:3" x14ac:dyDescent="0.2">
      <c r="A3" s="2">
        <v>44378</v>
      </c>
      <c r="B3" s="1">
        <v>2.1749532973931396E-2</v>
      </c>
      <c r="C3">
        <f>B3*3.412</f>
        <v>7.4209406507053918E-2</v>
      </c>
    </row>
    <row r="4" spans="1:3" x14ac:dyDescent="0.2">
      <c r="A4" s="2">
        <v>44379</v>
      </c>
      <c r="B4" s="1">
        <v>1.7438722802985555E-4</v>
      </c>
      <c r="C4">
        <f t="shared" ref="C4:C67" si="0">B4*3.412</f>
        <v>5.9500922203786712E-4</v>
      </c>
    </row>
    <row r="5" spans="1:3" x14ac:dyDescent="0.2">
      <c r="A5" s="2">
        <v>44380</v>
      </c>
      <c r="B5" s="1">
        <v>9.9668524199129239E-3</v>
      </c>
      <c r="C5">
        <f t="shared" si="0"/>
        <v>3.4006900456742893E-2</v>
      </c>
    </row>
    <row r="6" spans="1:3" x14ac:dyDescent="0.2">
      <c r="A6" s="2">
        <v>44381</v>
      </c>
      <c r="B6" s="1">
        <v>0.7621490628947214</v>
      </c>
      <c r="C6">
        <f t="shared" si="0"/>
        <v>2.6004526025967896</v>
      </c>
    </row>
    <row r="7" spans="1:3" x14ac:dyDescent="0.2">
      <c r="A7" s="2">
        <v>44382</v>
      </c>
      <c r="B7" s="1">
        <v>0.85090294145366752</v>
      </c>
      <c r="C7">
        <f t="shared" si="0"/>
        <v>2.9032808362399134</v>
      </c>
    </row>
    <row r="8" spans="1:3" x14ac:dyDescent="0.2">
      <c r="A8" s="2">
        <v>44383</v>
      </c>
      <c r="B8" s="1">
        <v>1.9957601503355085E-2</v>
      </c>
      <c r="C8">
        <f t="shared" si="0"/>
        <v>6.8095336329447545E-2</v>
      </c>
    </row>
    <row r="9" spans="1:3" x14ac:dyDescent="0.2">
      <c r="A9" s="2">
        <v>44384</v>
      </c>
      <c r="B9" s="1">
        <v>3.4610087788232236E-3</v>
      </c>
      <c r="C9">
        <f t="shared" si="0"/>
        <v>1.1808961953344839E-2</v>
      </c>
    </row>
    <row r="10" spans="1:3" x14ac:dyDescent="0.2">
      <c r="A10" s="2">
        <v>44385</v>
      </c>
      <c r="B10" s="1">
        <v>1.288213227317756E-2</v>
      </c>
      <c r="C10">
        <f t="shared" si="0"/>
        <v>4.3953835316081831E-2</v>
      </c>
    </row>
    <row r="11" spans="1:3" x14ac:dyDescent="0.2">
      <c r="A11" s="2">
        <v>44386</v>
      </c>
      <c r="B11" s="1">
        <v>9.4124821153292529E-3</v>
      </c>
      <c r="C11">
        <f t="shared" si="0"/>
        <v>3.2115388977503413E-2</v>
      </c>
    </row>
    <row r="12" spans="1:3" x14ac:dyDescent="0.2">
      <c r="A12" s="2">
        <v>44387</v>
      </c>
      <c r="B12" s="1">
        <v>1.4789768751928327E-2</v>
      </c>
      <c r="C12">
        <f t="shared" si="0"/>
        <v>5.0462690981579447E-2</v>
      </c>
    </row>
    <row r="13" spans="1:3" x14ac:dyDescent="0.2">
      <c r="A13" s="2">
        <v>44388</v>
      </c>
      <c r="B13" s="1">
        <v>1.7065007757531912E-2</v>
      </c>
      <c r="C13">
        <f t="shared" si="0"/>
        <v>5.8225806468698883E-2</v>
      </c>
    </row>
    <row r="14" spans="1:3" x14ac:dyDescent="0.2">
      <c r="A14" s="2">
        <v>44389</v>
      </c>
      <c r="B14" s="1">
        <v>1.508286488011424E-2</v>
      </c>
      <c r="C14">
        <f t="shared" si="0"/>
        <v>5.1462734970949782E-2</v>
      </c>
    </row>
    <row r="15" spans="1:3" x14ac:dyDescent="0.2">
      <c r="A15" s="2">
        <v>44390</v>
      </c>
      <c r="B15" s="1">
        <v>0.54418002435591739</v>
      </c>
      <c r="C15">
        <f t="shared" si="0"/>
        <v>1.8567422431023901</v>
      </c>
    </row>
    <row r="16" spans="1:3" x14ac:dyDescent="0.2">
      <c r="A16" s="2">
        <v>44391</v>
      </c>
      <c r="B16" s="1">
        <v>2.2826213026223834E-2</v>
      </c>
      <c r="C16">
        <f t="shared" si="0"/>
        <v>7.7883038845475719E-2</v>
      </c>
    </row>
    <row r="17" spans="1:3" x14ac:dyDescent="0.2">
      <c r="A17" s="2">
        <v>44392</v>
      </c>
      <c r="B17" s="1">
        <v>3.0212751340085039E-4</v>
      </c>
      <c r="C17">
        <f t="shared" si="0"/>
        <v>1.0308590757237015E-3</v>
      </c>
    </row>
    <row r="18" spans="1:3" x14ac:dyDescent="0.2">
      <c r="A18" s="2">
        <v>44393</v>
      </c>
      <c r="B18" s="1">
        <v>8.1310928858331771E-3</v>
      </c>
      <c r="C18">
        <f t="shared" si="0"/>
        <v>2.77432889264628E-2</v>
      </c>
    </row>
    <row r="19" spans="1:3" x14ac:dyDescent="0.2">
      <c r="A19" s="2">
        <v>44394</v>
      </c>
      <c r="B19" s="1">
        <v>8.8006559779723586E-3</v>
      </c>
      <c r="C19">
        <f t="shared" si="0"/>
        <v>3.0027838196841686E-2</v>
      </c>
    </row>
    <row r="20" spans="1:3" x14ac:dyDescent="0.2">
      <c r="A20" s="2">
        <v>44395</v>
      </c>
      <c r="B20" s="1">
        <v>-3.0501751123234534E-4</v>
      </c>
      <c r="C20">
        <f t="shared" si="0"/>
        <v>-1.0407197483247622E-3</v>
      </c>
    </row>
    <row r="21" spans="1:3" x14ac:dyDescent="0.2">
      <c r="A21" s="2">
        <v>44396</v>
      </c>
      <c r="B21" s="1">
        <v>1.0928077425225644</v>
      </c>
      <c r="C21">
        <f t="shared" si="0"/>
        <v>3.7286600174869897</v>
      </c>
    </row>
    <row r="22" spans="1:3" x14ac:dyDescent="0.2">
      <c r="A22" s="2">
        <v>44397</v>
      </c>
      <c r="B22" s="1">
        <v>7.1320697823518547E-3</v>
      </c>
      <c r="C22">
        <f t="shared" si="0"/>
        <v>2.4334622097384528E-2</v>
      </c>
    </row>
    <row r="23" spans="1:3" x14ac:dyDescent="0.2">
      <c r="A23" s="2">
        <v>44398</v>
      </c>
      <c r="B23" s="1">
        <v>1.6087775765654191E-2</v>
      </c>
      <c r="C23">
        <f t="shared" si="0"/>
        <v>5.4891490912412098E-2</v>
      </c>
    </row>
    <row r="24" spans="1:3" x14ac:dyDescent="0.2">
      <c r="A24" s="2">
        <v>44399</v>
      </c>
      <c r="B24" s="1">
        <v>8.5100429041714207E-3</v>
      </c>
      <c r="C24">
        <f t="shared" si="0"/>
        <v>2.9036266389032887E-2</v>
      </c>
    </row>
    <row r="25" spans="1:3" x14ac:dyDescent="0.2">
      <c r="A25" s="2">
        <v>44400</v>
      </c>
      <c r="B25" s="1">
        <v>7.8464764825102069E-3</v>
      </c>
      <c r="C25">
        <f t="shared" si="0"/>
        <v>2.6772177758324824E-2</v>
      </c>
    </row>
    <row r="26" spans="1:3" x14ac:dyDescent="0.2">
      <c r="A26" s="2">
        <v>44401</v>
      </c>
      <c r="B26" s="1">
        <v>-7.9716670368234124E-3</v>
      </c>
      <c r="C26">
        <f t="shared" si="0"/>
        <v>-2.7199327929641481E-2</v>
      </c>
    </row>
    <row r="27" spans="1:3" x14ac:dyDescent="0.2">
      <c r="A27" s="2">
        <v>44402</v>
      </c>
      <c r="B27" s="1">
        <v>6.083525247244574E-4</v>
      </c>
      <c r="C27">
        <f t="shared" si="0"/>
        <v>2.0756988143598486E-3</v>
      </c>
    </row>
    <row r="28" spans="1:3" x14ac:dyDescent="0.2">
      <c r="A28" s="2">
        <v>44403</v>
      </c>
      <c r="B28" s="1">
        <v>1.8518917238863306</v>
      </c>
      <c r="C28">
        <f t="shared" si="0"/>
        <v>6.3186545619001597</v>
      </c>
    </row>
    <row r="29" spans="1:3" x14ac:dyDescent="0.2">
      <c r="A29" s="2">
        <v>44404</v>
      </c>
      <c r="B29" s="1">
        <v>2.0951598772620098E-2</v>
      </c>
      <c r="C29">
        <f t="shared" si="0"/>
        <v>7.1486855012179773E-2</v>
      </c>
    </row>
    <row r="30" spans="1:3" x14ac:dyDescent="0.2">
      <c r="A30" s="2">
        <v>44405</v>
      </c>
      <c r="B30" s="1">
        <v>1.6115535764022686E-2</v>
      </c>
      <c r="C30">
        <f t="shared" si="0"/>
        <v>5.4986208026845403E-2</v>
      </c>
    </row>
    <row r="31" spans="1:3" x14ac:dyDescent="0.2">
      <c r="A31" s="2">
        <v>44406</v>
      </c>
      <c r="B31" s="1">
        <v>0.8324667470492555</v>
      </c>
      <c r="C31">
        <f t="shared" si="0"/>
        <v>2.8403765409320596</v>
      </c>
    </row>
    <row r="32" spans="1:3" x14ac:dyDescent="0.2">
      <c r="A32" s="2">
        <v>44407</v>
      </c>
      <c r="B32" s="1">
        <v>-4.453027724799657E-5</v>
      </c>
      <c r="C32">
        <f t="shared" si="0"/>
        <v>-1.5193730597016429E-4</v>
      </c>
    </row>
    <row r="33" spans="1:3" x14ac:dyDescent="0.2">
      <c r="A33" s="2">
        <v>44408</v>
      </c>
      <c r="B33" s="1">
        <v>-6.9469450965366566E-5</v>
      </c>
      <c r="C33">
        <f t="shared" si="0"/>
        <v>-2.3702976669383072E-4</v>
      </c>
    </row>
    <row r="34" spans="1:3" x14ac:dyDescent="0.2">
      <c r="A34" s="2">
        <v>44409</v>
      </c>
      <c r="B34" s="1">
        <v>2.1065982386553189E-2</v>
      </c>
      <c r="C34">
        <f t="shared" si="0"/>
        <v>7.1877131902919486E-2</v>
      </c>
    </row>
    <row r="35" spans="1:3" x14ac:dyDescent="0.2">
      <c r="A35" s="2">
        <v>44410</v>
      </c>
      <c r="B35" s="1">
        <v>0.57427605970554341</v>
      </c>
      <c r="C35">
        <f t="shared" si="0"/>
        <v>1.9594299157153141</v>
      </c>
    </row>
    <row r="36" spans="1:3" x14ac:dyDescent="0.2">
      <c r="A36" s="2">
        <v>44411</v>
      </c>
      <c r="B36" s="1">
        <v>-1.6587646344002886E-2</v>
      </c>
      <c r="C36">
        <f t="shared" si="0"/>
        <v>-5.659704932573785E-2</v>
      </c>
    </row>
    <row r="37" spans="1:3" x14ac:dyDescent="0.2">
      <c r="A37" s="2">
        <v>44412</v>
      </c>
      <c r="B37" s="1">
        <v>7.4670136925411648E-3</v>
      </c>
      <c r="C37">
        <f t="shared" si="0"/>
        <v>2.5477450718950453E-2</v>
      </c>
    </row>
    <row r="38" spans="1:3" x14ac:dyDescent="0.2">
      <c r="A38" s="2">
        <v>44413</v>
      </c>
      <c r="B38" s="1">
        <v>8.3795453978713959E-3</v>
      </c>
      <c r="C38">
        <f t="shared" si="0"/>
        <v>2.8591008897537202E-2</v>
      </c>
    </row>
    <row r="39" spans="1:3" x14ac:dyDescent="0.2">
      <c r="A39" s="2">
        <v>44414</v>
      </c>
      <c r="B39" s="1">
        <v>-1.5540111856008566E-4</v>
      </c>
      <c r="C39">
        <f t="shared" si="0"/>
        <v>-5.3022861652701227E-4</v>
      </c>
    </row>
    <row r="40" spans="1:3" x14ac:dyDescent="0.2">
      <c r="A40" s="2">
        <v>44415</v>
      </c>
      <c r="B40" s="1">
        <v>2.3858488910927324E-2</v>
      </c>
      <c r="C40">
        <f t="shared" si="0"/>
        <v>8.1405164164084026E-2</v>
      </c>
    </row>
    <row r="41" spans="1:3" x14ac:dyDescent="0.2">
      <c r="A41" s="2">
        <v>44416</v>
      </c>
      <c r="B41" s="1">
        <v>-1.5749472141221101E-2</v>
      </c>
      <c r="C41">
        <f t="shared" si="0"/>
        <v>-5.3737198945846394E-2</v>
      </c>
    </row>
    <row r="42" spans="1:3" x14ac:dyDescent="0.2">
      <c r="A42" s="2">
        <v>44417</v>
      </c>
      <c r="B42" s="1">
        <v>2.4601129902116812</v>
      </c>
      <c r="C42">
        <f t="shared" si="0"/>
        <v>8.3939055226022568</v>
      </c>
    </row>
    <row r="43" spans="1:3" x14ac:dyDescent="0.2">
      <c r="A43" s="2">
        <v>44418</v>
      </c>
      <c r="B43" s="1">
        <v>2.3747059462275337E-2</v>
      </c>
      <c r="C43">
        <f t="shared" si="0"/>
        <v>8.1024966885283448E-2</v>
      </c>
    </row>
    <row r="44" spans="1:3" x14ac:dyDescent="0.2">
      <c r="A44" s="2">
        <v>44419</v>
      </c>
      <c r="B44" s="1">
        <v>4.6619390370769228E-4</v>
      </c>
      <c r="C44">
        <f t="shared" si="0"/>
        <v>1.5906535994506461E-3</v>
      </c>
    </row>
    <row r="45" spans="1:3" x14ac:dyDescent="0.2">
      <c r="A45" s="2">
        <v>44420</v>
      </c>
      <c r="B45" s="1">
        <v>1.4598044864173387E-2</v>
      </c>
      <c r="C45">
        <f t="shared" si="0"/>
        <v>4.9808529076559596E-2</v>
      </c>
    </row>
    <row r="46" spans="1:3" x14ac:dyDescent="0.2">
      <c r="A46" s="2">
        <v>44421</v>
      </c>
      <c r="B46" s="1">
        <v>9.7348815709839276E-3</v>
      </c>
      <c r="C46">
        <f t="shared" si="0"/>
        <v>3.321541592019716E-2</v>
      </c>
    </row>
    <row r="47" spans="1:3" x14ac:dyDescent="0.2">
      <c r="A47" s="2">
        <v>44422</v>
      </c>
      <c r="B47" s="1">
        <v>1.6109972154953089E-2</v>
      </c>
      <c r="C47">
        <f t="shared" si="0"/>
        <v>5.4967224992699938E-2</v>
      </c>
    </row>
    <row r="48" spans="1:3" x14ac:dyDescent="0.2">
      <c r="A48" s="2">
        <v>44423</v>
      </c>
      <c r="B48" s="1">
        <v>8.269865945911687E-3</v>
      </c>
      <c r="C48">
        <f t="shared" si="0"/>
        <v>2.8216782607450676E-2</v>
      </c>
    </row>
    <row r="49" spans="1:3" x14ac:dyDescent="0.2">
      <c r="A49" s="2">
        <v>44424</v>
      </c>
      <c r="B49" s="1">
        <v>0.95704483164755816</v>
      </c>
      <c r="C49">
        <f t="shared" si="0"/>
        <v>3.2654369655814683</v>
      </c>
    </row>
    <row r="50" spans="1:3" x14ac:dyDescent="0.2">
      <c r="A50" s="2">
        <v>44425</v>
      </c>
      <c r="B50" s="1">
        <v>3.2132640669420455E-4</v>
      </c>
      <c r="C50">
        <f t="shared" si="0"/>
        <v>1.096365699640626E-3</v>
      </c>
    </row>
    <row r="51" spans="1:3" x14ac:dyDescent="0.2">
      <c r="A51" s="2">
        <v>44426</v>
      </c>
      <c r="B51" s="1">
        <v>1.1557916978279347E-4</v>
      </c>
      <c r="C51">
        <f t="shared" si="0"/>
        <v>3.9435612729889132E-4</v>
      </c>
    </row>
    <row r="52" spans="1:3" x14ac:dyDescent="0.2">
      <c r="A52" s="2">
        <v>44427</v>
      </c>
      <c r="B52" s="1">
        <v>1.1479166389618599E-2</v>
      </c>
      <c r="C52">
        <f t="shared" si="0"/>
        <v>3.9166915721378655E-2</v>
      </c>
    </row>
    <row r="53" spans="1:3" x14ac:dyDescent="0.2">
      <c r="A53" s="2">
        <v>44428</v>
      </c>
      <c r="B53" s="1">
        <v>-1.4444067636536509E-2</v>
      </c>
      <c r="C53">
        <f t="shared" si="0"/>
        <v>-4.9283158775862569E-2</v>
      </c>
    </row>
    <row r="54" spans="1:3" x14ac:dyDescent="0.2">
      <c r="A54" s="2">
        <v>44429</v>
      </c>
      <c r="B54" s="1">
        <v>-2.2099653827454959E-2</v>
      </c>
      <c r="C54">
        <f t="shared" si="0"/>
        <v>-7.540401885927632E-2</v>
      </c>
    </row>
    <row r="55" spans="1:3" x14ac:dyDescent="0.2">
      <c r="A55" s="2">
        <v>44430</v>
      </c>
      <c r="B55" s="1">
        <v>-7.9651667669427238E-3</v>
      </c>
      <c r="C55">
        <f t="shared" si="0"/>
        <v>-2.7177149008808573E-2</v>
      </c>
    </row>
    <row r="56" spans="1:3" x14ac:dyDescent="0.2">
      <c r="A56" s="2">
        <v>44431</v>
      </c>
      <c r="B56" s="1">
        <v>1.1304656472580621</v>
      </c>
      <c r="C56">
        <f t="shared" si="0"/>
        <v>3.8571487884445079</v>
      </c>
    </row>
    <row r="57" spans="1:3" x14ac:dyDescent="0.2">
      <c r="A57" s="2">
        <v>44432</v>
      </c>
      <c r="B57" s="1">
        <v>5.5589769333487466E-3</v>
      </c>
      <c r="C57">
        <f t="shared" si="0"/>
        <v>1.8967229296585925E-2</v>
      </c>
    </row>
    <row r="58" spans="1:3" x14ac:dyDescent="0.2">
      <c r="A58" s="2">
        <v>44433</v>
      </c>
      <c r="B58" s="1">
        <v>2.4201315016010071E-3</v>
      </c>
      <c r="C58">
        <f t="shared" si="0"/>
        <v>8.2574886834626358E-3</v>
      </c>
    </row>
    <row r="59" spans="1:3" x14ac:dyDescent="0.2">
      <c r="A59" s="2">
        <v>44434</v>
      </c>
      <c r="B59" s="1">
        <v>1.0694540781841715E-2</v>
      </c>
      <c r="C59">
        <f t="shared" si="0"/>
        <v>3.6489773147643935E-2</v>
      </c>
    </row>
    <row r="60" spans="1:3" x14ac:dyDescent="0.2">
      <c r="A60" s="2">
        <v>44435</v>
      </c>
      <c r="B60" s="1">
        <v>1.7975285854051486E-2</v>
      </c>
      <c r="C60">
        <f t="shared" si="0"/>
        <v>6.1331675334023672E-2</v>
      </c>
    </row>
    <row r="61" spans="1:3" x14ac:dyDescent="0.2">
      <c r="A61" s="2">
        <v>44436</v>
      </c>
      <c r="B61" s="1">
        <v>-1.7498957502976586E-2</v>
      </c>
      <c r="C61">
        <f t="shared" si="0"/>
        <v>-5.9706443000156109E-2</v>
      </c>
    </row>
    <row r="62" spans="1:3" x14ac:dyDescent="0.2">
      <c r="A62" s="2">
        <v>44437</v>
      </c>
      <c r="B62" s="1">
        <v>1.2649025322577848E-2</v>
      </c>
      <c r="C62">
        <f t="shared" si="0"/>
        <v>4.3158474400635617E-2</v>
      </c>
    </row>
    <row r="63" spans="1:3" x14ac:dyDescent="0.2">
      <c r="A63" s="2">
        <v>44438</v>
      </c>
      <c r="B63" s="1">
        <v>1.0490121533370369</v>
      </c>
      <c r="C63">
        <f t="shared" si="0"/>
        <v>3.5792294671859697</v>
      </c>
    </row>
    <row r="64" spans="1:3" x14ac:dyDescent="0.2">
      <c r="A64" s="2">
        <v>44439</v>
      </c>
      <c r="B64" s="1">
        <v>1.3414215631783494E-2</v>
      </c>
      <c r="C64">
        <f t="shared" si="0"/>
        <v>4.5769303735645278E-2</v>
      </c>
    </row>
    <row r="65" spans="1:3" x14ac:dyDescent="0.2">
      <c r="A65" s="2">
        <v>44440</v>
      </c>
      <c r="B65" s="1">
        <v>0.6526729557144485</v>
      </c>
      <c r="C65">
        <f t="shared" si="0"/>
        <v>2.2269201248976982</v>
      </c>
    </row>
    <row r="66" spans="1:3" x14ac:dyDescent="0.2">
      <c r="A66" s="2">
        <v>44441</v>
      </c>
      <c r="B66" s="1">
        <v>7.7304692655269097E-3</v>
      </c>
      <c r="C66">
        <f t="shared" si="0"/>
        <v>2.6376361133977816E-2</v>
      </c>
    </row>
    <row r="67" spans="1:3" x14ac:dyDescent="0.2">
      <c r="A67" s="2">
        <v>44442</v>
      </c>
      <c r="B67" s="1">
        <v>8.3116073402418437E-3</v>
      </c>
      <c r="C67">
        <f t="shared" si="0"/>
        <v>2.8359204244905171E-2</v>
      </c>
    </row>
    <row r="68" spans="1:3" x14ac:dyDescent="0.2">
      <c r="A68" s="2">
        <v>44443</v>
      </c>
      <c r="B68" s="1">
        <v>7.9232753744704048E-3</v>
      </c>
      <c r="C68">
        <f t="shared" ref="C68:C131" si="1">B68*3.412</f>
        <v>2.7034215577693022E-2</v>
      </c>
    </row>
    <row r="69" spans="1:3" x14ac:dyDescent="0.2">
      <c r="A69" s="2">
        <v>44444</v>
      </c>
      <c r="B69" s="1">
        <v>-6.9425406087175404E-3</v>
      </c>
      <c r="C69">
        <f t="shared" si="1"/>
        <v>-2.3687948556944248E-2</v>
      </c>
    </row>
    <row r="70" spans="1:3" x14ac:dyDescent="0.2">
      <c r="A70" s="2">
        <v>44445</v>
      </c>
      <c r="B70" s="1">
        <v>1.2218496128483458</v>
      </c>
      <c r="C70">
        <f t="shared" si="1"/>
        <v>4.1689508790385554</v>
      </c>
    </row>
    <row r="71" spans="1:3" x14ac:dyDescent="0.2">
      <c r="A71" s="2">
        <v>44446</v>
      </c>
      <c r="B71" s="1">
        <v>7.2636095106184285E-3</v>
      </c>
      <c r="C71">
        <f t="shared" si="1"/>
        <v>2.4783435650230078E-2</v>
      </c>
    </row>
    <row r="72" spans="1:3" x14ac:dyDescent="0.2">
      <c r="A72" s="2">
        <v>44447</v>
      </c>
      <c r="B72" s="1">
        <v>8.4912695742866799E-3</v>
      </c>
      <c r="C72">
        <f t="shared" si="1"/>
        <v>2.8972211787466152E-2</v>
      </c>
    </row>
    <row r="73" spans="1:3" x14ac:dyDescent="0.2">
      <c r="A73" s="2">
        <v>44448</v>
      </c>
      <c r="B73" s="1">
        <v>-7.9032723260010519E-3</v>
      </c>
      <c r="C73">
        <f t="shared" si="1"/>
        <v>-2.6965965176315589E-2</v>
      </c>
    </row>
    <row r="74" spans="1:3" x14ac:dyDescent="0.2">
      <c r="A74" s="2">
        <v>44449</v>
      </c>
      <c r="B74" s="1">
        <v>7.9147101028979403E-3</v>
      </c>
      <c r="C74">
        <f t="shared" si="1"/>
        <v>2.7004990871087771E-2</v>
      </c>
    </row>
    <row r="75" spans="1:3" x14ac:dyDescent="0.2">
      <c r="A75" s="2">
        <v>44450</v>
      </c>
      <c r="B75" s="1">
        <v>7.8511403655171039E-3</v>
      </c>
      <c r="C75">
        <f t="shared" si="1"/>
        <v>2.6788090927144358E-2</v>
      </c>
    </row>
    <row r="76" spans="1:3" x14ac:dyDescent="0.2">
      <c r="A76" s="2">
        <v>44451</v>
      </c>
      <c r="B76" s="1">
        <v>7.2786836478564917E-4</v>
      </c>
      <c r="C76">
        <f t="shared" si="1"/>
        <v>2.4834868606486349E-3</v>
      </c>
    </row>
    <row r="77" spans="1:3" x14ac:dyDescent="0.2">
      <c r="A77" s="2">
        <v>44452</v>
      </c>
      <c r="B77" s="1">
        <v>1.2489087613514356</v>
      </c>
      <c r="C77">
        <f t="shared" si="1"/>
        <v>4.261276693731098</v>
      </c>
    </row>
    <row r="78" spans="1:3" x14ac:dyDescent="0.2">
      <c r="A78" s="2">
        <v>44453</v>
      </c>
      <c r="B78" s="1">
        <v>2.129412545786168E-2</v>
      </c>
      <c r="C78">
        <f t="shared" si="1"/>
        <v>7.2655556062224055E-2</v>
      </c>
    </row>
    <row r="79" spans="1:3" x14ac:dyDescent="0.2">
      <c r="A79" s="2">
        <v>44454</v>
      </c>
      <c r="B79" s="1">
        <v>1.578582908586653E-2</v>
      </c>
      <c r="C79">
        <f t="shared" si="1"/>
        <v>5.3861248840976601E-2</v>
      </c>
    </row>
    <row r="80" spans="1:3" x14ac:dyDescent="0.2">
      <c r="A80" s="2">
        <v>44455</v>
      </c>
      <c r="B80" s="1">
        <v>3.326286545963487E-3</v>
      </c>
      <c r="C80">
        <f t="shared" si="1"/>
        <v>1.1349289694827418E-2</v>
      </c>
    </row>
    <row r="81" spans="1:3" x14ac:dyDescent="0.2">
      <c r="A81" s="2">
        <v>44456</v>
      </c>
      <c r="B81" s="1">
        <v>7.9139450441323173E-5</v>
      </c>
      <c r="C81">
        <f t="shared" si="1"/>
        <v>2.7002380490579467E-4</v>
      </c>
    </row>
    <row r="82" spans="1:3" x14ac:dyDescent="0.2">
      <c r="A82" s="2">
        <v>44457</v>
      </c>
      <c r="B82" s="1">
        <v>3.4920446147157453E-4</v>
      </c>
      <c r="C82">
        <f t="shared" si="1"/>
        <v>1.1914856225410124E-3</v>
      </c>
    </row>
    <row r="83" spans="1:3" x14ac:dyDescent="0.2">
      <c r="A83" s="2">
        <v>44458</v>
      </c>
      <c r="B83" s="1">
        <v>1.2000463072364975E-2</v>
      </c>
      <c r="C83">
        <f t="shared" si="1"/>
        <v>4.0945580002909293E-2</v>
      </c>
    </row>
    <row r="84" spans="1:3" x14ac:dyDescent="0.2">
      <c r="A84" s="2">
        <v>44459</v>
      </c>
      <c r="B84" s="1">
        <v>1.0925930895688516</v>
      </c>
      <c r="C84">
        <f t="shared" si="1"/>
        <v>3.7279276216089214</v>
      </c>
    </row>
    <row r="85" spans="1:3" x14ac:dyDescent="0.2">
      <c r="A85" s="2">
        <v>44460</v>
      </c>
      <c r="B85" s="1">
        <v>-6.8947572761663811E-3</v>
      </c>
      <c r="C85">
        <f t="shared" si="1"/>
        <v>-2.3524911826279693E-2</v>
      </c>
    </row>
    <row r="86" spans="1:3" x14ac:dyDescent="0.2">
      <c r="A86" s="2">
        <v>44461</v>
      </c>
      <c r="B86" s="1">
        <v>1.5172778532354374E-4</v>
      </c>
      <c r="C86">
        <f t="shared" si="1"/>
        <v>5.176952035239312E-4</v>
      </c>
    </row>
    <row r="87" spans="1:3" x14ac:dyDescent="0.2">
      <c r="A87" s="2">
        <v>44462</v>
      </c>
      <c r="B87" s="1">
        <v>8.0362048257367723E-3</v>
      </c>
      <c r="C87">
        <f t="shared" si="1"/>
        <v>2.7419530865413867E-2</v>
      </c>
    </row>
    <row r="88" spans="1:3" x14ac:dyDescent="0.2">
      <c r="A88" s="2">
        <v>44463</v>
      </c>
      <c r="B88" s="1">
        <v>8.1252020477780434E-3</v>
      </c>
      <c r="C88">
        <f t="shared" si="1"/>
        <v>2.7723189387018683E-2</v>
      </c>
    </row>
    <row r="89" spans="1:3" x14ac:dyDescent="0.2">
      <c r="A89" s="2">
        <v>44464</v>
      </c>
      <c r="B89" s="1">
        <v>2.132666752704103E-4</v>
      </c>
      <c r="C89">
        <f t="shared" si="1"/>
        <v>7.2766589602263993E-4</v>
      </c>
    </row>
    <row r="90" spans="1:3" x14ac:dyDescent="0.2">
      <c r="A90" s="2">
        <v>44465</v>
      </c>
      <c r="B90" s="1">
        <v>-1.31712500703504E-2</v>
      </c>
      <c r="C90">
        <f t="shared" si="1"/>
        <v>-4.4940305240035561E-2</v>
      </c>
    </row>
    <row r="91" spans="1:3" x14ac:dyDescent="0.2">
      <c r="A91" s="2">
        <v>44466</v>
      </c>
      <c r="B91" s="1">
        <v>1.5662103148373405</v>
      </c>
      <c r="C91">
        <f t="shared" si="1"/>
        <v>5.3439095942250061</v>
      </c>
    </row>
    <row r="92" spans="1:3" x14ac:dyDescent="0.2">
      <c r="A92" s="2">
        <v>44467</v>
      </c>
      <c r="B92" s="1">
        <v>2.0413037358388272E-2</v>
      </c>
      <c r="C92">
        <f t="shared" si="1"/>
        <v>6.9649283466820783E-2</v>
      </c>
    </row>
    <row r="93" spans="1:3" x14ac:dyDescent="0.2">
      <c r="A93" s="2">
        <v>44468</v>
      </c>
      <c r="B93" s="1">
        <v>1.6009839928551286E-2</v>
      </c>
      <c r="C93">
        <f t="shared" si="1"/>
        <v>5.4625573836216988E-2</v>
      </c>
    </row>
    <row r="94" spans="1:3" x14ac:dyDescent="0.2">
      <c r="A94" s="2">
        <v>44469</v>
      </c>
      <c r="B94" s="1">
        <v>1.1131257751199837E-2</v>
      </c>
      <c r="C94">
        <f t="shared" si="1"/>
        <v>3.7979851447093843E-2</v>
      </c>
    </row>
    <row r="95" spans="1:3" x14ac:dyDescent="0.2">
      <c r="A95" s="2">
        <v>44470</v>
      </c>
      <c r="B95" s="1">
        <v>-5.1475071872424845E-3</v>
      </c>
      <c r="C95">
        <f t="shared" si="1"/>
        <v>-1.7563294522871357E-2</v>
      </c>
    </row>
    <row r="96" spans="1:3" x14ac:dyDescent="0.2">
      <c r="A96" s="2">
        <v>44471</v>
      </c>
      <c r="B96" s="1">
        <v>2.4340990078254086E-3</v>
      </c>
      <c r="C96">
        <f t="shared" si="1"/>
        <v>8.3051458147002932E-3</v>
      </c>
    </row>
    <row r="97" spans="1:3" x14ac:dyDescent="0.2">
      <c r="A97" s="2">
        <v>44472</v>
      </c>
      <c r="B97" s="1">
        <v>8.0222478819857446E-3</v>
      </c>
      <c r="C97">
        <f t="shared" si="1"/>
        <v>2.7371909773335361E-2</v>
      </c>
    </row>
    <row r="98" spans="1:3" x14ac:dyDescent="0.2">
      <c r="A98" s="2">
        <v>44473</v>
      </c>
      <c r="B98" s="1">
        <v>0.9338162592120649</v>
      </c>
      <c r="C98">
        <f t="shared" si="1"/>
        <v>3.1861810764315655</v>
      </c>
    </row>
    <row r="99" spans="1:3" x14ac:dyDescent="0.2">
      <c r="A99" s="2">
        <v>44474</v>
      </c>
      <c r="B99" s="1">
        <v>1.6546245258831967E-3</v>
      </c>
      <c r="C99">
        <f t="shared" si="1"/>
        <v>5.6455788823134671E-3</v>
      </c>
    </row>
    <row r="100" spans="1:3" x14ac:dyDescent="0.2">
      <c r="A100" s="2">
        <v>44475</v>
      </c>
      <c r="B100" s="1">
        <v>2.2633790519017039E-2</v>
      </c>
      <c r="C100">
        <f t="shared" si="1"/>
        <v>7.7226493250886138E-2</v>
      </c>
    </row>
    <row r="101" spans="1:3" x14ac:dyDescent="0.2">
      <c r="A101" s="2">
        <v>44476</v>
      </c>
      <c r="B101" s="1">
        <v>-7.5539214733956776E-3</v>
      </c>
      <c r="C101">
        <f t="shared" si="1"/>
        <v>-2.5773980067226053E-2</v>
      </c>
    </row>
    <row r="102" spans="1:3" x14ac:dyDescent="0.2">
      <c r="A102" s="2">
        <v>44477</v>
      </c>
      <c r="B102" s="1">
        <v>-7.9607956619648715E-3</v>
      </c>
      <c r="C102">
        <f t="shared" si="1"/>
        <v>-2.7162234798624139E-2</v>
      </c>
    </row>
    <row r="103" spans="1:3" x14ac:dyDescent="0.2">
      <c r="A103" s="2">
        <v>44478</v>
      </c>
      <c r="B103" s="1">
        <v>7.985799549905151E-3</v>
      </c>
      <c r="C103">
        <f t="shared" si="1"/>
        <v>2.7247548064276376E-2</v>
      </c>
    </row>
    <row r="104" spans="1:3" x14ac:dyDescent="0.2">
      <c r="A104" s="2">
        <v>44479</v>
      </c>
      <c r="B104" s="1">
        <v>-1.5376626291534875E-2</v>
      </c>
      <c r="C104">
        <f t="shared" si="1"/>
        <v>-5.2465048906716993E-2</v>
      </c>
    </row>
    <row r="105" spans="1:3" x14ac:dyDescent="0.2">
      <c r="A105" s="2">
        <v>44480</v>
      </c>
      <c r="B105" s="1">
        <v>1.5717743384146448</v>
      </c>
      <c r="C105">
        <f t="shared" si="1"/>
        <v>5.3628940426707681</v>
      </c>
    </row>
    <row r="106" spans="1:3" x14ac:dyDescent="0.2">
      <c r="A106" s="2">
        <v>44481</v>
      </c>
      <c r="B106" s="1">
        <v>-1.0135166590267714E-2</v>
      </c>
      <c r="C106">
        <f t="shared" si="1"/>
        <v>-3.4581188405993439E-2</v>
      </c>
    </row>
    <row r="107" spans="1:3" x14ac:dyDescent="0.2">
      <c r="A107" s="2">
        <v>44482</v>
      </c>
      <c r="B107" s="1">
        <v>5.1146207949944291E-3</v>
      </c>
      <c r="C107">
        <f t="shared" si="1"/>
        <v>1.745108615252099E-2</v>
      </c>
    </row>
    <row r="108" spans="1:3" x14ac:dyDescent="0.2">
      <c r="A108" s="2">
        <v>44483</v>
      </c>
      <c r="B108" s="1">
        <v>0</v>
      </c>
      <c r="C108">
        <f t="shared" si="1"/>
        <v>0</v>
      </c>
    </row>
    <row r="109" spans="1:3" x14ac:dyDescent="0.2">
      <c r="A109" s="2">
        <v>44484</v>
      </c>
      <c r="B109" s="1">
        <v>1.5991293535017655E-2</v>
      </c>
      <c r="C109">
        <f t="shared" si="1"/>
        <v>5.456229354148024E-2</v>
      </c>
    </row>
    <row r="110" spans="1:3" x14ac:dyDescent="0.2">
      <c r="A110" s="2">
        <v>44485</v>
      </c>
      <c r="B110" s="1">
        <v>5.4201474793263166E-3</v>
      </c>
      <c r="C110">
        <f t="shared" si="1"/>
        <v>1.8493543199461393E-2</v>
      </c>
    </row>
    <row r="111" spans="1:3" x14ac:dyDescent="0.2">
      <c r="A111" s="2">
        <v>44486</v>
      </c>
      <c r="B111" s="1">
        <v>1.0398745216915986E-2</v>
      </c>
      <c r="C111">
        <f t="shared" si="1"/>
        <v>3.5480518680117347E-2</v>
      </c>
    </row>
    <row r="112" spans="1:3" x14ac:dyDescent="0.2">
      <c r="A112" s="2">
        <v>44487</v>
      </c>
      <c r="B112" s="1">
        <v>0.54704332479844542</v>
      </c>
      <c r="C112">
        <f t="shared" si="1"/>
        <v>1.8665118242122958</v>
      </c>
    </row>
    <row r="113" spans="1:3" x14ac:dyDescent="0.2">
      <c r="A113" s="2">
        <v>44488</v>
      </c>
      <c r="B113" s="1">
        <v>2.3122454427555832E-2</v>
      </c>
      <c r="C113">
        <f t="shared" si="1"/>
        <v>7.8893814506820495E-2</v>
      </c>
    </row>
    <row r="114" spans="1:3" x14ac:dyDescent="0.2">
      <c r="A114" s="2">
        <v>44489</v>
      </c>
      <c r="B114" s="1">
        <v>2.829136241079766E-4</v>
      </c>
      <c r="C114">
        <f t="shared" si="1"/>
        <v>9.6530128545641611E-4</v>
      </c>
    </row>
    <row r="115" spans="1:3" x14ac:dyDescent="0.2">
      <c r="A115" s="2">
        <v>44490</v>
      </c>
      <c r="B115" s="1">
        <v>8.4274559590595162E-3</v>
      </c>
      <c r="C115">
        <f t="shared" si="1"/>
        <v>2.8754479732311069E-2</v>
      </c>
    </row>
    <row r="116" spans="1:3" x14ac:dyDescent="0.2">
      <c r="A116" s="2">
        <v>44491</v>
      </c>
      <c r="B116" s="1">
        <v>2.3669920846076182E-2</v>
      </c>
      <c r="C116">
        <f t="shared" si="1"/>
        <v>8.076176992681193E-2</v>
      </c>
    </row>
    <row r="117" spans="1:3" x14ac:dyDescent="0.2">
      <c r="A117" s="2">
        <v>44492</v>
      </c>
      <c r="B117" s="1">
        <v>4.2999807492820515E-4</v>
      </c>
      <c r="C117">
        <f t="shared" si="1"/>
        <v>1.4671534316550358E-3</v>
      </c>
    </row>
    <row r="118" spans="1:3" x14ac:dyDescent="0.2">
      <c r="A118" s="2">
        <v>44493</v>
      </c>
      <c r="B118" s="1">
        <v>-9.5467420238126515E-4</v>
      </c>
      <c r="C118">
        <f t="shared" si="1"/>
        <v>-3.2573483785248766E-3</v>
      </c>
    </row>
    <row r="119" spans="1:3" x14ac:dyDescent="0.2">
      <c r="A119" s="2">
        <v>44494</v>
      </c>
      <c r="B119" s="1">
        <v>0.90124765622677883</v>
      </c>
      <c r="C119">
        <f t="shared" si="1"/>
        <v>3.0750570030457691</v>
      </c>
    </row>
    <row r="120" spans="1:3" x14ac:dyDescent="0.2">
      <c r="A120" s="2">
        <v>44495</v>
      </c>
      <c r="B120" s="1">
        <v>1.5860898254132099E-2</v>
      </c>
      <c r="C120">
        <f t="shared" si="1"/>
        <v>5.411738484309872E-2</v>
      </c>
    </row>
    <row r="121" spans="1:3" x14ac:dyDescent="0.2">
      <c r="A121" s="2">
        <v>44496</v>
      </c>
      <c r="B121" s="1">
        <v>1.1286962342571853</v>
      </c>
      <c r="C121">
        <f t="shared" si="1"/>
        <v>3.8511115512855163</v>
      </c>
    </row>
    <row r="122" spans="1:3" x14ac:dyDescent="0.2">
      <c r="A122" s="2">
        <v>44497</v>
      </c>
      <c r="B122" s="1">
        <v>7.2221766891781023</v>
      </c>
      <c r="C122">
        <f t="shared" si="1"/>
        <v>24.642066863475684</v>
      </c>
    </row>
    <row r="123" spans="1:3" x14ac:dyDescent="0.2">
      <c r="A123" s="2">
        <v>44498</v>
      </c>
      <c r="B123" s="1">
        <v>1.0426341291604593</v>
      </c>
      <c r="C123">
        <f t="shared" si="1"/>
        <v>3.557467648695487</v>
      </c>
    </row>
    <row r="124" spans="1:3" x14ac:dyDescent="0.2">
      <c r="A124" s="2">
        <v>44499</v>
      </c>
      <c r="B124" s="1">
        <v>7.8005294299262146E-2</v>
      </c>
      <c r="C124">
        <f t="shared" si="1"/>
        <v>0.26615406414908244</v>
      </c>
    </row>
    <row r="125" spans="1:3" x14ac:dyDescent="0.2">
      <c r="A125" s="2">
        <v>44500</v>
      </c>
      <c r="B125" s="1">
        <v>7.0650110997539692E-2</v>
      </c>
      <c r="C125">
        <f t="shared" si="1"/>
        <v>0.24105817872360541</v>
      </c>
    </row>
    <row r="126" spans="1:3" x14ac:dyDescent="0.2">
      <c r="A126" s="2">
        <v>44501</v>
      </c>
      <c r="B126" s="1">
        <v>24.999209332980016</v>
      </c>
      <c r="C126">
        <f t="shared" si="1"/>
        <v>85.297302244127806</v>
      </c>
    </row>
    <row r="127" spans="1:3" x14ac:dyDescent="0.2">
      <c r="A127" s="2">
        <v>44502</v>
      </c>
      <c r="B127" s="1">
        <v>50.368950856217481</v>
      </c>
      <c r="C127">
        <f t="shared" si="1"/>
        <v>171.85886032141403</v>
      </c>
    </row>
    <row r="128" spans="1:3" x14ac:dyDescent="0.2">
      <c r="A128" s="2">
        <v>44503</v>
      </c>
      <c r="B128" s="1">
        <v>39.98665715318738</v>
      </c>
      <c r="C128">
        <f t="shared" si="1"/>
        <v>136.43447420667533</v>
      </c>
    </row>
    <row r="129" spans="1:3" x14ac:dyDescent="0.2">
      <c r="A129" s="2">
        <v>44504</v>
      </c>
      <c r="B129" s="1">
        <v>50.540694882033861</v>
      </c>
      <c r="C129">
        <f t="shared" si="1"/>
        <v>172.44485093749952</v>
      </c>
    </row>
    <row r="130" spans="1:3" x14ac:dyDescent="0.2">
      <c r="A130" s="2">
        <v>44505</v>
      </c>
      <c r="B130" s="1">
        <v>49.535735386262871</v>
      </c>
      <c r="C130">
        <f t="shared" si="1"/>
        <v>169.01592913792891</v>
      </c>
    </row>
    <row r="131" spans="1:3" x14ac:dyDescent="0.2">
      <c r="A131" s="2">
        <v>44506</v>
      </c>
      <c r="B131" s="1">
        <v>45.883290678865194</v>
      </c>
      <c r="C131">
        <f t="shared" si="1"/>
        <v>156.55378779628805</v>
      </c>
    </row>
    <row r="132" spans="1:3" x14ac:dyDescent="0.2">
      <c r="A132" s="2">
        <v>44507</v>
      </c>
      <c r="B132" s="1">
        <v>45.229238295268559</v>
      </c>
      <c r="C132">
        <f t="shared" ref="C132:C195" si="2">B132*3.412</f>
        <v>154.32216106345632</v>
      </c>
    </row>
    <row r="133" spans="1:3" x14ac:dyDescent="0.2">
      <c r="A133" s="2">
        <v>44508</v>
      </c>
      <c r="B133" s="1">
        <v>41.818029143130829</v>
      </c>
      <c r="C133">
        <f t="shared" si="2"/>
        <v>142.68311543636239</v>
      </c>
    </row>
    <row r="134" spans="1:3" x14ac:dyDescent="0.2">
      <c r="A134" s="2">
        <v>44509</v>
      </c>
      <c r="B134" s="1">
        <v>41.752995084639295</v>
      </c>
      <c r="C134">
        <f t="shared" si="2"/>
        <v>142.46121922878928</v>
      </c>
    </row>
    <row r="135" spans="1:3" x14ac:dyDescent="0.2">
      <c r="A135" s="2">
        <v>44510</v>
      </c>
      <c r="B135" s="1">
        <v>43.822404168045729</v>
      </c>
      <c r="C135">
        <f t="shared" si="2"/>
        <v>149.52204302137201</v>
      </c>
    </row>
    <row r="136" spans="1:3" x14ac:dyDescent="0.2">
      <c r="A136" s="2">
        <v>44511</v>
      </c>
      <c r="B136" s="1">
        <v>45.598169160094542</v>
      </c>
      <c r="C136">
        <f t="shared" si="2"/>
        <v>155.58095317424258</v>
      </c>
    </row>
    <row r="137" spans="1:3" x14ac:dyDescent="0.2">
      <c r="A137" s="2">
        <v>44512</v>
      </c>
      <c r="B137" s="1">
        <v>54.612576645227733</v>
      </c>
      <c r="C137">
        <f t="shared" si="2"/>
        <v>186.33811151351702</v>
      </c>
    </row>
    <row r="138" spans="1:3" x14ac:dyDescent="0.2">
      <c r="A138" s="2">
        <v>44513</v>
      </c>
      <c r="B138" s="1">
        <v>52.908019752899179</v>
      </c>
      <c r="C138">
        <f t="shared" si="2"/>
        <v>180.52216339689198</v>
      </c>
    </row>
    <row r="139" spans="1:3" x14ac:dyDescent="0.2">
      <c r="A139" s="2">
        <v>44514</v>
      </c>
      <c r="B139" s="1">
        <v>55.630303125132087</v>
      </c>
      <c r="C139">
        <f t="shared" si="2"/>
        <v>189.81059426295067</v>
      </c>
    </row>
    <row r="140" spans="1:3" x14ac:dyDescent="0.2">
      <c r="A140" s="2">
        <v>44515</v>
      </c>
      <c r="B140" s="1">
        <v>57.857606711879157</v>
      </c>
      <c r="C140">
        <f t="shared" si="2"/>
        <v>197.41015410093169</v>
      </c>
    </row>
    <row r="141" spans="1:3" x14ac:dyDescent="0.2">
      <c r="A141" s="2">
        <v>44516</v>
      </c>
      <c r="B141" s="1">
        <v>19.885812104835843</v>
      </c>
      <c r="C141">
        <f t="shared" si="2"/>
        <v>67.850390901699896</v>
      </c>
    </row>
    <row r="142" spans="1:3" x14ac:dyDescent="0.2">
      <c r="A142" s="2">
        <v>44517</v>
      </c>
      <c r="B142" s="1">
        <v>32.442557039532332</v>
      </c>
      <c r="C142">
        <f t="shared" si="2"/>
        <v>110.69400461888431</v>
      </c>
    </row>
    <row r="143" spans="1:3" x14ac:dyDescent="0.2">
      <c r="A143" s="2">
        <v>44518</v>
      </c>
      <c r="B143" s="1">
        <v>68.491109038518417</v>
      </c>
      <c r="C143">
        <f t="shared" si="2"/>
        <v>233.69166403942484</v>
      </c>
    </row>
    <row r="144" spans="1:3" x14ac:dyDescent="0.2">
      <c r="A144" s="2">
        <v>44519</v>
      </c>
      <c r="B144" s="1">
        <v>53.928978138791877</v>
      </c>
      <c r="C144">
        <f t="shared" si="2"/>
        <v>184.00567340955789</v>
      </c>
    </row>
    <row r="145" spans="1:3" x14ac:dyDescent="0.2">
      <c r="A145" s="2">
        <v>44520</v>
      </c>
      <c r="B145" s="1">
        <v>44.713096287748129</v>
      </c>
      <c r="C145">
        <f t="shared" si="2"/>
        <v>152.56108453379662</v>
      </c>
    </row>
    <row r="146" spans="1:3" x14ac:dyDescent="0.2">
      <c r="A146" s="2">
        <v>44521</v>
      </c>
      <c r="B146" s="1">
        <v>49.991943529335899</v>
      </c>
      <c r="C146">
        <f t="shared" si="2"/>
        <v>170.57251132209407</v>
      </c>
    </row>
    <row r="147" spans="1:3" x14ac:dyDescent="0.2">
      <c r="A147" s="2">
        <v>44522</v>
      </c>
      <c r="B147" s="1">
        <v>63.824245341768453</v>
      </c>
      <c r="C147">
        <f t="shared" si="2"/>
        <v>217.76832510611396</v>
      </c>
    </row>
    <row r="148" spans="1:3" x14ac:dyDescent="0.2">
      <c r="A148" s="2">
        <v>44523</v>
      </c>
      <c r="B148" s="1">
        <v>55.334361963216651</v>
      </c>
      <c r="C148">
        <f t="shared" si="2"/>
        <v>188.80084301849521</v>
      </c>
    </row>
    <row r="149" spans="1:3" x14ac:dyDescent="0.2">
      <c r="A149" s="2">
        <v>44524</v>
      </c>
      <c r="B149" s="1">
        <v>50.132064778188592</v>
      </c>
      <c r="C149">
        <f t="shared" si="2"/>
        <v>171.05060502317949</v>
      </c>
    </row>
    <row r="150" spans="1:3" x14ac:dyDescent="0.2">
      <c r="A150" s="2">
        <v>44525</v>
      </c>
      <c r="B150" s="1">
        <v>63.694886184862739</v>
      </c>
      <c r="C150">
        <f t="shared" si="2"/>
        <v>217.32695166275167</v>
      </c>
    </row>
    <row r="151" spans="1:3" x14ac:dyDescent="0.2">
      <c r="A151" s="2">
        <v>44526</v>
      </c>
      <c r="B151" s="1">
        <v>61.564168964923212</v>
      </c>
      <c r="C151">
        <f t="shared" si="2"/>
        <v>210.056944508318</v>
      </c>
    </row>
    <row r="152" spans="1:3" x14ac:dyDescent="0.2">
      <c r="A152" s="2">
        <v>44527</v>
      </c>
      <c r="B152" s="1">
        <v>57.30464632117625</v>
      </c>
      <c r="C152">
        <f t="shared" si="2"/>
        <v>195.52345324785335</v>
      </c>
    </row>
    <row r="153" spans="1:3" x14ac:dyDescent="0.2">
      <c r="A153" s="2">
        <v>44528</v>
      </c>
      <c r="B153" s="1">
        <v>64.595066643793473</v>
      </c>
      <c r="C153">
        <f t="shared" si="2"/>
        <v>220.39836738862331</v>
      </c>
    </row>
    <row r="154" spans="1:3" x14ac:dyDescent="0.2">
      <c r="A154" s="2">
        <v>44529</v>
      </c>
      <c r="B154" s="1">
        <v>55.638739545689205</v>
      </c>
      <c r="C154">
        <f t="shared" si="2"/>
        <v>189.83937932989156</v>
      </c>
    </row>
    <row r="155" spans="1:3" x14ac:dyDescent="0.2">
      <c r="A155" s="2">
        <v>44530</v>
      </c>
      <c r="B155" s="1">
        <v>51.484845199754211</v>
      </c>
      <c r="C155">
        <f t="shared" si="2"/>
        <v>175.66629182156137</v>
      </c>
    </row>
    <row r="156" spans="1:3" x14ac:dyDescent="0.2">
      <c r="A156" s="2">
        <v>44531</v>
      </c>
      <c r="B156" s="1">
        <v>30.357218622433063</v>
      </c>
      <c r="C156">
        <f t="shared" si="2"/>
        <v>103.57882993974161</v>
      </c>
    </row>
    <row r="157" spans="1:3" x14ac:dyDescent="0.2">
      <c r="A157" s="2">
        <v>44532</v>
      </c>
      <c r="B157" s="1">
        <v>-2.8685862624731828E-2</v>
      </c>
      <c r="C157">
        <f t="shared" si="2"/>
        <v>-9.7876163275585001E-2</v>
      </c>
    </row>
    <row r="158" spans="1:3" x14ac:dyDescent="0.2">
      <c r="A158" s="2">
        <v>44533</v>
      </c>
      <c r="B158" s="1">
        <v>-0.35835026812988469</v>
      </c>
      <c r="C158">
        <f t="shared" si="2"/>
        <v>-1.2226911148591666</v>
      </c>
    </row>
    <row r="159" spans="1:3" x14ac:dyDescent="0.2">
      <c r="A159" s="2">
        <v>44534</v>
      </c>
      <c r="B159" s="1">
        <v>0.10878029913287238</v>
      </c>
      <c r="C159">
        <f t="shared" si="2"/>
        <v>0.37115838064136053</v>
      </c>
    </row>
    <row r="160" spans="1:3" x14ac:dyDescent="0.2">
      <c r="A160" s="2">
        <v>44535</v>
      </c>
      <c r="B160" s="1">
        <v>9.3792440033120567E-2</v>
      </c>
      <c r="C160">
        <f t="shared" si="2"/>
        <v>0.32001980539300734</v>
      </c>
    </row>
    <row r="161" spans="1:3" x14ac:dyDescent="0.2">
      <c r="A161" s="2">
        <v>44536</v>
      </c>
      <c r="B161" s="1">
        <v>8.0793257878378046</v>
      </c>
      <c r="C161">
        <f t="shared" si="2"/>
        <v>27.566659588102588</v>
      </c>
    </row>
    <row r="162" spans="1:3" x14ac:dyDescent="0.2">
      <c r="A162" s="2">
        <v>44537</v>
      </c>
      <c r="B162" s="1">
        <v>8.6007514194881479E-2</v>
      </c>
      <c r="C162">
        <f t="shared" si="2"/>
        <v>0.2934576384329356</v>
      </c>
    </row>
    <row r="163" spans="1:3" x14ac:dyDescent="0.2">
      <c r="A163" s="2">
        <v>44538</v>
      </c>
      <c r="B163" s="1">
        <v>9.555708713644856E-2</v>
      </c>
      <c r="C163">
        <f t="shared" si="2"/>
        <v>0.32604078130956249</v>
      </c>
    </row>
    <row r="164" spans="1:3" x14ac:dyDescent="0.2">
      <c r="A164" s="2">
        <v>44539</v>
      </c>
      <c r="B164" s="1">
        <v>6.8266493797293881E-2</v>
      </c>
      <c r="C164">
        <f t="shared" si="2"/>
        <v>0.23292527683636671</v>
      </c>
    </row>
    <row r="165" spans="1:3" x14ac:dyDescent="0.2">
      <c r="A165" s="2">
        <v>44540</v>
      </c>
      <c r="B165" s="1">
        <v>9.365206195399782E-2</v>
      </c>
      <c r="C165">
        <f t="shared" si="2"/>
        <v>0.31954083538704053</v>
      </c>
    </row>
    <row r="166" spans="1:3" x14ac:dyDescent="0.2">
      <c r="A166" s="2">
        <v>44541</v>
      </c>
      <c r="B166" s="1">
        <v>6.9458214136696297E-2</v>
      </c>
      <c r="C166">
        <f t="shared" si="2"/>
        <v>0.23699142663440775</v>
      </c>
    </row>
    <row r="167" spans="1:3" x14ac:dyDescent="0.2">
      <c r="A167" s="2">
        <v>44542</v>
      </c>
      <c r="B167" s="1">
        <v>5.5901053405004619E-2</v>
      </c>
      <c r="C167">
        <f t="shared" si="2"/>
        <v>0.19073439421787575</v>
      </c>
    </row>
    <row r="168" spans="1:3" x14ac:dyDescent="0.2">
      <c r="A168" s="2">
        <v>44543</v>
      </c>
      <c r="B168" s="1">
        <v>1.5708911103494594</v>
      </c>
      <c r="C168">
        <f t="shared" si="2"/>
        <v>5.3598804685123556</v>
      </c>
    </row>
    <row r="169" spans="1:3" x14ac:dyDescent="0.2">
      <c r="A169" s="2">
        <v>44544</v>
      </c>
      <c r="B169" s="1">
        <v>27.931903274283037</v>
      </c>
      <c r="C169">
        <f t="shared" si="2"/>
        <v>95.30365397185372</v>
      </c>
    </row>
    <row r="170" spans="1:3" x14ac:dyDescent="0.2">
      <c r="A170" s="2">
        <v>44545</v>
      </c>
      <c r="B170" s="1">
        <v>78.327905365302669</v>
      </c>
      <c r="C170">
        <f t="shared" si="2"/>
        <v>267.25481310641271</v>
      </c>
    </row>
    <row r="171" spans="1:3" x14ac:dyDescent="0.2">
      <c r="A171" s="2">
        <v>44546</v>
      </c>
      <c r="B171" s="1">
        <v>153.38644058452647</v>
      </c>
      <c r="C171">
        <f t="shared" si="2"/>
        <v>523.35453527440427</v>
      </c>
    </row>
    <row r="172" spans="1:3" x14ac:dyDescent="0.2">
      <c r="A172" s="2">
        <v>44547</v>
      </c>
      <c r="B172" s="1">
        <v>153.36164657544759</v>
      </c>
      <c r="C172">
        <f t="shared" si="2"/>
        <v>523.26993811542718</v>
      </c>
    </row>
    <row r="173" spans="1:3" x14ac:dyDescent="0.2">
      <c r="A173" s="2">
        <v>44548</v>
      </c>
      <c r="B173" s="1">
        <v>157.11101491649777</v>
      </c>
      <c r="C173">
        <f t="shared" si="2"/>
        <v>536.06278289509032</v>
      </c>
    </row>
    <row r="174" spans="1:3" x14ac:dyDescent="0.2">
      <c r="A174" s="2">
        <v>44549</v>
      </c>
      <c r="B174" s="1">
        <v>160.46652383558848</v>
      </c>
      <c r="C174">
        <f t="shared" si="2"/>
        <v>547.51177932702785</v>
      </c>
    </row>
    <row r="175" spans="1:3" x14ac:dyDescent="0.2">
      <c r="A175" s="2">
        <v>44550</v>
      </c>
      <c r="B175" s="1">
        <v>151.84790031328345</v>
      </c>
      <c r="C175">
        <f t="shared" si="2"/>
        <v>518.1050358689231</v>
      </c>
    </row>
    <row r="176" spans="1:3" x14ac:dyDescent="0.2">
      <c r="A176" s="2">
        <v>44551</v>
      </c>
      <c r="B176" s="1">
        <v>157.43733456152205</v>
      </c>
      <c r="C176">
        <f t="shared" si="2"/>
        <v>537.1761855239132</v>
      </c>
    </row>
    <row r="177" spans="1:3" x14ac:dyDescent="0.2">
      <c r="A177" s="2">
        <v>44552</v>
      </c>
      <c r="B177" s="1">
        <v>158.067461821991</v>
      </c>
      <c r="C177">
        <f t="shared" si="2"/>
        <v>539.32617973663332</v>
      </c>
    </row>
    <row r="178" spans="1:3" x14ac:dyDescent="0.2">
      <c r="A178" s="2">
        <v>44553</v>
      </c>
      <c r="B178" s="1">
        <v>146.27955827369246</v>
      </c>
      <c r="C178">
        <f t="shared" si="2"/>
        <v>499.10585282983868</v>
      </c>
    </row>
    <row r="179" spans="1:3" x14ac:dyDescent="0.2">
      <c r="A179" s="2">
        <v>44554</v>
      </c>
      <c r="B179" s="1">
        <v>133.03744968842437</v>
      </c>
      <c r="C179">
        <f t="shared" si="2"/>
        <v>453.92377833690398</v>
      </c>
    </row>
    <row r="180" spans="1:3" x14ac:dyDescent="0.2">
      <c r="A180" s="2">
        <v>44555</v>
      </c>
      <c r="B180" s="1">
        <v>136.17256276371521</v>
      </c>
      <c r="C180">
        <f t="shared" si="2"/>
        <v>464.62078414979629</v>
      </c>
    </row>
    <row r="181" spans="1:3" x14ac:dyDescent="0.2">
      <c r="A181" s="2">
        <v>44556</v>
      </c>
      <c r="B181" s="1">
        <v>145.01044682763091</v>
      </c>
      <c r="C181">
        <f t="shared" si="2"/>
        <v>494.7756445758767</v>
      </c>
    </row>
    <row r="182" spans="1:3" x14ac:dyDescent="0.2">
      <c r="A182" s="2">
        <v>44557</v>
      </c>
      <c r="B182" s="1">
        <v>154.22120390245723</v>
      </c>
      <c r="C182">
        <f t="shared" si="2"/>
        <v>526.20274771518405</v>
      </c>
    </row>
    <row r="183" spans="1:3" x14ac:dyDescent="0.2">
      <c r="A183" s="2">
        <v>44558</v>
      </c>
      <c r="B183" s="1">
        <v>156.25910151571756</v>
      </c>
      <c r="C183">
        <f t="shared" si="2"/>
        <v>533.15605437162833</v>
      </c>
    </row>
    <row r="184" spans="1:3" x14ac:dyDescent="0.2">
      <c r="A184" s="2">
        <v>44559</v>
      </c>
      <c r="B184" s="1">
        <v>158.82416097967445</v>
      </c>
      <c r="C184">
        <f t="shared" si="2"/>
        <v>541.90803726264915</v>
      </c>
    </row>
    <row r="185" spans="1:3" x14ac:dyDescent="0.2">
      <c r="A185" s="2">
        <v>44560</v>
      </c>
      <c r="B185" s="1">
        <v>153.12946072370559</v>
      </c>
      <c r="C185">
        <f t="shared" si="2"/>
        <v>522.47771998928351</v>
      </c>
    </row>
    <row r="186" spans="1:3" x14ac:dyDescent="0.2">
      <c r="A186" s="2">
        <v>44561</v>
      </c>
      <c r="B186" s="1">
        <v>154.23253406151986</v>
      </c>
      <c r="C186">
        <f t="shared" si="2"/>
        <v>526.24140621790571</v>
      </c>
    </row>
    <row r="187" spans="1:3" x14ac:dyDescent="0.2">
      <c r="A187" s="2">
        <v>44562</v>
      </c>
      <c r="B187" s="1">
        <v>155.07554629498156</v>
      </c>
      <c r="C187">
        <f t="shared" si="2"/>
        <v>529.1177639584771</v>
      </c>
    </row>
    <row r="188" spans="1:3" x14ac:dyDescent="0.2">
      <c r="A188" s="2">
        <v>44563</v>
      </c>
      <c r="B188" s="1">
        <v>152.72166916149516</v>
      </c>
      <c r="C188">
        <f t="shared" si="2"/>
        <v>521.08633517902149</v>
      </c>
    </row>
    <row r="189" spans="1:3" x14ac:dyDescent="0.2">
      <c r="A189" s="2">
        <v>44564</v>
      </c>
      <c r="B189" s="1">
        <v>152.68091163941918</v>
      </c>
      <c r="C189">
        <f t="shared" si="2"/>
        <v>520.94727051369819</v>
      </c>
    </row>
    <row r="190" spans="1:3" x14ac:dyDescent="0.2">
      <c r="A190" s="2">
        <v>44565</v>
      </c>
      <c r="B190" s="1">
        <v>147.84600886326373</v>
      </c>
      <c r="C190">
        <f t="shared" si="2"/>
        <v>504.45058224145583</v>
      </c>
    </row>
    <row r="191" spans="1:3" x14ac:dyDescent="0.2">
      <c r="A191" s="2">
        <v>44566</v>
      </c>
      <c r="B191" s="1">
        <v>152.03211461872525</v>
      </c>
      <c r="C191">
        <f t="shared" si="2"/>
        <v>518.73357507909054</v>
      </c>
    </row>
    <row r="192" spans="1:3" x14ac:dyDescent="0.2">
      <c r="A192" s="2">
        <v>44567</v>
      </c>
      <c r="B192" s="1">
        <v>153.88892756446393</v>
      </c>
      <c r="C192">
        <f t="shared" si="2"/>
        <v>525.0690208499509</v>
      </c>
    </row>
    <row r="193" spans="1:3" x14ac:dyDescent="0.2">
      <c r="A193" s="2">
        <v>44568</v>
      </c>
      <c r="B193" s="1">
        <v>147.15279168462371</v>
      </c>
      <c r="C193">
        <f t="shared" si="2"/>
        <v>502.0853252279361</v>
      </c>
    </row>
    <row r="194" spans="1:3" x14ac:dyDescent="0.2">
      <c r="A194" s="2">
        <v>44569</v>
      </c>
      <c r="B194" s="1">
        <v>135.33848953826813</v>
      </c>
      <c r="C194">
        <f t="shared" si="2"/>
        <v>461.77492630457084</v>
      </c>
    </row>
    <row r="195" spans="1:3" x14ac:dyDescent="0.2">
      <c r="A195" s="2">
        <v>44570</v>
      </c>
      <c r="B195" s="1">
        <v>144.45677295898574</v>
      </c>
      <c r="C195">
        <f t="shared" si="2"/>
        <v>492.88650933605931</v>
      </c>
    </row>
    <row r="196" spans="1:3" x14ac:dyDescent="0.2">
      <c r="A196" s="2">
        <v>44571</v>
      </c>
      <c r="B196" s="1">
        <v>148.01931756191308</v>
      </c>
      <c r="C196">
        <f t="shared" ref="C196:C259" si="3">B196*3.412</f>
        <v>505.04191152124741</v>
      </c>
    </row>
    <row r="197" spans="1:3" x14ac:dyDescent="0.2">
      <c r="A197" s="2">
        <v>44572</v>
      </c>
      <c r="B197" s="1">
        <v>136.62743686850717</v>
      </c>
      <c r="C197">
        <f t="shared" si="3"/>
        <v>466.17281459534649</v>
      </c>
    </row>
    <row r="198" spans="1:3" x14ac:dyDescent="0.2">
      <c r="A198" s="2">
        <v>44573</v>
      </c>
      <c r="B198" s="1">
        <v>134.30277466023901</v>
      </c>
      <c r="C198">
        <f t="shared" si="3"/>
        <v>458.24106714073548</v>
      </c>
    </row>
    <row r="199" spans="1:3" x14ac:dyDescent="0.2">
      <c r="A199" s="2">
        <v>44574</v>
      </c>
      <c r="B199" s="1">
        <v>139.35605554384421</v>
      </c>
      <c r="C199">
        <f t="shared" si="3"/>
        <v>475.48286151559643</v>
      </c>
    </row>
    <row r="200" spans="1:3" x14ac:dyDescent="0.2">
      <c r="A200" s="2">
        <v>44575</v>
      </c>
      <c r="B200" s="1">
        <v>149.54967860828236</v>
      </c>
      <c r="C200">
        <f t="shared" si="3"/>
        <v>510.2635034114594</v>
      </c>
    </row>
    <row r="201" spans="1:3" x14ac:dyDescent="0.2">
      <c r="A201" s="2">
        <v>44576</v>
      </c>
      <c r="B201" s="1">
        <v>154.03659063324869</v>
      </c>
      <c r="C201">
        <f t="shared" si="3"/>
        <v>525.57284724064448</v>
      </c>
    </row>
    <row r="202" spans="1:3" x14ac:dyDescent="0.2">
      <c r="A202" s="2">
        <v>44577</v>
      </c>
      <c r="B202" s="1">
        <v>145.95574485379092</v>
      </c>
      <c r="C202">
        <f t="shared" si="3"/>
        <v>498.00100144113458</v>
      </c>
    </row>
    <row r="203" spans="1:3" x14ac:dyDescent="0.2">
      <c r="A203" s="2">
        <v>44578</v>
      </c>
      <c r="B203" s="1">
        <v>147.22097054817476</v>
      </c>
      <c r="C203">
        <f t="shared" si="3"/>
        <v>502.31795151037227</v>
      </c>
    </row>
    <row r="204" spans="1:3" x14ac:dyDescent="0.2">
      <c r="A204" s="2">
        <v>44579</v>
      </c>
      <c r="B204" s="1">
        <v>136.15939962494036</v>
      </c>
      <c r="C204">
        <f t="shared" si="3"/>
        <v>464.57587152029652</v>
      </c>
    </row>
    <row r="205" spans="1:3" x14ac:dyDescent="0.2">
      <c r="A205" s="2">
        <v>44580</v>
      </c>
      <c r="B205" s="1">
        <v>150.55423220102546</v>
      </c>
      <c r="C205">
        <f t="shared" si="3"/>
        <v>513.69104026989885</v>
      </c>
    </row>
    <row r="206" spans="1:3" x14ac:dyDescent="0.2">
      <c r="A206" s="2">
        <v>44581</v>
      </c>
      <c r="B206" s="1">
        <v>154.66528089788676</v>
      </c>
      <c r="C206">
        <f t="shared" si="3"/>
        <v>527.71793842358966</v>
      </c>
    </row>
    <row r="207" spans="1:3" x14ac:dyDescent="0.2">
      <c r="A207" s="2">
        <v>44582</v>
      </c>
      <c r="B207" s="1">
        <v>147.08093980272642</v>
      </c>
      <c r="C207">
        <f t="shared" si="3"/>
        <v>501.84016660690253</v>
      </c>
    </row>
    <row r="208" spans="1:3" x14ac:dyDescent="0.2">
      <c r="A208" s="2">
        <v>44583</v>
      </c>
      <c r="B208" s="1">
        <v>141.02348323563669</v>
      </c>
      <c r="C208">
        <f t="shared" si="3"/>
        <v>481.17212479999239</v>
      </c>
    </row>
    <row r="209" spans="1:3" x14ac:dyDescent="0.2">
      <c r="A209" s="2">
        <v>44584</v>
      </c>
      <c r="B209" s="1">
        <v>143.08744419203001</v>
      </c>
      <c r="C209">
        <f t="shared" si="3"/>
        <v>488.21435958320637</v>
      </c>
    </row>
    <row r="210" spans="1:3" x14ac:dyDescent="0.2">
      <c r="A210" s="2">
        <v>44585</v>
      </c>
      <c r="B210" s="1">
        <v>154.09047984682311</v>
      </c>
      <c r="C210">
        <f t="shared" si="3"/>
        <v>525.75671723736048</v>
      </c>
    </row>
    <row r="211" spans="1:3" x14ac:dyDescent="0.2">
      <c r="A211" s="2">
        <v>44586</v>
      </c>
      <c r="B211" s="1">
        <v>152.35846972168716</v>
      </c>
      <c r="C211">
        <f t="shared" si="3"/>
        <v>519.84709869039659</v>
      </c>
    </row>
    <row r="212" spans="1:3" x14ac:dyDescent="0.2">
      <c r="A212" s="2">
        <v>44587</v>
      </c>
      <c r="B212" s="1">
        <v>144.63318642433126</v>
      </c>
      <c r="C212">
        <f t="shared" si="3"/>
        <v>493.48843207981821</v>
      </c>
    </row>
    <row r="213" spans="1:3" x14ac:dyDescent="0.2">
      <c r="A213" s="2">
        <v>44588</v>
      </c>
      <c r="B213" s="1">
        <v>141.86894876284762</v>
      </c>
      <c r="C213">
        <f t="shared" si="3"/>
        <v>484.05685317883609</v>
      </c>
    </row>
    <row r="214" spans="1:3" x14ac:dyDescent="0.2">
      <c r="A214" s="2">
        <v>44589</v>
      </c>
      <c r="B214" s="1">
        <v>155.92131957259582</v>
      </c>
      <c r="C214">
        <f t="shared" si="3"/>
        <v>532.00354238169689</v>
      </c>
    </row>
    <row r="215" spans="1:3" x14ac:dyDescent="0.2">
      <c r="A215" s="2">
        <v>44590</v>
      </c>
      <c r="B215" s="1">
        <v>154.88366081269979</v>
      </c>
      <c r="C215">
        <f t="shared" si="3"/>
        <v>528.46305069293169</v>
      </c>
    </row>
    <row r="216" spans="1:3" x14ac:dyDescent="0.2">
      <c r="A216" s="2">
        <v>44591</v>
      </c>
      <c r="B216" s="1">
        <v>153.3750388011542</v>
      </c>
      <c r="C216">
        <f t="shared" si="3"/>
        <v>523.31563238953811</v>
      </c>
    </row>
    <row r="217" spans="1:3" x14ac:dyDescent="0.2">
      <c r="A217" s="2">
        <v>44592</v>
      </c>
      <c r="B217" s="1">
        <v>147.66076811866142</v>
      </c>
      <c r="C217">
        <f t="shared" si="3"/>
        <v>503.81854082087278</v>
      </c>
    </row>
    <row r="218" spans="1:3" x14ac:dyDescent="0.2">
      <c r="A218" s="2">
        <v>44593</v>
      </c>
      <c r="B218" s="1">
        <v>141.96112488927736</v>
      </c>
      <c r="C218">
        <f t="shared" si="3"/>
        <v>484.37135812221436</v>
      </c>
    </row>
    <row r="219" spans="1:3" x14ac:dyDescent="0.2">
      <c r="A219" s="2">
        <v>44594</v>
      </c>
      <c r="B219" s="1">
        <v>147.56148724748306</v>
      </c>
      <c r="C219">
        <f t="shared" si="3"/>
        <v>503.47979448841215</v>
      </c>
    </row>
    <row r="220" spans="1:3" x14ac:dyDescent="0.2">
      <c r="A220" s="2">
        <v>44595</v>
      </c>
      <c r="B220" s="1">
        <v>151.98749114999498</v>
      </c>
      <c r="C220">
        <f t="shared" si="3"/>
        <v>518.58131980378289</v>
      </c>
    </row>
    <row r="221" spans="1:3" x14ac:dyDescent="0.2">
      <c r="A221" s="2">
        <v>44596</v>
      </c>
      <c r="B221" s="1">
        <v>146.02763880505199</v>
      </c>
      <c r="C221">
        <f t="shared" si="3"/>
        <v>498.24630360283737</v>
      </c>
    </row>
    <row r="222" spans="1:3" x14ac:dyDescent="0.2">
      <c r="A222" s="2">
        <v>44597</v>
      </c>
      <c r="B222" s="1">
        <v>146.50070196862296</v>
      </c>
      <c r="C222">
        <f t="shared" si="3"/>
        <v>499.86039511694156</v>
      </c>
    </row>
    <row r="223" spans="1:3" x14ac:dyDescent="0.2">
      <c r="A223" s="2">
        <v>44598</v>
      </c>
      <c r="B223" s="1">
        <v>143.12030985557487</v>
      </c>
      <c r="C223">
        <f t="shared" si="3"/>
        <v>488.32649722722147</v>
      </c>
    </row>
    <row r="224" spans="1:3" x14ac:dyDescent="0.2">
      <c r="A224" s="2">
        <v>44599</v>
      </c>
      <c r="B224" s="1">
        <v>150.71431119614365</v>
      </c>
      <c r="C224">
        <f t="shared" si="3"/>
        <v>514.23722980124217</v>
      </c>
    </row>
    <row r="225" spans="1:3" x14ac:dyDescent="0.2">
      <c r="A225" s="2">
        <v>44600</v>
      </c>
      <c r="B225" s="1">
        <v>148.56647761324786</v>
      </c>
      <c r="C225">
        <f t="shared" si="3"/>
        <v>506.90882161640167</v>
      </c>
    </row>
    <row r="226" spans="1:3" x14ac:dyDescent="0.2">
      <c r="A226" s="2">
        <v>44601</v>
      </c>
      <c r="B226" s="1">
        <v>88.053002674376188</v>
      </c>
      <c r="C226">
        <f t="shared" si="3"/>
        <v>300.43684512497157</v>
      </c>
    </row>
    <row r="227" spans="1:3" x14ac:dyDescent="0.2">
      <c r="A227" s="2">
        <v>44602</v>
      </c>
      <c r="B227" s="1">
        <v>66.572498750908721</v>
      </c>
      <c r="C227">
        <f t="shared" si="3"/>
        <v>227.14536573810057</v>
      </c>
    </row>
    <row r="228" spans="1:3" x14ac:dyDescent="0.2">
      <c r="A228" s="2">
        <v>44603</v>
      </c>
      <c r="B228" s="1">
        <v>67.463892421078739</v>
      </c>
      <c r="C228">
        <f t="shared" si="3"/>
        <v>230.18680094072064</v>
      </c>
    </row>
    <row r="229" spans="1:3" x14ac:dyDescent="0.2">
      <c r="A229" s="2">
        <v>44604</v>
      </c>
      <c r="B229" s="1">
        <v>66.366479877008885</v>
      </c>
      <c r="C229">
        <f t="shared" si="3"/>
        <v>226.44242934035432</v>
      </c>
    </row>
    <row r="230" spans="1:3" x14ac:dyDescent="0.2">
      <c r="A230" s="2">
        <v>44605</v>
      </c>
      <c r="B230" s="1">
        <v>68.456549885057029</v>
      </c>
      <c r="C230">
        <f t="shared" si="3"/>
        <v>233.57374820781459</v>
      </c>
    </row>
    <row r="231" spans="1:3" x14ac:dyDescent="0.2">
      <c r="A231" s="2">
        <v>44606</v>
      </c>
      <c r="B231" s="1">
        <v>113.52363029637183</v>
      </c>
      <c r="C231">
        <f t="shared" si="3"/>
        <v>387.34262657122071</v>
      </c>
    </row>
    <row r="232" spans="1:3" x14ac:dyDescent="0.2">
      <c r="A232" s="2">
        <v>44607</v>
      </c>
      <c r="B232" s="1">
        <v>155.95883777167958</v>
      </c>
      <c r="C232">
        <f t="shared" si="3"/>
        <v>532.13155447697068</v>
      </c>
    </row>
    <row r="233" spans="1:3" x14ac:dyDescent="0.2">
      <c r="A233" s="2">
        <v>44608</v>
      </c>
      <c r="B233" s="1">
        <v>109.35700867185722</v>
      </c>
      <c r="C233">
        <f t="shared" si="3"/>
        <v>373.12611358837682</v>
      </c>
    </row>
    <row r="234" spans="1:3" x14ac:dyDescent="0.2">
      <c r="A234" s="2">
        <v>44609</v>
      </c>
      <c r="B234" s="1">
        <v>75.48246691719666</v>
      </c>
      <c r="C234">
        <f t="shared" si="3"/>
        <v>257.54617712147501</v>
      </c>
    </row>
    <row r="235" spans="1:3" x14ac:dyDescent="0.2">
      <c r="A235" s="2">
        <v>44610</v>
      </c>
      <c r="B235" s="1">
        <v>124.41361847542235</v>
      </c>
      <c r="C235">
        <f t="shared" si="3"/>
        <v>424.49926623814105</v>
      </c>
    </row>
    <row r="236" spans="1:3" x14ac:dyDescent="0.2">
      <c r="A236" s="2">
        <v>44611</v>
      </c>
      <c r="B236" s="1">
        <v>160.90626206560773</v>
      </c>
      <c r="C236">
        <f t="shared" si="3"/>
        <v>549.01216616785359</v>
      </c>
    </row>
    <row r="237" spans="1:3" x14ac:dyDescent="0.2">
      <c r="A237" s="2">
        <v>44612</v>
      </c>
      <c r="B237" s="1">
        <v>146.82269767274516</v>
      </c>
      <c r="C237">
        <f t="shared" si="3"/>
        <v>500.95904445940647</v>
      </c>
    </row>
    <row r="238" spans="1:3" x14ac:dyDescent="0.2">
      <c r="A238" s="2">
        <v>44613</v>
      </c>
      <c r="B238" s="1">
        <v>157.9806250677386</v>
      </c>
      <c r="C238">
        <f t="shared" si="3"/>
        <v>539.02989273112405</v>
      </c>
    </row>
    <row r="239" spans="1:3" x14ac:dyDescent="0.2">
      <c r="A239" s="2">
        <v>44614</v>
      </c>
      <c r="B239" s="1">
        <v>169.14990969436576</v>
      </c>
      <c r="C239">
        <f t="shared" si="3"/>
        <v>577.13949187717594</v>
      </c>
    </row>
    <row r="240" spans="1:3" x14ac:dyDescent="0.2">
      <c r="A240" s="2">
        <v>44615</v>
      </c>
      <c r="B240" s="1">
        <v>164.85042638987122</v>
      </c>
      <c r="C240">
        <f t="shared" si="3"/>
        <v>562.46965484224063</v>
      </c>
    </row>
    <row r="241" spans="1:3" x14ac:dyDescent="0.2">
      <c r="A241" s="2">
        <v>44616</v>
      </c>
      <c r="B241" s="1">
        <v>151.55139860921446</v>
      </c>
      <c r="C241">
        <f t="shared" si="3"/>
        <v>517.09337205463976</v>
      </c>
    </row>
    <row r="242" spans="1:3" x14ac:dyDescent="0.2">
      <c r="A242" s="2">
        <v>44617</v>
      </c>
      <c r="B242" s="1">
        <v>167.87500132563738</v>
      </c>
      <c r="C242">
        <f t="shared" si="3"/>
        <v>572.7895045230747</v>
      </c>
    </row>
    <row r="243" spans="1:3" x14ac:dyDescent="0.2">
      <c r="A243" s="2">
        <v>44618</v>
      </c>
      <c r="B243" s="1">
        <v>166.58023583718514</v>
      </c>
      <c r="C243">
        <f t="shared" si="3"/>
        <v>568.37176467647566</v>
      </c>
    </row>
    <row r="244" spans="1:3" x14ac:dyDescent="0.2">
      <c r="A244" s="2">
        <v>44619</v>
      </c>
      <c r="B244" s="1">
        <v>161.92073712699943</v>
      </c>
      <c r="C244">
        <f t="shared" si="3"/>
        <v>552.47355507732198</v>
      </c>
    </row>
    <row r="245" spans="1:3" x14ac:dyDescent="0.2">
      <c r="A245" s="2">
        <v>44620</v>
      </c>
      <c r="B245" s="1">
        <v>144.74187016426308</v>
      </c>
      <c r="C245">
        <f t="shared" si="3"/>
        <v>493.85926100046561</v>
      </c>
    </row>
    <row r="246" spans="1:3" x14ac:dyDescent="0.2">
      <c r="A246" s="2">
        <v>44621</v>
      </c>
      <c r="B246" s="1">
        <v>141.76135464065146</v>
      </c>
      <c r="C246">
        <f t="shared" si="3"/>
        <v>483.6897420339028</v>
      </c>
    </row>
    <row r="247" spans="1:3" x14ac:dyDescent="0.2">
      <c r="A247" s="2">
        <v>44622</v>
      </c>
      <c r="B247" s="1">
        <v>140.07359468373286</v>
      </c>
      <c r="C247">
        <f t="shared" si="3"/>
        <v>477.93110506089653</v>
      </c>
    </row>
    <row r="248" spans="1:3" x14ac:dyDescent="0.2">
      <c r="A248" s="2">
        <v>44623</v>
      </c>
      <c r="B248" s="1">
        <v>147.62346931609875</v>
      </c>
      <c r="C248">
        <f t="shared" si="3"/>
        <v>503.69127730652895</v>
      </c>
    </row>
    <row r="249" spans="1:3" x14ac:dyDescent="0.2">
      <c r="A249" s="2">
        <v>44624</v>
      </c>
      <c r="B249" s="1">
        <v>155.8262792597518</v>
      </c>
      <c r="C249">
        <f t="shared" si="3"/>
        <v>531.67926483427311</v>
      </c>
    </row>
    <row r="250" spans="1:3" x14ac:dyDescent="0.2">
      <c r="A250" s="2">
        <v>44625</v>
      </c>
      <c r="B250" s="1">
        <v>129.90488358223487</v>
      </c>
      <c r="C250">
        <f t="shared" si="3"/>
        <v>443.23546278258539</v>
      </c>
    </row>
    <row r="251" spans="1:3" x14ac:dyDescent="0.2">
      <c r="A251" s="2">
        <v>44626</v>
      </c>
      <c r="B251" s="1">
        <v>152.38367114157808</v>
      </c>
      <c r="C251">
        <f t="shared" si="3"/>
        <v>519.93308593506435</v>
      </c>
    </row>
    <row r="252" spans="1:3" x14ac:dyDescent="0.2">
      <c r="A252" s="2">
        <v>44627</v>
      </c>
      <c r="B252" s="1">
        <v>154.47109985123865</v>
      </c>
      <c r="C252">
        <f t="shared" si="3"/>
        <v>527.05539269242627</v>
      </c>
    </row>
    <row r="253" spans="1:3" x14ac:dyDescent="0.2">
      <c r="A253" s="2">
        <v>44628</v>
      </c>
      <c r="B253" s="1">
        <v>154.19183687519023</v>
      </c>
      <c r="C253">
        <f t="shared" si="3"/>
        <v>526.10254741814902</v>
      </c>
    </row>
    <row r="254" spans="1:3" x14ac:dyDescent="0.2">
      <c r="A254" s="2">
        <v>44629</v>
      </c>
      <c r="B254" s="1">
        <v>156.42142819633443</v>
      </c>
      <c r="C254">
        <f t="shared" si="3"/>
        <v>533.7099130058931</v>
      </c>
    </row>
    <row r="255" spans="1:3" x14ac:dyDescent="0.2">
      <c r="A255" s="2">
        <v>44630</v>
      </c>
      <c r="B255" s="1">
        <v>158.52987288784169</v>
      </c>
      <c r="C255">
        <f t="shared" si="3"/>
        <v>540.90392629331586</v>
      </c>
    </row>
    <row r="256" spans="1:3" x14ac:dyDescent="0.2">
      <c r="A256" s="2">
        <v>44631</v>
      </c>
      <c r="B256" s="1">
        <v>161.12823923036933</v>
      </c>
      <c r="C256">
        <f t="shared" si="3"/>
        <v>549.76955225402014</v>
      </c>
    </row>
    <row r="257" spans="1:3" x14ac:dyDescent="0.2">
      <c r="A257" s="2">
        <v>44632</v>
      </c>
      <c r="B257" s="1">
        <v>160.11677308882369</v>
      </c>
      <c r="C257">
        <f t="shared" si="3"/>
        <v>546.31842977906638</v>
      </c>
    </row>
    <row r="258" spans="1:3" x14ac:dyDescent="0.2">
      <c r="A258" s="2">
        <v>44633</v>
      </c>
      <c r="B258" s="1">
        <v>145.44992869228466</v>
      </c>
      <c r="C258">
        <f t="shared" si="3"/>
        <v>496.27515669807525</v>
      </c>
    </row>
    <row r="259" spans="1:3" x14ac:dyDescent="0.2">
      <c r="A259" s="2">
        <v>44634</v>
      </c>
      <c r="B259" s="1">
        <v>139.38518103829026</v>
      </c>
      <c r="C259">
        <f t="shared" si="3"/>
        <v>475.58223770264635</v>
      </c>
    </row>
    <row r="260" spans="1:3" x14ac:dyDescent="0.2">
      <c r="A260" s="2">
        <v>44635</v>
      </c>
      <c r="B260" s="1">
        <v>138.4266432891007</v>
      </c>
      <c r="C260">
        <f t="shared" ref="C260:C323" si="4">B260*3.412</f>
        <v>472.31170690241157</v>
      </c>
    </row>
    <row r="261" spans="1:3" x14ac:dyDescent="0.2">
      <c r="A261" s="2">
        <v>44636</v>
      </c>
      <c r="B261" s="1">
        <v>121.91098335146654</v>
      </c>
      <c r="C261">
        <f t="shared" si="4"/>
        <v>415.96027519520385</v>
      </c>
    </row>
    <row r="262" spans="1:3" x14ac:dyDescent="0.2">
      <c r="A262" s="2">
        <v>44637</v>
      </c>
      <c r="B262" s="1">
        <v>124.39519274654096</v>
      </c>
      <c r="C262">
        <f t="shared" si="4"/>
        <v>424.43639765119775</v>
      </c>
    </row>
    <row r="263" spans="1:3" x14ac:dyDescent="0.2">
      <c r="A263" s="2">
        <v>44638</v>
      </c>
      <c r="B263" s="1">
        <v>157.76139859187359</v>
      </c>
      <c r="C263">
        <f t="shared" si="4"/>
        <v>538.28189199547262</v>
      </c>
    </row>
    <row r="264" spans="1:3" x14ac:dyDescent="0.2">
      <c r="A264" s="2">
        <v>44639</v>
      </c>
      <c r="B264" s="1">
        <v>146.15473816997502</v>
      </c>
      <c r="C264">
        <f t="shared" si="4"/>
        <v>498.67996663595477</v>
      </c>
    </row>
    <row r="265" spans="1:3" x14ac:dyDescent="0.2">
      <c r="A265" s="2">
        <v>44640</v>
      </c>
      <c r="B265" s="1">
        <v>128.10105336044236</v>
      </c>
      <c r="C265">
        <f t="shared" si="4"/>
        <v>437.08079406582931</v>
      </c>
    </row>
    <row r="266" spans="1:3" x14ac:dyDescent="0.2">
      <c r="A266" s="2">
        <v>44641</v>
      </c>
      <c r="B266" s="1">
        <v>110.84439445721422</v>
      </c>
      <c r="C266">
        <f t="shared" si="4"/>
        <v>378.20107388801489</v>
      </c>
    </row>
    <row r="267" spans="1:3" x14ac:dyDescent="0.2">
      <c r="A267" s="2">
        <v>44642</v>
      </c>
      <c r="B267" s="1">
        <v>111.12666255519073</v>
      </c>
      <c r="C267">
        <f t="shared" si="4"/>
        <v>379.16417263831079</v>
      </c>
    </row>
    <row r="268" spans="1:3" x14ac:dyDescent="0.2">
      <c r="A268" s="2">
        <v>44643</v>
      </c>
      <c r="B268" s="1">
        <v>147.06306069085201</v>
      </c>
      <c r="C268">
        <f t="shared" si="4"/>
        <v>501.77916307718704</v>
      </c>
    </row>
    <row r="269" spans="1:3" x14ac:dyDescent="0.2">
      <c r="A269" s="2">
        <v>44644</v>
      </c>
      <c r="B269" s="1">
        <v>151.60932147463137</v>
      </c>
      <c r="C269">
        <f t="shared" si="4"/>
        <v>517.29100487144228</v>
      </c>
    </row>
    <row r="270" spans="1:3" x14ac:dyDescent="0.2">
      <c r="A270" s="2">
        <v>44645</v>
      </c>
      <c r="B270" s="1">
        <v>155.63407209108317</v>
      </c>
      <c r="C270">
        <f t="shared" si="4"/>
        <v>531.02345397477575</v>
      </c>
    </row>
    <row r="271" spans="1:3" x14ac:dyDescent="0.2">
      <c r="A271" s="2">
        <v>44646</v>
      </c>
      <c r="B271" s="1">
        <v>164.43116592879358</v>
      </c>
      <c r="C271">
        <f t="shared" si="4"/>
        <v>561.03913814904365</v>
      </c>
    </row>
    <row r="272" spans="1:3" x14ac:dyDescent="0.2">
      <c r="A272" s="2">
        <v>44647</v>
      </c>
      <c r="B272" s="1">
        <v>161.84516676100733</v>
      </c>
      <c r="C272">
        <f t="shared" si="4"/>
        <v>552.21570898855703</v>
      </c>
    </row>
    <row r="273" spans="1:3" x14ac:dyDescent="0.2">
      <c r="A273" s="2">
        <v>44648</v>
      </c>
      <c r="B273" s="1">
        <v>153.39234948110104</v>
      </c>
      <c r="C273">
        <f t="shared" si="4"/>
        <v>523.37469642951669</v>
      </c>
    </row>
    <row r="274" spans="1:3" x14ac:dyDescent="0.2">
      <c r="A274" s="2">
        <v>44649</v>
      </c>
      <c r="B274" s="1">
        <v>150.02647555492871</v>
      </c>
      <c r="C274">
        <f t="shared" si="4"/>
        <v>511.89033459341675</v>
      </c>
    </row>
    <row r="275" spans="1:3" x14ac:dyDescent="0.2">
      <c r="A275" s="2">
        <v>44650</v>
      </c>
      <c r="B275" s="1">
        <v>150.66321062950522</v>
      </c>
      <c r="C275">
        <f t="shared" si="4"/>
        <v>514.06287466787182</v>
      </c>
    </row>
    <row r="276" spans="1:3" x14ac:dyDescent="0.2">
      <c r="A276" s="2">
        <v>44651</v>
      </c>
      <c r="B276" s="1">
        <v>162.118502913866</v>
      </c>
      <c r="C276">
        <f t="shared" si="4"/>
        <v>553.14833194211076</v>
      </c>
    </row>
    <row r="277" spans="1:3" x14ac:dyDescent="0.2">
      <c r="A277" s="2">
        <v>44652</v>
      </c>
      <c r="B277" s="1">
        <v>151.77900632790352</v>
      </c>
      <c r="C277">
        <f t="shared" si="4"/>
        <v>517.86996959080682</v>
      </c>
    </row>
    <row r="278" spans="1:3" x14ac:dyDescent="0.2">
      <c r="A278" s="2">
        <v>44653</v>
      </c>
      <c r="B278" s="1">
        <v>147.4140546471283</v>
      </c>
      <c r="C278">
        <f t="shared" si="4"/>
        <v>502.97675445600174</v>
      </c>
    </row>
    <row r="279" spans="1:3" x14ac:dyDescent="0.2">
      <c r="A279" s="2">
        <v>44654</v>
      </c>
      <c r="B279" s="1">
        <v>140.69813922689815</v>
      </c>
      <c r="C279">
        <f t="shared" si="4"/>
        <v>480.06205104217645</v>
      </c>
    </row>
    <row r="280" spans="1:3" x14ac:dyDescent="0.2">
      <c r="A280" s="2">
        <v>44655</v>
      </c>
      <c r="B280" s="1">
        <v>148.4923199773755</v>
      </c>
      <c r="C280">
        <f t="shared" si="4"/>
        <v>506.65579576280521</v>
      </c>
    </row>
    <row r="281" spans="1:3" x14ac:dyDescent="0.2">
      <c r="A281" s="2">
        <v>44656</v>
      </c>
      <c r="B281" s="1">
        <v>140.44258105771826</v>
      </c>
      <c r="C281">
        <f t="shared" si="4"/>
        <v>479.1900865689347</v>
      </c>
    </row>
    <row r="282" spans="1:3" x14ac:dyDescent="0.2">
      <c r="A282" s="2">
        <v>44657</v>
      </c>
      <c r="B282" s="1">
        <v>143.11993757131881</v>
      </c>
      <c r="C282">
        <f t="shared" si="4"/>
        <v>488.32522699333981</v>
      </c>
    </row>
    <row r="283" spans="1:3" x14ac:dyDescent="0.2">
      <c r="A283" s="2">
        <v>44658</v>
      </c>
      <c r="B283" s="1">
        <v>154.893681075106</v>
      </c>
      <c r="C283">
        <f t="shared" si="4"/>
        <v>528.49723982826163</v>
      </c>
    </row>
    <row r="284" spans="1:3" x14ac:dyDescent="0.2">
      <c r="A284" s="2">
        <v>44659</v>
      </c>
      <c r="B284" s="1">
        <v>159.61691563548996</v>
      </c>
      <c r="C284">
        <f t="shared" si="4"/>
        <v>544.61291614829167</v>
      </c>
    </row>
    <row r="285" spans="1:3" x14ac:dyDescent="0.2">
      <c r="A285" s="2">
        <v>44660</v>
      </c>
      <c r="B285" s="1">
        <v>147.72818540211492</v>
      </c>
      <c r="C285">
        <f t="shared" si="4"/>
        <v>504.04856859201607</v>
      </c>
    </row>
    <row r="286" spans="1:3" x14ac:dyDescent="0.2">
      <c r="A286" s="2">
        <v>44661</v>
      </c>
      <c r="B286" s="1">
        <v>126.36504230285749</v>
      </c>
      <c r="C286">
        <f t="shared" si="4"/>
        <v>431.15752433734974</v>
      </c>
    </row>
    <row r="287" spans="1:3" x14ac:dyDescent="0.2">
      <c r="A287" s="2">
        <v>44662</v>
      </c>
      <c r="B287" s="1">
        <v>132.89087144243416</v>
      </c>
      <c r="C287">
        <f t="shared" si="4"/>
        <v>453.42365336158537</v>
      </c>
    </row>
    <row r="288" spans="1:3" x14ac:dyDescent="0.2">
      <c r="A288" s="2">
        <v>44663</v>
      </c>
      <c r="B288" s="1">
        <v>133.205907676023</v>
      </c>
      <c r="C288">
        <f t="shared" si="4"/>
        <v>454.49855699059049</v>
      </c>
    </row>
    <row r="289" spans="1:3" x14ac:dyDescent="0.2">
      <c r="A289" s="2">
        <v>44664</v>
      </c>
      <c r="B289" s="1">
        <v>129.78779414000655</v>
      </c>
      <c r="C289">
        <f t="shared" si="4"/>
        <v>442.83595360570234</v>
      </c>
    </row>
    <row r="290" spans="1:3" x14ac:dyDescent="0.2">
      <c r="A290" s="2">
        <v>44665</v>
      </c>
      <c r="B290" s="1">
        <v>144.40286852586848</v>
      </c>
      <c r="C290">
        <f t="shared" si="4"/>
        <v>492.70258741026328</v>
      </c>
    </row>
    <row r="291" spans="1:3" x14ac:dyDescent="0.2">
      <c r="A291" s="2">
        <v>44666</v>
      </c>
      <c r="B291" s="1">
        <v>145.312557214121</v>
      </c>
      <c r="C291">
        <f t="shared" si="4"/>
        <v>495.80644521458083</v>
      </c>
    </row>
    <row r="292" spans="1:3" x14ac:dyDescent="0.2">
      <c r="A292" s="2">
        <v>44667</v>
      </c>
      <c r="B292" s="1">
        <v>147.90312517203267</v>
      </c>
      <c r="C292">
        <f t="shared" si="4"/>
        <v>504.6454630869755</v>
      </c>
    </row>
    <row r="293" spans="1:3" x14ac:dyDescent="0.2">
      <c r="A293" s="2">
        <v>44668</v>
      </c>
      <c r="B293" s="1">
        <v>145.31116076204302</v>
      </c>
      <c r="C293">
        <f t="shared" si="4"/>
        <v>495.80168052009077</v>
      </c>
    </row>
    <row r="294" spans="1:3" x14ac:dyDescent="0.2">
      <c r="A294" s="2">
        <v>44669</v>
      </c>
      <c r="B294" s="1">
        <v>153.04223399171207</v>
      </c>
      <c r="C294">
        <f t="shared" si="4"/>
        <v>522.18010237972157</v>
      </c>
    </row>
    <row r="295" spans="1:3" x14ac:dyDescent="0.2">
      <c r="A295" s="2">
        <v>44670</v>
      </c>
      <c r="B295" s="1">
        <v>157.12872856777062</v>
      </c>
      <c r="C295">
        <f t="shared" si="4"/>
        <v>536.12322187323332</v>
      </c>
    </row>
    <row r="296" spans="1:3" x14ac:dyDescent="0.2">
      <c r="A296" s="2">
        <v>44671</v>
      </c>
      <c r="B296" s="1">
        <v>141.88446612451921</v>
      </c>
      <c r="C296">
        <f t="shared" si="4"/>
        <v>484.10979841685952</v>
      </c>
    </row>
    <row r="297" spans="1:3" x14ac:dyDescent="0.2">
      <c r="A297" s="2">
        <v>44672</v>
      </c>
      <c r="B297" s="1">
        <v>135.21034868138918</v>
      </c>
      <c r="C297">
        <f t="shared" si="4"/>
        <v>461.33770970089984</v>
      </c>
    </row>
    <row r="298" spans="1:3" x14ac:dyDescent="0.2">
      <c r="A298" s="2">
        <v>44673</v>
      </c>
      <c r="B298" s="1">
        <v>130.51585881387723</v>
      </c>
      <c r="C298">
        <f t="shared" si="4"/>
        <v>445.32011027294908</v>
      </c>
    </row>
    <row r="299" spans="1:3" x14ac:dyDescent="0.2">
      <c r="A299" s="2">
        <v>44674</v>
      </c>
      <c r="B299" s="1">
        <v>107.72198114926448</v>
      </c>
      <c r="C299">
        <f t="shared" si="4"/>
        <v>367.54739968129041</v>
      </c>
    </row>
    <row r="300" spans="1:3" x14ac:dyDescent="0.2">
      <c r="A300" s="2">
        <v>44675</v>
      </c>
      <c r="B300" s="1">
        <v>121.41593178347507</v>
      </c>
      <c r="C300">
        <f t="shared" si="4"/>
        <v>414.27115924521695</v>
      </c>
    </row>
    <row r="301" spans="1:3" x14ac:dyDescent="0.2">
      <c r="A301" s="2">
        <v>44676</v>
      </c>
      <c r="B301" s="1">
        <v>125.06289272991519</v>
      </c>
      <c r="C301">
        <f t="shared" si="4"/>
        <v>426.7145899944706</v>
      </c>
    </row>
    <row r="302" spans="1:3" x14ac:dyDescent="0.2">
      <c r="A302" s="2">
        <v>44677</v>
      </c>
      <c r="B302" s="1">
        <v>104.82702951437334</v>
      </c>
      <c r="C302">
        <f t="shared" si="4"/>
        <v>357.6698247030418</v>
      </c>
    </row>
    <row r="303" spans="1:3" x14ac:dyDescent="0.2">
      <c r="A303" s="2">
        <v>44678</v>
      </c>
      <c r="B303" s="1">
        <v>86.049841251519695</v>
      </c>
      <c r="C303">
        <f t="shared" si="4"/>
        <v>293.60205835018519</v>
      </c>
    </row>
    <row r="304" spans="1:3" x14ac:dyDescent="0.2">
      <c r="A304" s="2">
        <v>44679</v>
      </c>
      <c r="B304" s="1">
        <v>85.934515290047642</v>
      </c>
      <c r="C304">
        <f t="shared" si="4"/>
        <v>293.20856616964255</v>
      </c>
    </row>
    <row r="305" spans="1:3" x14ac:dyDescent="0.2">
      <c r="A305" s="2">
        <v>44680</v>
      </c>
      <c r="B305" s="1">
        <v>106.65246644092889</v>
      </c>
      <c r="C305">
        <f t="shared" si="4"/>
        <v>363.89821549644938</v>
      </c>
    </row>
    <row r="306" spans="1:3" x14ac:dyDescent="0.2">
      <c r="A306" s="2">
        <v>44681</v>
      </c>
      <c r="B306" s="1">
        <v>120.80599471967952</v>
      </c>
      <c r="C306">
        <f t="shared" si="4"/>
        <v>412.19005398354653</v>
      </c>
    </row>
    <row r="307" spans="1:3" x14ac:dyDescent="0.2">
      <c r="A307" s="2">
        <v>44682</v>
      </c>
      <c r="B307" s="1">
        <v>67.050881117828354</v>
      </c>
      <c r="C307">
        <f t="shared" si="4"/>
        <v>228.77760637403034</v>
      </c>
    </row>
    <row r="308" spans="1:3" x14ac:dyDescent="0.2">
      <c r="A308" s="2">
        <v>44683</v>
      </c>
      <c r="B308" s="1">
        <v>46.800735704431709</v>
      </c>
      <c r="C308">
        <f t="shared" si="4"/>
        <v>159.68411022352097</v>
      </c>
    </row>
    <row r="309" spans="1:3" x14ac:dyDescent="0.2">
      <c r="A309" s="2">
        <v>44684</v>
      </c>
      <c r="B309" s="1">
        <v>81.450497641364791</v>
      </c>
      <c r="C309">
        <f t="shared" si="4"/>
        <v>277.90909795233665</v>
      </c>
    </row>
    <row r="310" spans="1:3" x14ac:dyDescent="0.2">
      <c r="A310" s="2">
        <v>44685</v>
      </c>
      <c r="B310" s="1">
        <v>137.61851540887264</v>
      </c>
      <c r="C310">
        <f t="shared" si="4"/>
        <v>469.55437457507344</v>
      </c>
    </row>
    <row r="311" spans="1:3" x14ac:dyDescent="0.2">
      <c r="A311" s="2">
        <v>44686</v>
      </c>
      <c r="B311" s="1">
        <v>134.21098084591983</v>
      </c>
      <c r="C311">
        <f t="shared" si="4"/>
        <v>457.92786664627846</v>
      </c>
    </row>
    <row r="312" spans="1:3" x14ac:dyDescent="0.2">
      <c r="A312" s="2">
        <v>44687</v>
      </c>
      <c r="B312" s="1">
        <v>113.62237019586047</v>
      </c>
      <c r="C312">
        <f t="shared" si="4"/>
        <v>387.67952710827592</v>
      </c>
    </row>
    <row r="313" spans="1:3" x14ac:dyDescent="0.2">
      <c r="A313" s="2">
        <v>44688</v>
      </c>
      <c r="B313" s="1">
        <v>119.46593696589707</v>
      </c>
      <c r="C313">
        <f t="shared" si="4"/>
        <v>407.61777692764082</v>
      </c>
    </row>
    <row r="314" spans="1:3" x14ac:dyDescent="0.2">
      <c r="A314" s="2">
        <v>44689</v>
      </c>
      <c r="B314" s="1">
        <v>118.46785148460866</v>
      </c>
      <c r="C314">
        <f t="shared" si="4"/>
        <v>404.21230926548475</v>
      </c>
    </row>
    <row r="315" spans="1:3" x14ac:dyDescent="0.2">
      <c r="A315" s="2">
        <v>44690</v>
      </c>
      <c r="B315" s="1">
        <v>122.29068983749154</v>
      </c>
      <c r="C315">
        <f t="shared" si="4"/>
        <v>417.25583372552114</v>
      </c>
    </row>
    <row r="316" spans="1:3" x14ac:dyDescent="0.2">
      <c r="A316" s="2">
        <v>44691</v>
      </c>
      <c r="B316" s="1">
        <v>121.96746135553292</v>
      </c>
      <c r="C316">
        <f t="shared" si="4"/>
        <v>416.15297814507829</v>
      </c>
    </row>
    <row r="317" spans="1:3" x14ac:dyDescent="0.2">
      <c r="A317" s="2">
        <v>44692</v>
      </c>
      <c r="B317" s="1">
        <v>121.37445151463432</v>
      </c>
      <c r="C317">
        <f t="shared" si="4"/>
        <v>414.12962856793229</v>
      </c>
    </row>
    <row r="318" spans="1:3" x14ac:dyDescent="0.2">
      <c r="A318" s="2">
        <v>44693</v>
      </c>
      <c r="B318" s="1">
        <v>118.55123547235294</v>
      </c>
      <c r="C318">
        <f t="shared" si="4"/>
        <v>404.49681543166821</v>
      </c>
    </row>
    <row r="319" spans="1:3" x14ac:dyDescent="0.2">
      <c r="A319" s="2">
        <v>44694</v>
      </c>
      <c r="B319" s="1">
        <v>115.2992684157846</v>
      </c>
      <c r="C319">
        <f t="shared" si="4"/>
        <v>393.40110383465702</v>
      </c>
    </row>
    <row r="320" spans="1:3" x14ac:dyDescent="0.2">
      <c r="A320" s="2">
        <v>44695</v>
      </c>
      <c r="B320" s="1">
        <v>116.66825033954404</v>
      </c>
      <c r="C320">
        <f t="shared" si="4"/>
        <v>398.0720701585243</v>
      </c>
    </row>
    <row r="321" spans="1:3" x14ac:dyDescent="0.2">
      <c r="A321" s="2">
        <v>44696</v>
      </c>
      <c r="B321" s="1">
        <v>118.27611466144107</v>
      </c>
      <c r="C321">
        <f t="shared" si="4"/>
        <v>403.55810322483694</v>
      </c>
    </row>
    <row r="322" spans="1:3" x14ac:dyDescent="0.2">
      <c r="A322" s="2">
        <v>44697</v>
      </c>
      <c r="B322" s="1">
        <v>127.52045023251472</v>
      </c>
      <c r="C322">
        <f t="shared" si="4"/>
        <v>435.09977619334023</v>
      </c>
    </row>
    <row r="323" spans="1:3" x14ac:dyDescent="0.2">
      <c r="A323" s="2">
        <v>44698</v>
      </c>
      <c r="B323" s="1">
        <v>130.16773239355496</v>
      </c>
      <c r="C323">
        <f t="shared" si="4"/>
        <v>444.13230292680953</v>
      </c>
    </row>
    <row r="324" spans="1:3" x14ac:dyDescent="0.2">
      <c r="A324" s="2">
        <v>44699</v>
      </c>
      <c r="B324" s="1">
        <v>126.21430187298846</v>
      </c>
      <c r="C324">
        <f t="shared" ref="C324:C367" si="5">B324*3.412</f>
        <v>430.64319799063662</v>
      </c>
    </row>
    <row r="325" spans="1:3" x14ac:dyDescent="0.2">
      <c r="A325" s="2">
        <v>44700</v>
      </c>
      <c r="B325" s="1">
        <v>124.07242693342988</v>
      </c>
      <c r="C325">
        <f t="shared" si="5"/>
        <v>423.33512069686276</v>
      </c>
    </row>
    <row r="326" spans="1:3" x14ac:dyDescent="0.2">
      <c r="A326" s="2">
        <v>44701</v>
      </c>
      <c r="B326" s="1">
        <v>122.01354760188261</v>
      </c>
      <c r="C326">
        <f t="shared" si="5"/>
        <v>416.31022441762343</v>
      </c>
    </row>
    <row r="327" spans="1:3" x14ac:dyDescent="0.2">
      <c r="A327" s="2">
        <v>44702</v>
      </c>
      <c r="B327" s="1">
        <v>127.93754690670661</v>
      </c>
      <c r="C327">
        <f t="shared" si="5"/>
        <v>436.52291004568298</v>
      </c>
    </row>
    <row r="328" spans="1:3" x14ac:dyDescent="0.2">
      <c r="A328" s="2">
        <v>44703</v>
      </c>
      <c r="B328" s="1">
        <v>119.66603289969009</v>
      </c>
      <c r="C328">
        <f t="shared" si="5"/>
        <v>408.30050425374259</v>
      </c>
    </row>
    <row r="329" spans="1:3" x14ac:dyDescent="0.2">
      <c r="A329" s="2">
        <v>44704</v>
      </c>
      <c r="B329" s="1">
        <v>119.14968707765921</v>
      </c>
      <c r="C329">
        <f t="shared" si="5"/>
        <v>406.53873230897324</v>
      </c>
    </row>
    <row r="330" spans="1:3" x14ac:dyDescent="0.2">
      <c r="A330" s="2">
        <v>44705</v>
      </c>
      <c r="B330" s="1">
        <v>114.73054512269175</v>
      </c>
      <c r="C330">
        <f t="shared" si="5"/>
        <v>391.46061995862425</v>
      </c>
    </row>
    <row r="331" spans="1:3" x14ac:dyDescent="0.2">
      <c r="A331" s="2">
        <v>44706</v>
      </c>
      <c r="B331" s="1">
        <v>124.79365398909795</v>
      </c>
      <c r="C331">
        <f t="shared" si="5"/>
        <v>425.79594741080217</v>
      </c>
    </row>
    <row r="332" spans="1:3" x14ac:dyDescent="0.2">
      <c r="A332" s="2">
        <v>44707</v>
      </c>
      <c r="B332" s="1">
        <v>129.36924580932055</v>
      </c>
      <c r="C332">
        <f t="shared" si="5"/>
        <v>441.4078667014017</v>
      </c>
    </row>
    <row r="333" spans="1:3" x14ac:dyDescent="0.2">
      <c r="A333" s="2">
        <v>44708</v>
      </c>
      <c r="B333" s="1">
        <v>128.07721743264415</v>
      </c>
      <c r="C333">
        <f t="shared" si="5"/>
        <v>436.99946588018184</v>
      </c>
    </row>
    <row r="334" spans="1:3" x14ac:dyDescent="0.2">
      <c r="A334" s="2">
        <v>44709</v>
      </c>
      <c r="B334" s="1">
        <v>119.82880548896586</v>
      </c>
      <c r="C334">
        <f t="shared" si="5"/>
        <v>408.85588432835146</v>
      </c>
    </row>
    <row r="335" spans="1:3" x14ac:dyDescent="0.2">
      <c r="A335" s="2">
        <v>44710</v>
      </c>
      <c r="B335" s="1">
        <v>122.01307033445863</v>
      </c>
      <c r="C335">
        <f t="shared" si="5"/>
        <v>416.30859598117286</v>
      </c>
    </row>
    <row r="336" spans="1:3" x14ac:dyDescent="0.2">
      <c r="A336" s="2">
        <v>44711</v>
      </c>
      <c r="B336" s="1">
        <v>123.39853830934072</v>
      </c>
      <c r="C336">
        <f t="shared" si="5"/>
        <v>421.03581271147056</v>
      </c>
    </row>
    <row r="337" spans="1:3" x14ac:dyDescent="0.2">
      <c r="A337" s="2">
        <v>44712</v>
      </c>
      <c r="B337" s="1">
        <v>129.85755074774653</v>
      </c>
      <c r="C337">
        <f t="shared" si="5"/>
        <v>443.07396315131115</v>
      </c>
    </row>
    <row r="338" spans="1:3" x14ac:dyDescent="0.2">
      <c r="A338" s="2">
        <v>44713</v>
      </c>
      <c r="B338" s="1">
        <v>122.65966431353854</v>
      </c>
      <c r="C338">
        <f t="shared" si="5"/>
        <v>418.51477463779349</v>
      </c>
    </row>
    <row r="339" spans="1:3" x14ac:dyDescent="0.2">
      <c r="A339" s="2">
        <v>44714</v>
      </c>
      <c r="B339" s="1">
        <v>120.10121856626176</v>
      </c>
      <c r="C339">
        <f t="shared" si="5"/>
        <v>409.78535774808512</v>
      </c>
    </row>
    <row r="340" spans="1:3" x14ac:dyDescent="0.2">
      <c r="A340" s="2">
        <v>44715</v>
      </c>
      <c r="B340" s="1">
        <v>121.92336005096632</v>
      </c>
      <c r="C340">
        <f t="shared" si="5"/>
        <v>416.00250449389711</v>
      </c>
    </row>
    <row r="341" spans="1:3" x14ac:dyDescent="0.2">
      <c r="A341" s="2">
        <v>44716</v>
      </c>
      <c r="B341" s="1">
        <v>116.4535940529406</v>
      </c>
      <c r="C341">
        <f t="shared" si="5"/>
        <v>397.33966290863333</v>
      </c>
    </row>
    <row r="342" spans="1:3" x14ac:dyDescent="0.2">
      <c r="A342" s="2">
        <v>44717</v>
      </c>
      <c r="B342" s="1">
        <v>122.24175552955687</v>
      </c>
      <c r="C342">
        <f t="shared" si="5"/>
        <v>417.08886986684803</v>
      </c>
    </row>
    <row r="343" spans="1:3" x14ac:dyDescent="0.2">
      <c r="A343" s="2">
        <v>44718</v>
      </c>
      <c r="B343" s="1">
        <v>121.47001007874695</v>
      </c>
      <c r="C343">
        <f t="shared" si="5"/>
        <v>414.4556743886846</v>
      </c>
    </row>
    <row r="344" spans="1:3" x14ac:dyDescent="0.2">
      <c r="A344" s="2">
        <v>44719</v>
      </c>
      <c r="B344" s="1">
        <v>120.29243502896662</v>
      </c>
      <c r="C344">
        <f t="shared" si="5"/>
        <v>410.43778831883412</v>
      </c>
    </row>
    <row r="345" spans="1:3" x14ac:dyDescent="0.2">
      <c r="A345" s="2">
        <v>44720</v>
      </c>
      <c r="B345" s="1">
        <v>124.7574345378259</v>
      </c>
      <c r="C345">
        <f t="shared" si="5"/>
        <v>425.67236664306199</v>
      </c>
    </row>
    <row r="346" spans="1:3" x14ac:dyDescent="0.2">
      <c r="A346" s="2">
        <v>44721</v>
      </c>
      <c r="B346" s="1">
        <v>127.30216373831037</v>
      </c>
      <c r="C346">
        <f t="shared" si="5"/>
        <v>434.35498267511497</v>
      </c>
    </row>
    <row r="347" spans="1:3" x14ac:dyDescent="0.2">
      <c r="A347" s="2">
        <v>44722</v>
      </c>
      <c r="B347" s="1">
        <v>132.9991675000675</v>
      </c>
      <c r="C347">
        <f t="shared" si="5"/>
        <v>453.79315951023028</v>
      </c>
    </row>
    <row r="348" spans="1:3" x14ac:dyDescent="0.2">
      <c r="A348" s="2">
        <v>44723</v>
      </c>
      <c r="B348" s="1">
        <v>135.56635218282932</v>
      </c>
      <c r="C348">
        <f t="shared" si="5"/>
        <v>462.55239364781363</v>
      </c>
    </row>
    <row r="349" spans="1:3" x14ac:dyDescent="0.2">
      <c r="A349" s="2">
        <v>44724</v>
      </c>
      <c r="B349" s="1">
        <v>131.90864953909636</v>
      </c>
      <c r="C349">
        <f t="shared" si="5"/>
        <v>450.07231222739676</v>
      </c>
    </row>
    <row r="350" spans="1:3" x14ac:dyDescent="0.2">
      <c r="A350" s="2">
        <v>44725</v>
      </c>
      <c r="B350" s="1">
        <v>127.85576584342402</v>
      </c>
      <c r="C350">
        <f t="shared" si="5"/>
        <v>436.24387305776276</v>
      </c>
    </row>
    <row r="351" spans="1:3" x14ac:dyDescent="0.2">
      <c r="A351" s="2">
        <v>44726</v>
      </c>
      <c r="B351" s="1">
        <v>127.706391665235</v>
      </c>
      <c r="C351">
        <f t="shared" si="5"/>
        <v>435.73420836178184</v>
      </c>
    </row>
    <row r="352" spans="1:3" x14ac:dyDescent="0.2">
      <c r="A352" s="2">
        <v>44727</v>
      </c>
      <c r="B352" s="1">
        <v>88.576717576788369</v>
      </c>
      <c r="C352">
        <f t="shared" si="5"/>
        <v>302.22376037200189</v>
      </c>
    </row>
    <row r="353" spans="1:3" x14ac:dyDescent="0.2">
      <c r="A353" s="2">
        <v>44728</v>
      </c>
      <c r="B353" s="1">
        <v>89.457335429582727</v>
      </c>
      <c r="C353">
        <f t="shared" si="5"/>
        <v>305.22842848573623</v>
      </c>
    </row>
    <row r="354" spans="1:3" x14ac:dyDescent="0.2">
      <c r="A354" s="2">
        <v>44729</v>
      </c>
      <c r="B354" s="1">
        <v>98.767430865132738</v>
      </c>
      <c r="C354">
        <f t="shared" si="5"/>
        <v>336.99447411183291</v>
      </c>
    </row>
    <row r="355" spans="1:3" x14ac:dyDescent="0.2">
      <c r="A355" s="2">
        <v>44730</v>
      </c>
      <c r="B355" s="1">
        <v>132.97382557551347</v>
      </c>
      <c r="C355">
        <f t="shared" si="5"/>
        <v>453.70669286365194</v>
      </c>
    </row>
    <row r="356" spans="1:3" x14ac:dyDescent="0.2">
      <c r="A356" s="2">
        <v>44731</v>
      </c>
      <c r="B356" s="1">
        <v>133.33807826854797</v>
      </c>
      <c r="C356">
        <f t="shared" si="5"/>
        <v>454.94952305228566</v>
      </c>
    </row>
    <row r="357" spans="1:3" x14ac:dyDescent="0.2">
      <c r="A357" s="2">
        <v>44732</v>
      </c>
      <c r="B357" s="1">
        <v>131.21324541373468</v>
      </c>
      <c r="C357">
        <f t="shared" si="5"/>
        <v>447.69959335166271</v>
      </c>
    </row>
    <row r="358" spans="1:3" x14ac:dyDescent="0.2">
      <c r="A358" s="2">
        <v>44733</v>
      </c>
      <c r="B358" s="1">
        <v>99.505592656814741</v>
      </c>
      <c r="C358">
        <f t="shared" si="5"/>
        <v>339.5130821450519</v>
      </c>
    </row>
    <row r="359" spans="1:3" x14ac:dyDescent="0.2">
      <c r="A359" s="2">
        <v>44734</v>
      </c>
      <c r="B359" s="1">
        <v>106.38177511266059</v>
      </c>
      <c r="C359">
        <f t="shared" si="5"/>
        <v>362.97461668439792</v>
      </c>
    </row>
    <row r="360" spans="1:3" x14ac:dyDescent="0.2">
      <c r="A360" s="2">
        <v>44735</v>
      </c>
      <c r="B360" s="1">
        <v>125.21652338876743</v>
      </c>
      <c r="C360">
        <f t="shared" si="5"/>
        <v>427.23877780247443</v>
      </c>
    </row>
    <row r="361" spans="1:3" x14ac:dyDescent="0.2">
      <c r="A361" s="2">
        <v>44736</v>
      </c>
      <c r="B361" s="1">
        <v>130.54634883997608</v>
      </c>
      <c r="C361">
        <f t="shared" si="5"/>
        <v>445.42414224199837</v>
      </c>
    </row>
    <row r="362" spans="1:3" x14ac:dyDescent="0.2">
      <c r="A362" s="2">
        <v>44737</v>
      </c>
      <c r="B362" s="1">
        <v>129.0553874518406</v>
      </c>
      <c r="C362">
        <f t="shared" si="5"/>
        <v>440.3369819856801</v>
      </c>
    </row>
    <row r="363" spans="1:3" x14ac:dyDescent="0.2">
      <c r="A363" s="2">
        <v>44738</v>
      </c>
      <c r="B363" s="1">
        <v>130.80861113594537</v>
      </c>
      <c r="C363">
        <f t="shared" si="5"/>
        <v>446.31898119584559</v>
      </c>
    </row>
    <row r="364" spans="1:3" x14ac:dyDescent="0.2">
      <c r="A364" s="2">
        <v>44739</v>
      </c>
      <c r="B364" s="1">
        <v>134.80842614067265</v>
      </c>
      <c r="C364">
        <f t="shared" si="5"/>
        <v>459.96634999197505</v>
      </c>
    </row>
    <row r="365" spans="1:3" x14ac:dyDescent="0.2">
      <c r="A365" s="2">
        <v>44740</v>
      </c>
      <c r="B365" s="1">
        <v>133.26738165438832</v>
      </c>
      <c r="C365">
        <f t="shared" si="5"/>
        <v>454.70830620477295</v>
      </c>
    </row>
    <row r="366" spans="1:3" x14ac:dyDescent="0.2">
      <c r="A366" s="2">
        <v>44741</v>
      </c>
      <c r="B366" s="1">
        <v>128.62673561631843</v>
      </c>
      <c r="C366">
        <f t="shared" si="5"/>
        <v>438.87442192287847</v>
      </c>
    </row>
    <row r="367" spans="1:3" x14ac:dyDescent="0.2">
      <c r="A367" s="2">
        <v>44742</v>
      </c>
      <c r="B367" s="1">
        <v>128.41854875581191</v>
      </c>
      <c r="C367">
        <f t="shared" si="5"/>
        <v>438.16408835483026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DB03-F327-4F7E-8381-C8A8B47A0285}">
  <dimension ref="A1:C367"/>
  <sheetViews>
    <sheetView topLeftCell="A74" workbookViewId="0">
      <selection activeCell="A96" sqref="A96:XFD96"/>
    </sheetView>
  </sheetViews>
  <sheetFormatPr baseColWidth="10" defaultColWidth="8.83203125" defaultRowHeight="15" x14ac:dyDescent="0.2"/>
  <cols>
    <col min="1" max="1" width="20.1640625" customWidth="1"/>
    <col min="2" max="2" width="25.5" bestFit="1" customWidth="1"/>
    <col min="3" max="3" width="18.33203125" customWidth="1"/>
  </cols>
  <sheetData>
    <row r="1" spans="1:3" x14ac:dyDescent="0.2">
      <c r="A1">
        <v>2</v>
      </c>
      <c r="B1" t="s">
        <v>26</v>
      </c>
      <c r="C1" t="s">
        <v>50</v>
      </c>
    </row>
    <row r="2" spans="1:3" x14ac:dyDescent="0.2">
      <c r="B2" s="3" t="s">
        <v>29</v>
      </c>
      <c r="C2" t="s">
        <v>51</v>
      </c>
    </row>
    <row r="3" spans="1:3" x14ac:dyDescent="0.2">
      <c r="A3" s="2">
        <v>44378</v>
      </c>
      <c r="B3" s="1">
        <v>36.343491569972038</v>
      </c>
      <c r="C3">
        <f>B3*3.412</f>
        <v>124.00399323674459</v>
      </c>
    </row>
    <row r="4" spans="1:3" x14ac:dyDescent="0.2">
      <c r="A4" s="2">
        <v>44379</v>
      </c>
      <c r="B4" s="1">
        <v>30.986396845989841</v>
      </c>
      <c r="C4">
        <f t="shared" ref="C4:C67" si="0">B4*3.412</f>
        <v>105.72558603851733</v>
      </c>
    </row>
    <row r="5" spans="1:3" x14ac:dyDescent="0.2">
      <c r="A5" s="2">
        <v>44380</v>
      </c>
      <c r="B5" s="1">
        <v>44.764856347040315</v>
      </c>
      <c r="C5">
        <f t="shared" si="0"/>
        <v>152.73768985610155</v>
      </c>
    </row>
    <row r="6" spans="1:3" x14ac:dyDescent="0.2">
      <c r="A6" s="2">
        <v>44381</v>
      </c>
      <c r="B6" s="1">
        <v>51.883935664855976</v>
      </c>
      <c r="C6">
        <f t="shared" si="0"/>
        <v>177.02798848848857</v>
      </c>
    </row>
    <row r="7" spans="1:3" x14ac:dyDescent="0.2">
      <c r="A7" s="2">
        <v>44382</v>
      </c>
      <c r="B7" s="1">
        <v>35.857243566525298</v>
      </c>
      <c r="C7">
        <f t="shared" si="0"/>
        <v>122.34491504898432</v>
      </c>
    </row>
    <row r="8" spans="1:3" x14ac:dyDescent="0.2">
      <c r="A8" s="2">
        <v>44383</v>
      </c>
      <c r="B8" s="1">
        <v>35.162463549181574</v>
      </c>
      <c r="C8">
        <f t="shared" si="0"/>
        <v>119.97432562980752</v>
      </c>
    </row>
    <row r="9" spans="1:3" x14ac:dyDescent="0.2">
      <c r="A9" s="2">
        <v>44384</v>
      </c>
      <c r="B9" s="1">
        <v>35.189367448943663</v>
      </c>
      <c r="C9">
        <f t="shared" si="0"/>
        <v>120.06612173579578</v>
      </c>
    </row>
    <row r="10" spans="1:3" x14ac:dyDescent="0.2">
      <c r="A10" s="2">
        <v>44385</v>
      </c>
      <c r="B10" s="1">
        <v>29.609225339113685</v>
      </c>
      <c r="C10">
        <f t="shared" si="0"/>
        <v>101.02667685705589</v>
      </c>
    </row>
    <row r="11" spans="1:3" x14ac:dyDescent="0.2">
      <c r="A11" s="2">
        <v>44386</v>
      </c>
      <c r="B11" s="1">
        <v>28.147000439774793</v>
      </c>
      <c r="C11">
        <f t="shared" si="0"/>
        <v>96.03756550051159</v>
      </c>
    </row>
    <row r="12" spans="1:3" x14ac:dyDescent="0.2">
      <c r="A12" s="2">
        <v>44387</v>
      </c>
      <c r="B12" s="1">
        <v>37.499193871968892</v>
      </c>
      <c r="C12">
        <f t="shared" si="0"/>
        <v>127.94724949115786</v>
      </c>
    </row>
    <row r="13" spans="1:3" x14ac:dyDescent="0.2">
      <c r="A13" s="2">
        <v>44388</v>
      </c>
      <c r="B13" s="1">
        <v>45.704262980591075</v>
      </c>
      <c r="C13">
        <f t="shared" si="0"/>
        <v>155.94294528977673</v>
      </c>
    </row>
    <row r="14" spans="1:3" x14ac:dyDescent="0.2">
      <c r="A14" s="2">
        <v>44389</v>
      </c>
      <c r="B14" s="1">
        <v>34.674271596333782</v>
      </c>
      <c r="C14">
        <f t="shared" si="0"/>
        <v>118.30861468669086</v>
      </c>
    </row>
    <row r="15" spans="1:3" x14ac:dyDescent="0.2">
      <c r="A15" s="2">
        <v>44390</v>
      </c>
      <c r="B15" s="1">
        <v>33.353896181824553</v>
      </c>
      <c r="C15">
        <f t="shared" si="0"/>
        <v>113.80349377238537</v>
      </c>
    </row>
    <row r="16" spans="1:3" x14ac:dyDescent="0.2">
      <c r="A16" s="2">
        <v>44391</v>
      </c>
      <c r="B16" s="1">
        <v>37.743627920752218</v>
      </c>
      <c r="C16">
        <f t="shared" si="0"/>
        <v>128.78125846560656</v>
      </c>
    </row>
    <row r="17" spans="1:3" x14ac:dyDescent="0.2">
      <c r="A17" s="2">
        <v>44392</v>
      </c>
      <c r="B17" s="1">
        <v>34.039433636706683</v>
      </c>
      <c r="C17">
        <f t="shared" si="0"/>
        <v>116.14254756844321</v>
      </c>
    </row>
    <row r="18" spans="1:3" x14ac:dyDescent="0.2">
      <c r="A18" s="2">
        <v>44393</v>
      </c>
      <c r="B18" s="1">
        <v>33.007834183043158</v>
      </c>
      <c r="C18">
        <f t="shared" si="0"/>
        <v>112.62273023254325</v>
      </c>
    </row>
    <row r="19" spans="1:3" x14ac:dyDescent="0.2">
      <c r="A19" s="2">
        <v>44394</v>
      </c>
      <c r="B19" s="1">
        <v>43.775017073344486</v>
      </c>
      <c r="C19">
        <f t="shared" si="0"/>
        <v>149.36035825425139</v>
      </c>
    </row>
    <row r="20" spans="1:3" x14ac:dyDescent="0.2">
      <c r="A20" s="2">
        <v>44395</v>
      </c>
      <c r="B20" s="1">
        <v>52.290571097967593</v>
      </c>
      <c r="C20">
        <f t="shared" si="0"/>
        <v>178.41542858626542</v>
      </c>
    </row>
    <row r="21" spans="1:3" x14ac:dyDescent="0.2">
      <c r="A21" s="2">
        <v>44396</v>
      </c>
      <c r="B21" s="1">
        <v>41.615397015964838</v>
      </c>
      <c r="C21">
        <f t="shared" si="0"/>
        <v>141.99173461847204</v>
      </c>
    </row>
    <row r="22" spans="1:3" x14ac:dyDescent="0.2">
      <c r="A22" s="2">
        <v>44397</v>
      </c>
      <c r="B22" s="1">
        <v>36.16817128243499</v>
      </c>
      <c r="C22">
        <f t="shared" si="0"/>
        <v>123.40580041566818</v>
      </c>
    </row>
    <row r="23" spans="1:3" x14ac:dyDescent="0.2">
      <c r="A23" s="2">
        <v>44398</v>
      </c>
      <c r="B23" s="1">
        <v>36.651184394222518</v>
      </c>
      <c r="C23">
        <f t="shared" si="0"/>
        <v>125.05384115308723</v>
      </c>
    </row>
    <row r="24" spans="1:3" x14ac:dyDescent="0.2">
      <c r="A24" s="2">
        <v>44399</v>
      </c>
      <c r="B24" s="1">
        <v>31.927737252217046</v>
      </c>
      <c r="C24">
        <f t="shared" si="0"/>
        <v>108.93743950456455</v>
      </c>
    </row>
    <row r="25" spans="1:3" x14ac:dyDescent="0.2">
      <c r="A25" s="2">
        <v>44400</v>
      </c>
      <c r="B25" s="1">
        <v>32.765438053766893</v>
      </c>
      <c r="C25">
        <f t="shared" si="0"/>
        <v>111.79567463945264</v>
      </c>
    </row>
    <row r="26" spans="1:3" x14ac:dyDescent="0.2">
      <c r="A26" s="2">
        <v>44401</v>
      </c>
      <c r="B26" s="1">
        <v>50.098647654138617</v>
      </c>
      <c r="C26">
        <f t="shared" si="0"/>
        <v>170.93658579592096</v>
      </c>
    </row>
    <row r="27" spans="1:3" x14ac:dyDescent="0.2">
      <c r="A27" s="2">
        <v>44402</v>
      </c>
      <c r="B27" s="1">
        <v>55.8100171081513</v>
      </c>
      <c r="C27">
        <f t="shared" si="0"/>
        <v>190.42377837301223</v>
      </c>
    </row>
    <row r="28" spans="1:3" x14ac:dyDescent="0.2">
      <c r="A28" s="2">
        <v>44403</v>
      </c>
      <c r="B28" s="1">
        <v>38.298672246482617</v>
      </c>
      <c r="C28">
        <f t="shared" si="0"/>
        <v>130.67506970499869</v>
      </c>
    </row>
    <row r="29" spans="1:3" x14ac:dyDescent="0.2">
      <c r="A29" s="2">
        <v>44404</v>
      </c>
      <c r="B29" s="1">
        <v>33.434297929431764</v>
      </c>
      <c r="C29">
        <f t="shared" si="0"/>
        <v>114.07782453522118</v>
      </c>
    </row>
    <row r="30" spans="1:3" x14ac:dyDescent="0.2">
      <c r="A30" s="2">
        <v>44405</v>
      </c>
      <c r="B30" s="1">
        <v>32.533699090168419</v>
      </c>
      <c r="C30">
        <f t="shared" si="0"/>
        <v>111.00498129565464</v>
      </c>
    </row>
    <row r="31" spans="1:3" x14ac:dyDescent="0.2">
      <c r="A31" s="2">
        <v>44406</v>
      </c>
      <c r="B31" s="1">
        <v>32.758853284896027</v>
      </c>
      <c r="C31">
        <f t="shared" si="0"/>
        <v>111.77320740806525</v>
      </c>
    </row>
    <row r="32" spans="1:3" x14ac:dyDescent="0.2">
      <c r="A32" s="2">
        <v>44407</v>
      </c>
      <c r="B32" s="1">
        <v>30.925574404054352</v>
      </c>
      <c r="C32">
        <f t="shared" si="0"/>
        <v>105.51805986663345</v>
      </c>
    </row>
    <row r="33" spans="1:3" x14ac:dyDescent="0.2">
      <c r="A33" s="2">
        <v>44408</v>
      </c>
      <c r="B33" s="1">
        <v>41.967503839675942</v>
      </c>
      <c r="C33">
        <f t="shared" si="0"/>
        <v>143.1931231009743</v>
      </c>
    </row>
    <row r="34" spans="1:3" x14ac:dyDescent="0.2">
      <c r="A34" s="2">
        <v>44409</v>
      </c>
      <c r="B34" s="1">
        <v>49.364996222813367</v>
      </c>
      <c r="C34">
        <f t="shared" si="0"/>
        <v>168.43336711223921</v>
      </c>
    </row>
    <row r="35" spans="1:3" x14ac:dyDescent="0.2">
      <c r="A35" s="2">
        <v>44410</v>
      </c>
      <c r="B35" s="1">
        <v>32.504457060705043</v>
      </c>
      <c r="C35">
        <f t="shared" si="0"/>
        <v>110.90520749112561</v>
      </c>
    </row>
    <row r="36" spans="1:3" x14ac:dyDescent="0.2">
      <c r="A36" s="2">
        <v>44411</v>
      </c>
      <c r="B36" s="1">
        <v>27.451445550457365</v>
      </c>
      <c r="C36">
        <f t="shared" si="0"/>
        <v>93.664332218160524</v>
      </c>
    </row>
    <row r="37" spans="1:3" x14ac:dyDescent="0.2">
      <c r="A37" s="2">
        <v>44412</v>
      </c>
      <c r="B37" s="1">
        <v>29.741489496202956</v>
      </c>
      <c r="C37">
        <f t="shared" si="0"/>
        <v>101.47796216104449</v>
      </c>
    </row>
    <row r="38" spans="1:3" x14ac:dyDescent="0.2">
      <c r="A38" s="2">
        <v>44413</v>
      </c>
      <c r="B38" s="1">
        <v>30.116701338882951</v>
      </c>
      <c r="C38">
        <f t="shared" si="0"/>
        <v>102.75818496826862</v>
      </c>
    </row>
    <row r="39" spans="1:3" x14ac:dyDescent="0.2">
      <c r="A39" s="2">
        <v>44414</v>
      </c>
      <c r="B39" s="1">
        <v>35.228555965101549</v>
      </c>
      <c r="C39">
        <f t="shared" si="0"/>
        <v>120.19983295292649</v>
      </c>
    </row>
    <row r="40" spans="1:3" x14ac:dyDescent="0.2">
      <c r="A40" s="2">
        <v>44415</v>
      </c>
      <c r="B40" s="1">
        <v>49.07307394492031</v>
      </c>
      <c r="C40">
        <f t="shared" si="0"/>
        <v>167.43732830006809</v>
      </c>
    </row>
    <row r="41" spans="1:3" x14ac:dyDescent="0.2">
      <c r="A41" s="2">
        <v>44416</v>
      </c>
      <c r="B41" s="1">
        <v>56.889769930012193</v>
      </c>
      <c r="C41">
        <f t="shared" si="0"/>
        <v>194.1078950012016</v>
      </c>
    </row>
    <row r="42" spans="1:3" x14ac:dyDescent="0.2">
      <c r="A42" s="2">
        <v>44417</v>
      </c>
      <c r="B42" s="1">
        <v>45.968539557429182</v>
      </c>
      <c r="C42">
        <f t="shared" si="0"/>
        <v>156.84465696994837</v>
      </c>
    </row>
    <row r="43" spans="1:3" x14ac:dyDescent="0.2">
      <c r="A43" s="2">
        <v>44418</v>
      </c>
      <c r="B43" s="1">
        <v>30.677257822738152</v>
      </c>
      <c r="C43">
        <f t="shared" si="0"/>
        <v>104.67080369118257</v>
      </c>
    </row>
    <row r="44" spans="1:3" x14ac:dyDescent="0.2">
      <c r="A44" s="2">
        <v>44419</v>
      </c>
      <c r="B44" s="1">
        <v>33.089114639851744</v>
      </c>
      <c r="C44">
        <f t="shared" si="0"/>
        <v>112.90005915117415</v>
      </c>
    </row>
    <row r="45" spans="1:3" x14ac:dyDescent="0.2">
      <c r="A45" s="2">
        <v>44420</v>
      </c>
      <c r="B45" s="1">
        <v>34.643347528463572</v>
      </c>
      <c r="C45">
        <f t="shared" si="0"/>
        <v>118.2031017671177</v>
      </c>
    </row>
    <row r="46" spans="1:3" x14ac:dyDescent="0.2">
      <c r="A46" s="2">
        <v>44421</v>
      </c>
      <c r="B46" s="1">
        <v>27.395853908794734</v>
      </c>
      <c r="C46">
        <f t="shared" si="0"/>
        <v>93.474653536807637</v>
      </c>
    </row>
    <row r="47" spans="1:3" x14ac:dyDescent="0.2">
      <c r="A47" s="2">
        <v>44422</v>
      </c>
      <c r="B47" s="1">
        <v>39.351526378556358</v>
      </c>
      <c r="C47">
        <f t="shared" si="0"/>
        <v>134.2674080036343</v>
      </c>
    </row>
    <row r="48" spans="1:3" x14ac:dyDescent="0.2">
      <c r="A48" s="2">
        <v>44423</v>
      </c>
      <c r="B48" s="1">
        <v>46.121228340152598</v>
      </c>
      <c r="C48">
        <f t="shared" si="0"/>
        <v>157.36563109660065</v>
      </c>
    </row>
    <row r="49" spans="1:3" x14ac:dyDescent="0.2">
      <c r="A49" s="2">
        <v>44424</v>
      </c>
      <c r="B49" s="1">
        <v>33.960095026632693</v>
      </c>
      <c r="C49">
        <f t="shared" si="0"/>
        <v>115.87184423087075</v>
      </c>
    </row>
    <row r="50" spans="1:3" x14ac:dyDescent="0.2">
      <c r="A50" s="2">
        <v>44425</v>
      </c>
      <c r="B50" s="1">
        <v>31.950046201480085</v>
      </c>
      <c r="C50">
        <f t="shared" si="0"/>
        <v>109.01355763945004</v>
      </c>
    </row>
    <row r="51" spans="1:3" x14ac:dyDescent="0.2">
      <c r="A51" s="2">
        <v>44426</v>
      </c>
      <c r="B51" s="1">
        <v>35.723388332115789</v>
      </c>
      <c r="C51">
        <f t="shared" si="0"/>
        <v>121.88820098917907</v>
      </c>
    </row>
    <row r="52" spans="1:3" x14ac:dyDescent="0.2">
      <c r="A52" s="2">
        <v>44427</v>
      </c>
      <c r="B52" s="1">
        <v>38.546050077317929</v>
      </c>
      <c r="C52">
        <f t="shared" si="0"/>
        <v>131.51912286380878</v>
      </c>
    </row>
    <row r="53" spans="1:3" x14ac:dyDescent="0.2">
      <c r="A53" s="2">
        <v>44428</v>
      </c>
      <c r="B53" s="1">
        <v>40.705102425423682</v>
      </c>
      <c r="C53">
        <f t="shared" si="0"/>
        <v>138.88580947554561</v>
      </c>
    </row>
    <row r="54" spans="1:3" x14ac:dyDescent="0.2">
      <c r="A54" s="2">
        <v>44429</v>
      </c>
      <c r="B54" s="1">
        <v>44.311617106752649</v>
      </c>
      <c r="C54">
        <f t="shared" si="0"/>
        <v>151.19123756824004</v>
      </c>
    </row>
    <row r="55" spans="1:3" x14ac:dyDescent="0.2">
      <c r="A55" s="2">
        <v>44430</v>
      </c>
      <c r="B55" s="1">
        <v>50.219363241337916</v>
      </c>
      <c r="C55">
        <f t="shared" si="0"/>
        <v>171.34846737944497</v>
      </c>
    </row>
    <row r="56" spans="1:3" x14ac:dyDescent="0.2">
      <c r="A56" s="2">
        <v>44431</v>
      </c>
      <c r="B56" s="1">
        <v>43.594516797082186</v>
      </c>
      <c r="C56">
        <f t="shared" si="0"/>
        <v>148.74449131164442</v>
      </c>
    </row>
    <row r="57" spans="1:3" x14ac:dyDescent="0.2">
      <c r="A57" s="2">
        <v>44432</v>
      </c>
      <c r="B57" s="1">
        <v>37.472203782855225</v>
      </c>
      <c r="C57">
        <f t="shared" si="0"/>
        <v>127.85515930710203</v>
      </c>
    </row>
    <row r="58" spans="1:3" x14ac:dyDescent="0.2">
      <c r="A58" s="2">
        <v>44433</v>
      </c>
      <c r="B58" s="1">
        <v>37.69543033014466</v>
      </c>
      <c r="C58">
        <f t="shared" si="0"/>
        <v>128.61680828645359</v>
      </c>
    </row>
    <row r="59" spans="1:3" x14ac:dyDescent="0.2">
      <c r="A59" s="2">
        <v>44434</v>
      </c>
      <c r="B59" s="1">
        <v>40.0316133723787</v>
      </c>
      <c r="C59">
        <f t="shared" si="0"/>
        <v>136.58786482655611</v>
      </c>
    </row>
    <row r="60" spans="1:3" x14ac:dyDescent="0.2">
      <c r="A60" s="2">
        <v>44435</v>
      </c>
      <c r="B60" s="1">
        <v>42.444908792066599</v>
      </c>
      <c r="C60">
        <f t="shared" si="0"/>
        <v>144.82202879853122</v>
      </c>
    </row>
    <row r="61" spans="1:3" x14ac:dyDescent="0.2">
      <c r="A61" s="2">
        <v>44436</v>
      </c>
      <c r="B61" s="1">
        <v>53.93507721923789</v>
      </c>
      <c r="C61">
        <f t="shared" si="0"/>
        <v>184.02648347203967</v>
      </c>
    </row>
    <row r="62" spans="1:3" x14ac:dyDescent="0.2">
      <c r="A62" s="2">
        <v>44437</v>
      </c>
      <c r="B62" s="1">
        <v>56.514438820547284</v>
      </c>
      <c r="C62">
        <f t="shared" si="0"/>
        <v>192.82726525570732</v>
      </c>
    </row>
    <row r="63" spans="1:3" x14ac:dyDescent="0.2">
      <c r="A63" s="2">
        <v>44438</v>
      </c>
      <c r="B63" s="1">
        <v>56.530314491452593</v>
      </c>
      <c r="C63">
        <f t="shared" si="0"/>
        <v>192.88143304483626</v>
      </c>
    </row>
    <row r="64" spans="1:3" x14ac:dyDescent="0.2">
      <c r="A64" s="2">
        <v>44439</v>
      </c>
      <c r="B64" s="1">
        <v>55.893204140411513</v>
      </c>
      <c r="C64">
        <f t="shared" si="0"/>
        <v>190.70761252708408</v>
      </c>
    </row>
    <row r="65" spans="1:3" x14ac:dyDescent="0.2">
      <c r="A65" s="2">
        <v>44440</v>
      </c>
      <c r="B65" s="1">
        <v>54.261959848287049</v>
      </c>
      <c r="C65">
        <f t="shared" si="0"/>
        <v>185.14180700235539</v>
      </c>
    </row>
    <row r="66" spans="1:3" x14ac:dyDescent="0.2">
      <c r="A66" s="2">
        <v>44441</v>
      </c>
      <c r="B66" s="1">
        <v>51.54274979357757</v>
      </c>
      <c r="C66">
        <f t="shared" si="0"/>
        <v>175.86386229568666</v>
      </c>
    </row>
    <row r="67" spans="1:3" x14ac:dyDescent="0.2">
      <c r="A67" s="2">
        <v>44442</v>
      </c>
      <c r="B67" s="1">
        <v>53.393865709993243</v>
      </c>
      <c r="C67">
        <f t="shared" si="0"/>
        <v>182.17986980249694</v>
      </c>
    </row>
    <row r="68" spans="1:3" x14ac:dyDescent="0.2">
      <c r="A68" s="2">
        <v>44443</v>
      </c>
      <c r="B68" s="1">
        <v>51.122464055745446</v>
      </c>
      <c r="C68">
        <f t="shared" ref="C68:C131" si="1">B68*3.412</f>
        <v>174.42984735820346</v>
      </c>
    </row>
    <row r="69" spans="1:3" x14ac:dyDescent="0.2">
      <c r="A69" s="2">
        <v>44444</v>
      </c>
      <c r="B69" s="1">
        <v>47.352941189467415</v>
      </c>
      <c r="C69">
        <f t="shared" si="1"/>
        <v>161.56823533846281</v>
      </c>
    </row>
    <row r="70" spans="1:3" x14ac:dyDescent="0.2">
      <c r="A70" s="2">
        <v>44445</v>
      </c>
      <c r="B70" s="1">
        <v>49.176556867632421</v>
      </c>
      <c r="C70">
        <f t="shared" si="1"/>
        <v>167.79041203236181</v>
      </c>
    </row>
    <row r="71" spans="1:3" x14ac:dyDescent="0.2">
      <c r="A71" s="2">
        <v>44446</v>
      </c>
      <c r="B71" s="1">
        <v>58.737542858625417</v>
      </c>
      <c r="C71">
        <f t="shared" si="1"/>
        <v>200.41249623362992</v>
      </c>
    </row>
    <row r="72" spans="1:3" x14ac:dyDescent="0.2">
      <c r="A72" s="2">
        <v>44447</v>
      </c>
      <c r="B72" s="1">
        <v>52.319346072864256</v>
      </c>
      <c r="C72">
        <f t="shared" si="1"/>
        <v>178.51360880061284</v>
      </c>
    </row>
    <row r="73" spans="1:3" x14ac:dyDescent="0.2">
      <c r="A73" s="2">
        <v>44448</v>
      </c>
      <c r="B73" s="1">
        <v>51.291875823446674</v>
      </c>
      <c r="C73">
        <f t="shared" si="1"/>
        <v>175.00788030960004</v>
      </c>
    </row>
    <row r="74" spans="1:3" x14ac:dyDescent="0.2">
      <c r="A74" s="2">
        <v>44449</v>
      </c>
      <c r="B74" s="1">
        <v>52.54609630251592</v>
      </c>
      <c r="C74">
        <f t="shared" si="1"/>
        <v>179.28728058418432</v>
      </c>
    </row>
    <row r="75" spans="1:3" x14ac:dyDescent="0.2">
      <c r="A75" s="2">
        <v>44450</v>
      </c>
      <c r="B75" s="1">
        <v>55.121328602027191</v>
      </c>
      <c r="C75">
        <f t="shared" si="1"/>
        <v>188.07397319011676</v>
      </c>
    </row>
    <row r="76" spans="1:3" x14ac:dyDescent="0.2">
      <c r="A76" s="2">
        <v>44451</v>
      </c>
      <c r="B76" s="1">
        <v>54.952893504734334</v>
      </c>
      <c r="C76">
        <f t="shared" si="1"/>
        <v>187.49927263815354</v>
      </c>
    </row>
    <row r="77" spans="1:3" x14ac:dyDescent="0.2">
      <c r="A77" s="2">
        <v>44452</v>
      </c>
      <c r="B77" s="1">
        <v>54.207087777152665</v>
      </c>
      <c r="C77">
        <f t="shared" si="1"/>
        <v>184.9545834956449</v>
      </c>
    </row>
    <row r="78" spans="1:3" x14ac:dyDescent="0.2">
      <c r="A78" s="2">
        <v>44453</v>
      </c>
      <c r="B78" s="1">
        <v>54.46264315356548</v>
      </c>
      <c r="C78">
        <f t="shared" si="1"/>
        <v>185.82653843996542</v>
      </c>
    </row>
    <row r="79" spans="1:3" x14ac:dyDescent="0.2">
      <c r="A79" s="2">
        <v>44454</v>
      </c>
      <c r="B79" s="1">
        <v>50.282189513087943</v>
      </c>
      <c r="C79">
        <f t="shared" si="1"/>
        <v>171.56283061865605</v>
      </c>
    </row>
    <row r="80" spans="1:3" x14ac:dyDescent="0.2">
      <c r="A80" s="2">
        <v>44455</v>
      </c>
      <c r="B80" s="1">
        <v>51.493183376449039</v>
      </c>
      <c r="C80">
        <f t="shared" si="1"/>
        <v>175.69474168044411</v>
      </c>
    </row>
    <row r="81" spans="1:3" x14ac:dyDescent="0.2">
      <c r="A81" s="2">
        <v>44456</v>
      </c>
      <c r="B81" s="1">
        <v>52.81470669092829</v>
      </c>
      <c r="C81">
        <f t="shared" si="1"/>
        <v>180.20377922944732</v>
      </c>
    </row>
    <row r="82" spans="1:3" x14ac:dyDescent="0.2">
      <c r="A82" s="2">
        <v>44457</v>
      </c>
      <c r="B82" s="1">
        <v>48.787339290307948</v>
      </c>
      <c r="C82">
        <f t="shared" si="1"/>
        <v>166.46240165853072</v>
      </c>
    </row>
    <row r="83" spans="1:3" x14ac:dyDescent="0.2">
      <c r="A83" s="2">
        <v>44458</v>
      </c>
      <c r="B83" s="1">
        <v>54.69315383588048</v>
      </c>
      <c r="C83">
        <f t="shared" si="1"/>
        <v>186.61304088802419</v>
      </c>
    </row>
    <row r="84" spans="1:3" x14ac:dyDescent="0.2">
      <c r="A84" s="2">
        <v>44459</v>
      </c>
      <c r="B84" s="1">
        <v>60.497614524700637</v>
      </c>
      <c r="C84">
        <f t="shared" si="1"/>
        <v>206.41786075827858</v>
      </c>
    </row>
    <row r="85" spans="1:3" x14ac:dyDescent="0.2">
      <c r="A85" s="2">
        <v>44460</v>
      </c>
      <c r="B85" s="1">
        <v>49.970472303454073</v>
      </c>
      <c r="C85">
        <f t="shared" si="1"/>
        <v>170.49925149938528</v>
      </c>
    </row>
    <row r="86" spans="1:3" x14ac:dyDescent="0.2">
      <c r="A86" s="2">
        <v>44461</v>
      </c>
      <c r="B86" s="1">
        <v>47.791280291433736</v>
      </c>
      <c r="C86">
        <f t="shared" si="1"/>
        <v>163.06384835437191</v>
      </c>
    </row>
    <row r="87" spans="1:3" x14ac:dyDescent="0.2">
      <c r="A87" s="2">
        <v>44462</v>
      </c>
      <c r="B87" s="1">
        <v>47.644572757780637</v>
      </c>
      <c r="C87">
        <f t="shared" si="1"/>
        <v>162.56328224954754</v>
      </c>
    </row>
    <row r="88" spans="1:3" x14ac:dyDescent="0.2">
      <c r="A88" s="2">
        <v>44463</v>
      </c>
      <c r="B88" s="1">
        <v>47.895224298311341</v>
      </c>
      <c r="C88">
        <f t="shared" si="1"/>
        <v>163.41850530583829</v>
      </c>
    </row>
    <row r="89" spans="1:3" x14ac:dyDescent="0.2">
      <c r="A89" s="2">
        <v>44464</v>
      </c>
      <c r="B89" s="1">
        <v>42.484424650176095</v>
      </c>
      <c r="C89">
        <f t="shared" si="1"/>
        <v>144.95685690640084</v>
      </c>
    </row>
    <row r="90" spans="1:3" x14ac:dyDescent="0.2">
      <c r="A90" s="2">
        <v>44465</v>
      </c>
      <c r="B90" s="1">
        <v>45.614813411431811</v>
      </c>
      <c r="C90">
        <f t="shared" si="1"/>
        <v>155.63774335980534</v>
      </c>
    </row>
    <row r="91" spans="1:3" x14ac:dyDescent="0.2">
      <c r="A91" s="2">
        <v>44466</v>
      </c>
      <c r="B91" s="1">
        <v>54.32013313687716</v>
      </c>
      <c r="C91">
        <f t="shared" si="1"/>
        <v>185.34029426302487</v>
      </c>
    </row>
    <row r="92" spans="1:3" x14ac:dyDescent="0.2">
      <c r="A92" s="2">
        <v>44467</v>
      </c>
      <c r="B92" s="1">
        <v>55.291416870781688</v>
      </c>
      <c r="C92">
        <f t="shared" si="1"/>
        <v>188.65431436310712</v>
      </c>
    </row>
    <row r="93" spans="1:3" x14ac:dyDescent="0.2">
      <c r="A93" s="2">
        <v>44468</v>
      </c>
      <c r="B93" s="1">
        <v>55.750231655146791</v>
      </c>
      <c r="C93">
        <f t="shared" si="1"/>
        <v>190.21979040736085</v>
      </c>
    </row>
    <row r="94" spans="1:3" x14ac:dyDescent="0.2">
      <c r="A94" s="2">
        <v>44469</v>
      </c>
      <c r="B94" s="1">
        <v>57.15285903772903</v>
      </c>
      <c r="C94">
        <f t="shared" si="1"/>
        <v>195.00555503673144</v>
      </c>
    </row>
    <row r="95" spans="1:3" x14ac:dyDescent="0.2">
      <c r="A95" s="2">
        <v>44470</v>
      </c>
      <c r="B95" s="1">
        <v>57.135140831285383</v>
      </c>
      <c r="C95">
        <f t="shared" si="1"/>
        <v>194.94510051634572</v>
      </c>
    </row>
    <row r="96" spans="1:3" x14ac:dyDescent="0.2">
      <c r="A96" s="2">
        <v>44471</v>
      </c>
      <c r="B96" s="1">
        <v>52.676576583707387</v>
      </c>
      <c r="C96">
        <f t="shared" si="1"/>
        <v>179.73247930360961</v>
      </c>
    </row>
    <row r="97" spans="1:3" x14ac:dyDescent="0.2">
      <c r="A97" s="2">
        <v>44472</v>
      </c>
      <c r="B97" s="1">
        <v>49.483817621139622</v>
      </c>
      <c r="C97">
        <f t="shared" si="1"/>
        <v>168.83878572332839</v>
      </c>
    </row>
    <row r="98" spans="1:3" x14ac:dyDescent="0.2">
      <c r="A98" s="2">
        <v>44473</v>
      </c>
      <c r="B98" s="1">
        <v>50.510693093362875</v>
      </c>
      <c r="C98">
        <f t="shared" si="1"/>
        <v>172.34248483455411</v>
      </c>
    </row>
    <row r="99" spans="1:3" x14ac:dyDescent="0.2">
      <c r="A99" s="2">
        <v>44474</v>
      </c>
      <c r="B99" s="1">
        <v>47.403222315544248</v>
      </c>
      <c r="C99">
        <f t="shared" si="1"/>
        <v>161.73979454063698</v>
      </c>
    </row>
    <row r="100" spans="1:3" x14ac:dyDescent="0.2">
      <c r="A100" s="2">
        <v>44475</v>
      </c>
      <c r="B100" s="1">
        <v>54.816194001623359</v>
      </c>
      <c r="C100">
        <f t="shared" si="1"/>
        <v>187.03285393353889</v>
      </c>
    </row>
    <row r="101" spans="1:3" x14ac:dyDescent="0.2">
      <c r="A101" s="2">
        <v>44476</v>
      </c>
      <c r="B101" s="1">
        <v>55.452587509071904</v>
      </c>
      <c r="C101">
        <f t="shared" si="1"/>
        <v>189.20422858095333</v>
      </c>
    </row>
    <row r="102" spans="1:3" x14ac:dyDescent="0.2">
      <c r="A102" s="2">
        <v>44477</v>
      </c>
      <c r="B102" s="1">
        <v>54.88818568824702</v>
      </c>
      <c r="C102">
        <f t="shared" si="1"/>
        <v>187.27848956829882</v>
      </c>
    </row>
    <row r="103" spans="1:3" x14ac:dyDescent="0.2">
      <c r="A103" s="2">
        <v>44478</v>
      </c>
      <c r="B103" s="1">
        <v>52.374514824310069</v>
      </c>
      <c r="C103">
        <f t="shared" si="1"/>
        <v>178.70184458054595</v>
      </c>
    </row>
    <row r="104" spans="1:3" x14ac:dyDescent="0.2">
      <c r="A104" s="2">
        <v>44479</v>
      </c>
      <c r="B104" s="1">
        <v>50.967951432439087</v>
      </c>
      <c r="C104">
        <f t="shared" si="1"/>
        <v>173.90265028748215</v>
      </c>
    </row>
    <row r="105" spans="1:3" x14ac:dyDescent="0.2">
      <c r="A105" s="2">
        <v>44480</v>
      </c>
      <c r="B105" s="1">
        <v>48.506832934260885</v>
      </c>
      <c r="C105">
        <f t="shared" si="1"/>
        <v>165.50531397169814</v>
      </c>
    </row>
    <row r="106" spans="1:3" x14ac:dyDescent="0.2">
      <c r="A106" s="2">
        <v>44481</v>
      </c>
      <c r="B106" s="1">
        <v>48.201821837648815</v>
      </c>
      <c r="C106">
        <f t="shared" si="1"/>
        <v>164.46461611005776</v>
      </c>
    </row>
    <row r="107" spans="1:3" x14ac:dyDescent="0.2">
      <c r="A107" s="2">
        <v>44482</v>
      </c>
      <c r="B107" s="1">
        <v>50.323185239736873</v>
      </c>
      <c r="C107">
        <f t="shared" si="1"/>
        <v>171.70270803798221</v>
      </c>
    </row>
    <row r="108" spans="1:3" x14ac:dyDescent="0.2">
      <c r="A108" s="2">
        <v>44483</v>
      </c>
      <c r="B108" s="1">
        <v>47.426189096157742</v>
      </c>
      <c r="C108">
        <f t="shared" si="1"/>
        <v>161.81815719609023</v>
      </c>
    </row>
    <row r="109" spans="1:3" x14ac:dyDescent="0.2">
      <c r="A109" s="2">
        <v>44484</v>
      </c>
      <c r="B109" s="1">
        <v>45.978410150369633</v>
      </c>
      <c r="C109">
        <f t="shared" si="1"/>
        <v>156.87833543306118</v>
      </c>
    </row>
    <row r="110" spans="1:3" x14ac:dyDescent="0.2">
      <c r="A110" s="2">
        <v>44485</v>
      </c>
      <c r="B110" s="1">
        <v>42.11029060495855</v>
      </c>
      <c r="C110">
        <f t="shared" si="1"/>
        <v>143.68031154411858</v>
      </c>
    </row>
    <row r="111" spans="1:3" x14ac:dyDescent="0.2">
      <c r="A111" s="2">
        <v>44486</v>
      </c>
      <c r="B111" s="1">
        <v>42.353188341094778</v>
      </c>
      <c r="C111">
        <f t="shared" si="1"/>
        <v>144.50907861981537</v>
      </c>
    </row>
    <row r="112" spans="1:3" x14ac:dyDescent="0.2">
      <c r="A112" s="2">
        <v>44487</v>
      </c>
      <c r="B112" s="1">
        <v>47.196725350702017</v>
      </c>
      <c r="C112">
        <f t="shared" si="1"/>
        <v>161.03522689659528</v>
      </c>
    </row>
    <row r="113" spans="1:3" x14ac:dyDescent="0.2">
      <c r="A113" s="2">
        <v>44488</v>
      </c>
      <c r="B113" s="1">
        <v>48.406487055320412</v>
      </c>
      <c r="C113">
        <f t="shared" si="1"/>
        <v>165.16293383275325</v>
      </c>
    </row>
    <row r="114" spans="1:3" x14ac:dyDescent="0.2">
      <c r="A114" s="2">
        <v>44489</v>
      </c>
      <c r="B114" s="1">
        <v>48.394999208437156</v>
      </c>
      <c r="C114">
        <f t="shared" si="1"/>
        <v>165.12373729918758</v>
      </c>
    </row>
    <row r="115" spans="1:3" x14ac:dyDescent="0.2">
      <c r="A115" s="2">
        <v>44490</v>
      </c>
      <c r="B115" s="1">
        <v>46.299496751376495</v>
      </c>
      <c r="C115">
        <f t="shared" si="1"/>
        <v>157.97388291569661</v>
      </c>
    </row>
    <row r="116" spans="1:3" x14ac:dyDescent="0.2">
      <c r="A116" s="2">
        <v>44491</v>
      </c>
      <c r="B116" s="1">
        <v>45.740292611806233</v>
      </c>
      <c r="C116">
        <f t="shared" si="1"/>
        <v>156.06587839148287</v>
      </c>
    </row>
    <row r="117" spans="1:3" x14ac:dyDescent="0.2">
      <c r="A117" s="2">
        <v>44492</v>
      </c>
      <c r="B117" s="1">
        <v>42.336568916671474</v>
      </c>
      <c r="C117">
        <f t="shared" si="1"/>
        <v>144.45237314368308</v>
      </c>
    </row>
    <row r="118" spans="1:3" x14ac:dyDescent="0.2">
      <c r="A118" s="2">
        <v>44493</v>
      </c>
      <c r="B118" s="1">
        <v>41.477699107170146</v>
      </c>
      <c r="C118">
        <f t="shared" si="1"/>
        <v>141.52190935366454</v>
      </c>
    </row>
    <row r="119" spans="1:3" x14ac:dyDescent="0.2">
      <c r="A119" s="2">
        <v>44494</v>
      </c>
      <c r="B119" s="1">
        <v>45.543873468498326</v>
      </c>
      <c r="C119">
        <f t="shared" si="1"/>
        <v>155.3956962745163</v>
      </c>
    </row>
    <row r="120" spans="1:3" x14ac:dyDescent="0.2">
      <c r="A120" s="2">
        <v>44495</v>
      </c>
      <c r="B120" s="1">
        <v>46.411670442110122</v>
      </c>
      <c r="C120">
        <f t="shared" si="1"/>
        <v>158.35661954847973</v>
      </c>
    </row>
    <row r="121" spans="1:3" x14ac:dyDescent="0.2">
      <c r="A121" s="2">
        <v>44496</v>
      </c>
      <c r="B121" s="1">
        <v>46.414720782820183</v>
      </c>
      <c r="C121">
        <f t="shared" si="1"/>
        <v>158.36702731098245</v>
      </c>
    </row>
    <row r="122" spans="1:3" x14ac:dyDescent="0.2">
      <c r="A122" s="2">
        <v>44497</v>
      </c>
      <c r="B122" s="1">
        <v>46.169063837316052</v>
      </c>
      <c r="C122">
        <f t="shared" si="1"/>
        <v>157.52884581292236</v>
      </c>
    </row>
    <row r="123" spans="1:3" x14ac:dyDescent="0.2">
      <c r="A123" s="2">
        <v>44498</v>
      </c>
      <c r="B123" s="1">
        <v>45.654305949602389</v>
      </c>
      <c r="C123">
        <f t="shared" si="1"/>
        <v>155.77249190004335</v>
      </c>
    </row>
    <row r="124" spans="1:3" x14ac:dyDescent="0.2">
      <c r="A124" s="2">
        <v>44499</v>
      </c>
      <c r="B124" s="1">
        <v>42.264706382987235</v>
      </c>
      <c r="C124">
        <f t="shared" si="1"/>
        <v>144.20717817875246</v>
      </c>
    </row>
    <row r="125" spans="1:3" x14ac:dyDescent="0.2">
      <c r="A125" s="2">
        <v>44500</v>
      </c>
      <c r="B125" s="1">
        <v>41.280101156097899</v>
      </c>
      <c r="C125">
        <f t="shared" si="1"/>
        <v>140.84770514460604</v>
      </c>
    </row>
    <row r="126" spans="1:3" x14ac:dyDescent="0.2">
      <c r="A126" s="2">
        <v>44501</v>
      </c>
      <c r="B126" s="1">
        <v>45.677656757556122</v>
      </c>
      <c r="C126">
        <f t="shared" si="1"/>
        <v>155.85216485678149</v>
      </c>
    </row>
    <row r="127" spans="1:3" x14ac:dyDescent="0.2">
      <c r="A127" s="2">
        <v>44502</v>
      </c>
      <c r="B127" s="1">
        <v>46.786715084510192</v>
      </c>
      <c r="C127">
        <f t="shared" si="1"/>
        <v>159.63627186834876</v>
      </c>
    </row>
    <row r="128" spans="1:3" x14ac:dyDescent="0.2">
      <c r="A128" s="2">
        <v>44503</v>
      </c>
      <c r="B128" s="1">
        <v>46.6850105610255</v>
      </c>
      <c r="C128">
        <f t="shared" si="1"/>
        <v>159.28925603421899</v>
      </c>
    </row>
    <row r="129" spans="1:3" x14ac:dyDescent="0.2">
      <c r="A129" s="2">
        <v>44504</v>
      </c>
      <c r="B129" s="1">
        <v>46.315325718552046</v>
      </c>
      <c r="C129">
        <f t="shared" si="1"/>
        <v>158.02789135169957</v>
      </c>
    </row>
    <row r="130" spans="1:3" x14ac:dyDescent="0.2">
      <c r="A130" s="2">
        <v>44505</v>
      </c>
      <c r="B130" s="1">
        <v>45.946084265954269</v>
      </c>
      <c r="C130">
        <f t="shared" si="1"/>
        <v>156.76803951543596</v>
      </c>
    </row>
    <row r="131" spans="1:3" x14ac:dyDescent="0.2">
      <c r="A131" s="2">
        <v>44506</v>
      </c>
      <c r="B131" s="1">
        <v>42.281606085925183</v>
      </c>
      <c r="C131">
        <f t="shared" si="1"/>
        <v>144.26483996517672</v>
      </c>
    </row>
    <row r="132" spans="1:3" x14ac:dyDescent="0.2">
      <c r="A132" s="2">
        <v>44507</v>
      </c>
      <c r="B132" s="1">
        <v>43.863845650740565</v>
      </c>
      <c r="C132">
        <f t="shared" ref="C132:C195" si="2">B132*3.412</f>
        <v>149.6634413603268</v>
      </c>
    </row>
    <row r="133" spans="1:3" x14ac:dyDescent="0.2">
      <c r="A133" s="2">
        <v>44508</v>
      </c>
      <c r="B133" s="1">
        <v>46.408158327308627</v>
      </c>
      <c r="C133">
        <f t="shared" si="2"/>
        <v>158.34463621277703</v>
      </c>
    </row>
    <row r="134" spans="1:3" x14ac:dyDescent="0.2">
      <c r="A134" s="2">
        <v>44509</v>
      </c>
      <c r="B134" s="1">
        <v>46.432833315466631</v>
      </c>
      <c r="C134">
        <f t="shared" si="2"/>
        <v>158.42882727237213</v>
      </c>
    </row>
    <row r="135" spans="1:3" x14ac:dyDescent="0.2">
      <c r="A135" s="2">
        <v>44510</v>
      </c>
      <c r="B135" s="1">
        <v>45.249565580473067</v>
      </c>
      <c r="C135">
        <f t="shared" si="2"/>
        <v>154.39151776057409</v>
      </c>
    </row>
    <row r="136" spans="1:3" x14ac:dyDescent="0.2">
      <c r="A136" s="2">
        <v>44511</v>
      </c>
      <c r="B136" s="1">
        <v>45.43683705702874</v>
      </c>
      <c r="C136">
        <f t="shared" si="2"/>
        <v>155.03048803858206</v>
      </c>
    </row>
    <row r="137" spans="1:3" x14ac:dyDescent="0.2">
      <c r="A137" s="2">
        <v>44512</v>
      </c>
      <c r="B137" s="1">
        <v>45.726462611539439</v>
      </c>
      <c r="C137">
        <f t="shared" si="2"/>
        <v>156.01869043057258</v>
      </c>
    </row>
    <row r="138" spans="1:3" x14ac:dyDescent="0.2">
      <c r="A138" s="2">
        <v>44513</v>
      </c>
      <c r="B138" s="1">
        <v>41.335939752790978</v>
      </c>
      <c r="C138">
        <f t="shared" si="2"/>
        <v>141.03822643652282</v>
      </c>
    </row>
    <row r="139" spans="1:3" x14ac:dyDescent="0.2">
      <c r="A139" s="2">
        <v>44514</v>
      </c>
      <c r="B139" s="1">
        <v>40.373833477508732</v>
      </c>
      <c r="C139">
        <f t="shared" si="2"/>
        <v>137.7555198252598</v>
      </c>
    </row>
    <row r="140" spans="1:3" x14ac:dyDescent="0.2">
      <c r="A140" s="2">
        <v>44515</v>
      </c>
      <c r="B140" s="1">
        <v>40.340690214227216</v>
      </c>
      <c r="C140">
        <f t="shared" si="2"/>
        <v>137.64243501094325</v>
      </c>
    </row>
    <row r="141" spans="1:3" x14ac:dyDescent="0.2">
      <c r="A141" s="2">
        <v>44516</v>
      </c>
      <c r="B141" s="1">
        <v>45.104400288903832</v>
      </c>
      <c r="C141">
        <f t="shared" si="2"/>
        <v>153.89621378573986</v>
      </c>
    </row>
    <row r="142" spans="1:3" x14ac:dyDescent="0.2">
      <c r="A142" s="2">
        <v>44517</v>
      </c>
      <c r="B142" s="1">
        <v>45.061647309859467</v>
      </c>
      <c r="C142">
        <f t="shared" si="2"/>
        <v>153.7503406212405</v>
      </c>
    </row>
    <row r="143" spans="1:3" x14ac:dyDescent="0.2">
      <c r="A143" s="2">
        <v>44518</v>
      </c>
      <c r="B143" s="1">
        <v>44.834080577282229</v>
      </c>
      <c r="C143">
        <f t="shared" si="2"/>
        <v>152.97388292968697</v>
      </c>
    </row>
    <row r="144" spans="1:3" x14ac:dyDescent="0.2">
      <c r="A144" s="2">
        <v>44519</v>
      </c>
      <c r="B144" s="1">
        <v>44.771142134151376</v>
      </c>
      <c r="C144">
        <f t="shared" si="2"/>
        <v>152.75913696172449</v>
      </c>
    </row>
    <row r="145" spans="1:3" x14ac:dyDescent="0.2">
      <c r="A145" s="2">
        <v>44520</v>
      </c>
      <c r="B145" s="1">
        <v>40.787261502576236</v>
      </c>
      <c r="C145">
        <f t="shared" si="2"/>
        <v>139.1661362467901</v>
      </c>
    </row>
    <row r="146" spans="1:3" x14ac:dyDescent="0.2">
      <c r="A146" s="2">
        <v>44521</v>
      </c>
      <c r="B146" s="1">
        <v>40.507192950395499</v>
      </c>
      <c r="C146">
        <f t="shared" si="2"/>
        <v>138.21054234674943</v>
      </c>
    </row>
    <row r="147" spans="1:3" x14ac:dyDescent="0.2">
      <c r="A147" s="2">
        <v>44522</v>
      </c>
      <c r="B147" s="1">
        <v>45.534877361473441</v>
      </c>
      <c r="C147">
        <f t="shared" si="2"/>
        <v>155.36500155734737</v>
      </c>
    </row>
    <row r="148" spans="1:3" x14ac:dyDescent="0.2">
      <c r="A148" s="2">
        <v>44523</v>
      </c>
      <c r="B148" s="1">
        <v>45.474755514446755</v>
      </c>
      <c r="C148">
        <f t="shared" si="2"/>
        <v>155.15986581529233</v>
      </c>
    </row>
    <row r="149" spans="1:3" x14ac:dyDescent="0.2">
      <c r="A149" s="2">
        <v>44524</v>
      </c>
      <c r="B149" s="1">
        <v>44.209090352660958</v>
      </c>
      <c r="C149">
        <f t="shared" si="2"/>
        <v>150.84141628327919</v>
      </c>
    </row>
    <row r="150" spans="1:3" x14ac:dyDescent="0.2">
      <c r="A150" s="2">
        <v>44525</v>
      </c>
      <c r="B150" s="1">
        <v>42.080360187756135</v>
      </c>
      <c r="C150">
        <f t="shared" si="2"/>
        <v>143.57818896062392</v>
      </c>
    </row>
    <row r="151" spans="1:3" x14ac:dyDescent="0.2">
      <c r="A151" s="2">
        <v>44526</v>
      </c>
      <c r="B151" s="1">
        <v>42.582884015345755</v>
      </c>
      <c r="C151">
        <f t="shared" si="2"/>
        <v>145.29280026035971</v>
      </c>
    </row>
    <row r="152" spans="1:3" x14ac:dyDescent="0.2">
      <c r="A152" s="2">
        <v>44527</v>
      </c>
      <c r="B152" s="1">
        <v>39.936304587008358</v>
      </c>
      <c r="C152">
        <f t="shared" si="2"/>
        <v>136.26267125087253</v>
      </c>
    </row>
    <row r="153" spans="1:3" x14ac:dyDescent="0.2">
      <c r="A153" s="2">
        <v>44528</v>
      </c>
      <c r="B153" s="1">
        <v>39.823883355256541</v>
      </c>
      <c r="C153">
        <f t="shared" si="2"/>
        <v>135.87909000813531</v>
      </c>
    </row>
    <row r="154" spans="1:3" x14ac:dyDescent="0.2">
      <c r="A154" s="2">
        <v>44529</v>
      </c>
      <c r="B154" s="1">
        <v>41.694082280298986</v>
      </c>
      <c r="C154">
        <f t="shared" si="2"/>
        <v>142.26020874038014</v>
      </c>
    </row>
    <row r="155" spans="1:3" x14ac:dyDescent="0.2">
      <c r="A155" s="2">
        <v>44530</v>
      </c>
      <c r="B155" s="1">
        <v>44.769779339421476</v>
      </c>
      <c r="C155">
        <f t="shared" si="2"/>
        <v>152.75448710610607</v>
      </c>
    </row>
    <row r="156" spans="1:3" x14ac:dyDescent="0.2">
      <c r="A156" s="2">
        <v>44531</v>
      </c>
      <c r="B156" s="1">
        <v>45.125683745593285</v>
      </c>
      <c r="C156">
        <f t="shared" si="2"/>
        <v>153.96883293996427</v>
      </c>
    </row>
    <row r="157" spans="1:3" x14ac:dyDescent="0.2">
      <c r="A157" s="2">
        <v>44532</v>
      </c>
      <c r="B157" s="1">
        <v>45.537065662697827</v>
      </c>
      <c r="C157">
        <f t="shared" si="2"/>
        <v>155.37246804112499</v>
      </c>
    </row>
    <row r="158" spans="1:3" x14ac:dyDescent="0.2">
      <c r="A158" s="2">
        <v>44533</v>
      </c>
      <c r="B158" s="1">
        <v>45.717834184608478</v>
      </c>
      <c r="C158">
        <f t="shared" si="2"/>
        <v>155.98925023788414</v>
      </c>
    </row>
    <row r="159" spans="1:3" x14ac:dyDescent="0.2">
      <c r="A159" s="2">
        <v>44534</v>
      </c>
      <c r="B159" s="1">
        <v>41.990753975337249</v>
      </c>
      <c r="C159">
        <f t="shared" si="2"/>
        <v>143.27245256385069</v>
      </c>
    </row>
    <row r="160" spans="1:3" x14ac:dyDescent="0.2">
      <c r="A160" s="2">
        <v>44535</v>
      </c>
      <c r="B160" s="1">
        <v>40.689338360047046</v>
      </c>
      <c r="C160">
        <f t="shared" si="2"/>
        <v>138.83202248448052</v>
      </c>
    </row>
    <row r="161" spans="1:3" x14ac:dyDescent="0.2">
      <c r="A161" s="2">
        <v>44536</v>
      </c>
      <c r="B161" s="1">
        <v>42.58649941664703</v>
      </c>
      <c r="C161">
        <f t="shared" si="2"/>
        <v>145.30513600959966</v>
      </c>
    </row>
    <row r="162" spans="1:3" x14ac:dyDescent="0.2">
      <c r="A162" s="2">
        <v>44537</v>
      </c>
      <c r="B162" s="1">
        <v>46.640007493778157</v>
      </c>
      <c r="C162">
        <f t="shared" si="2"/>
        <v>159.13570556877107</v>
      </c>
    </row>
    <row r="163" spans="1:3" x14ac:dyDescent="0.2">
      <c r="A163" s="2">
        <v>44538</v>
      </c>
      <c r="B163" s="1">
        <v>46.847281529956021</v>
      </c>
      <c r="C163">
        <f t="shared" si="2"/>
        <v>159.84292458020994</v>
      </c>
    </row>
    <row r="164" spans="1:3" x14ac:dyDescent="0.2">
      <c r="A164" s="2">
        <v>44539</v>
      </c>
      <c r="B164" s="1">
        <v>45.769292165191032</v>
      </c>
      <c r="C164">
        <f t="shared" si="2"/>
        <v>156.16482486763181</v>
      </c>
    </row>
    <row r="165" spans="1:3" x14ac:dyDescent="0.2">
      <c r="A165" s="2">
        <v>44540</v>
      </c>
      <c r="B165" s="1">
        <v>44.430082315099085</v>
      </c>
      <c r="C165">
        <f t="shared" si="2"/>
        <v>151.59544085911807</v>
      </c>
    </row>
    <row r="166" spans="1:3" x14ac:dyDescent="0.2">
      <c r="A166" s="2">
        <v>44541</v>
      </c>
      <c r="B166" s="1">
        <v>41.460834482780889</v>
      </c>
      <c r="C166">
        <f t="shared" si="2"/>
        <v>141.46436725524839</v>
      </c>
    </row>
    <row r="167" spans="1:3" x14ac:dyDescent="0.2">
      <c r="A167" s="2">
        <v>44542</v>
      </c>
      <c r="B167" s="1">
        <v>40.658113719496683</v>
      </c>
      <c r="C167">
        <f t="shared" si="2"/>
        <v>138.72548401092268</v>
      </c>
    </row>
    <row r="168" spans="1:3" x14ac:dyDescent="0.2">
      <c r="A168" s="2">
        <v>44543</v>
      </c>
      <c r="B168" s="1">
        <v>44.056565115902501</v>
      </c>
      <c r="C168">
        <f t="shared" si="2"/>
        <v>150.32100017545932</v>
      </c>
    </row>
    <row r="169" spans="1:3" x14ac:dyDescent="0.2">
      <c r="A169" s="2">
        <v>44544</v>
      </c>
      <c r="B169" s="1">
        <v>43.481707426966572</v>
      </c>
      <c r="C169">
        <f t="shared" si="2"/>
        <v>148.35958574080993</v>
      </c>
    </row>
    <row r="170" spans="1:3" x14ac:dyDescent="0.2">
      <c r="A170" s="2">
        <v>44545</v>
      </c>
      <c r="B170" s="1">
        <v>49.650798956409787</v>
      </c>
      <c r="C170">
        <f t="shared" si="2"/>
        <v>169.40852603927019</v>
      </c>
    </row>
    <row r="171" spans="1:3" x14ac:dyDescent="0.2">
      <c r="A171" s="2">
        <v>44546</v>
      </c>
      <c r="B171" s="1">
        <v>45.568768011019287</v>
      </c>
      <c r="C171">
        <f t="shared" si="2"/>
        <v>155.48063645359781</v>
      </c>
    </row>
    <row r="172" spans="1:3" x14ac:dyDescent="0.2">
      <c r="A172" s="2">
        <v>44547</v>
      </c>
      <c r="B172" s="1">
        <v>45.028899979554424</v>
      </c>
      <c r="C172">
        <f t="shared" si="2"/>
        <v>153.6386067302397</v>
      </c>
    </row>
    <row r="173" spans="1:3" x14ac:dyDescent="0.2">
      <c r="A173" s="2">
        <v>44548</v>
      </c>
      <c r="B173" s="1">
        <v>42.636124774552123</v>
      </c>
      <c r="C173">
        <f t="shared" si="2"/>
        <v>145.47445773077183</v>
      </c>
    </row>
    <row r="174" spans="1:3" x14ac:dyDescent="0.2">
      <c r="A174" s="2">
        <v>44549</v>
      </c>
      <c r="B174" s="1">
        <v>42.423981768193428</v>
      </c>
      <c r="C174">
        <f t="shared" si="2"/>
        <v>144.75062579307598</v>
      </c>
    </row>
    <row r="175" spans="1:3" x14ac:dyDescent="0.2">
      <c r="A175" s="2">
        <v>44550</v>
      </c>
      <c r="B175" s="1">
        <v>45.219722281180445</v>
      </c>
      <c r="C175">
        <f t="shared" si="2"/>
        <v>154.28969242338766</v>
      </c>
    </row>
    <row r="176" spans="1:3" x14ac:dyDescent="0.2">
      <c r="A176" s="2">
        <v>44551</v>
      </c>
      <c r="B176" s="1">
        <v>46.029538030554662</v>
      </c>
      <c r="C176">
        <f t="shared" si="2"/>
        <v>157.05278376025251</v>
      </c>
    </row>
    <row r="177" spans="1:3" x14ac:dyDescent="0.2">
      <c r="A177" s="2">
        <v>44552</v>
      </c>
      <c r="B177" s="1">
        <v>45.86826501567959</v>
      </c>
      <c r="C177">
        <f t="shared" si="2"/>
        <v>156.50252023349876</v>
      </c>
    </row>
    <row r="178" spans="1:3" x14ac:dyDescent="0.2">
      <c r="A178" s="2">
        <v>44553</v>
      </c>
      <c r="B178" s="1">
        <v>43.260577830640656</v>
      </c>
      <c r="C178">
        <f t="shared" si="2"/>
        <v>147.60509155814592</v>
      </c>
    </row>
    <row r="179" spans="1:3" x14ac:dyDescent="0.2">
      <c r="A179" s="2">
        <v>44554</v>
      </c>
      <c r="B179" s="1">
        <v>41.696324061080546</v>
      </c>
      <c r="C179">
        <f t="shared" si="2"/>
        <v>142.26785769640682</v>
      </c>
    </row>
    <row r="180" spans="1:3" x14ac:dyDescent="0.2">
      <c r="A180" s="2">
        <v>44555</v>
      </c>
      <c r="B180" s="1">
        <v>41.265692596494304</v>
      </c>
      <c r="C180">
        <f t="shared" si="2"/>
        <v>140.79854313923857</v>
      </c>
    </row>
    <row r="181" spans="1:3" x14ac:dyDescent="0.2">
      <c r="A181" s="2">
        <v>44556</v>
      </c>
      <c r="B181" s="1">
        <v>41.481004456078928</v>
      </c>
      <c r="C181">
        <f t="shared" si="2"/>
        <v>141.53318720414129</v>
      </c>
    </row>
    <row r="182" spans="1:3" x14ac:dyDescent="0.2">
      <c r="A182" s="2">
        <v>44557</v>
      </c>
      <c r="B182" s="1">
        <v>45.306845056607393</v>
      </c>
      <c r="C182">
        <f t="shared" si="2"/>
        <v>154.58695533314443</v>
      </c>
    </row>
    <row r="183" spans="1:3" x14ac:dyDescent="0.2">
      <c r="A183" s="2">
        <v>44558</v>
      </c>
      <c r="B183" s="1">
        <v>45.626702878136506</v>
      </c>
      <c r="C183">
        <f t="shared" si="2"/>
        <v>155.67831022020175</v>
      </c>
    </row>
    <row r="184" spans="1:3" x14ac:dyDescent="0.2">
      <c r="A184" s="2">
        <v>44559</v>
      </c>
      <c r="B184" s="1">
        <v>46.243721112229679</v>
      </c>
      <c r="C184">
        <f t="shared" si="2"/>
        <v>157.78357643492765</v>
      </c>
    </row>
    <row r="185" spans="1:3" x14ac:dyDescent="0.2">
      <c r="A185" s="2">
        <v>44560</v>
      </c>
      <c r="B185" s="1">
        <v>45.086400539538872</v>
      </c>
      <c r="C185">
        <f t="shared" si="2"/>
        <v>153.83479864090663</v>
      </c>
    </row>
    <row r="186" spans="1:3" x14ac:dyDescent="0.2">
      <c r="A186" s="2">
        <v>44561</v>
      </c>
      <c r="B186" s="1">
        <v>41.742514909744123</v>
      </c>
      <c r="C186">
        <f t="shared" si="2"/>
        <v>142.42546087204695</v>
      </c>
    </row>
    <row r="187" spans="1:3" x14ac:dyDescent="0.2">
      <c r="A187" s="2">
        <v>44562</v>
      </c>
      <c r="B187" s="1">
        <v>40.306911283500405</v>
      </c>
      <c r="C187">
        <f t="shared" si="2"/>
        <v>137.52718129930338</v>
      </c>
    </row>
    <row r="188" spans="1:3" x14ac:dyDescent="0.2">
      <c r="A188" s="2">
        <v>44563</v>
      </c>
      <c r="B188" s="1">
        <v>42.322535103606562</v>
      </c>
      <c r="C188">
        <f t="shared" si="2"/>
        <v>144.40448977350559</v>
      </c>
    </row>
    <row r="189" spans="1:3" x14ac:dyDescent="0.2">
      <c r="A189" s="2">
        <v>44564</v>
      </c>
      <c r="B189" s="1">
        <v>46.906305141306632</v>
      </c>
      <c r="C189">
        <f t="shared" si="2"/>
        <v>160.04431314213824</v>
      </c>
    </row>
    <row r="190" spans="1:3" x14ac:dyDescent="0.2">
      <c r="A190" s="2">
        <v>44565</v>
      </c>
      <c r="B190" s="1">
        <v>47.212627646638097</v>
      </c>
      <c r="C190">
        <f t="shared" si="2"/>
        <v>161.08948553032917</v>
      </c>
    </row>
    <row r="191" spans="1:3" x14ac:dyDescent="0.2">
      <c r="A191" s="2">
        <v>44566</v>
      </c>
      <c r="B191" s="1">
        <v>48.161576008492162</v>
      </c>
      <c r="C191">
        <f t="shared" si="2"/>
        <v>164.32729734097526</v>
      </c>
    </row>
    <row r="192" spans="1:3" x14ac:dyDescent="0.2">
      <c r="A192" s="2">
        <v>44567</v>
      </c>
      <c r="B192" s="1">
        <v>45.677130512087061</v>
      </c>
      <c r="C192">
        <f t="shared" si="2"/>
        <v>155.85036930724104</v>
      </c>
    </row>
    <row r="193" spans="1:3" x14ac:dyDescent="0.2">
      <c r="A193" s="2">
        <v>44568</v>
      </c>
      <c r="B193" s="1">
        <v>48.402999836516656</v>
      </c>
      <c r="C193">
        <f t="shared" si="2"/>
        <v>165.15103544219483</v>
      </c>
    </row>
    <row r="194" spans="1:3" x14ac:dyDescent="0.2">
      <c r="A194" s="2">
        <v>44569</v>
      </c>
      <c r="B194" s="1">
        <v>43.353837320971799</v>
      </c>
      <c r="C194">
        <f t="shared" si="2"/>
        <v>147.92329293915577</v>
      </c>
    </row>
    <row r="195" spans="1:3" x14ac:dyDescent="0.2">
      <c r="A195" s="2">
        <v>44570</v>
      </c>
      <c r="B195" s="1">
        <v>37.837585157161335</v>
      </c>
      <c r="C195">
        <f t="shared" si="2"/>
        <v>129.10184055623446</v>
      </c>
    </row>
    <row r="196" spans="1:3" x14ac:dyDescent="0.2">
      <c r="A196" s="2">
        <v>44571</v>
      </c>
      <c r="B196" s="1">
        <v>45.599543445939197</v>
      </c>
      <c r="C196">
        <f t="shared" ref="C196:C259" si="3">B196*3.412</f>
        <v>155.58564223754453</v>
      </c>
    </row>
    <row r="197" spans="1:3" x14ac:dyDescent="0.2">
      <c r="A197" s="2">
        <v>44572</v>
      </c>
      <c r="B197" s="1">
        <v>45.570107549047307</v>
      </c>
      <c r="C197">
        <f t="shared" si="3"/>
        <v>155.48520695734942</v>
      </c>
    </row>
    <row r="198" spans="1:3" x14ac:dyDescent="0.2">
      <c r="A198" s="2">
        <v>44573</v>
      </c>
      <c r="B198" s="1">
        <v>44.658302201955124</v>
      </c>
      <c r="C198">
        <f t="shared" si="3"/>
        <v>152.37412711307087</v>
      </c>
    </row>
    <row r="199" spans="1:3" x14ac:dyDescent="0.2">
      <c r="A199" s="2">
        <v>44574</v>
      </c>
      <c r="B199" s="1">
        <v>44.547616890064006</v>
      </c>
      <c r="C199">
        <f t="shared" si="3"/>
        <v>151.99646882889837</v>
      </c>
    </row>
    <row r="200" spans="1:3" x14ac:dyDescent="0.2">
      <c r="A200" s="2">
        <v>44575</v>
      </c>
      <c r="B200" s="1">
        <v>44.350149754812676</v>
      </c>
      <c r="C200">
        <f t="shared" si="3"/>
        <v>151.32271096342086</v>
      </c>
    </row>
    <row r="201" spans="1:3" x14ac:dyDescent="0.2">
      <c r="A201" s="2">
        <v>44576</v>
      </c>
      <c r="B201" s="1">
        <v>42.686865568542025</v>
      </c>
      <c r="C201">
        <f t="shared" si="3"/>
        <v>145.64758531986539</v>
      </c>
    </row>
    <row r="202" spans="1:3" x14ac:dyDescent="0.2">
      <c r="A202" s="2">
        <v>44577</v>
      </c>
      <c r="B202" s="1">
        <v>41.779939738786155</v>
      </c>
      <c r="C202">
        <f t="shared" si="3"/>
        <v>142.55315438873836</v>
      </c>
    </row>
    <row r="203" spans="1:3" x14ac:dyDescent="0.2">
      <c r="A203" s="2">
        <v>44578</v>
      </c>
      <c r="B203" s="1">
        <v>41.506232610035617</v>
      </c>
      <c r="C203">
        <f t="shared" si="3"/>
        <v>141.61926566544153</v>
      </c>
    </row>
    <row r="204" spans="1:3" x14ac:dyDescent="0.2">
      <c r="A204" s="2">
        <v>44579</v>
      </c>
      <c r="B204" s="1">
        <v>44.849126324930346</v>
      </c>
      <c r="C204">
        <f t="shared" si="3"/>
        <v>153.02521902066235</v>
      </c>
    </row>
    <row r="205" spans="1:3" x14ac:dyDescent="0.2">
      <c r="A205" s="2">
        <v>44580</v>
      </c>
      <c r="B205" s="1">
        <v>41.396344104054378</v>
      </c>
      <c r="C205">
        <f t="shared" si="3"/>
        <v>141.24432608303354</v>
      </c>
    </row>
    <row r="206" spans="1:3" x14ac:dyDescent="0.2">
      <c r="A206" s="2">
        <v>44581</v>
      </c>
      <c r="B206" s="1">
        <v>46.644461830525827</v>
      </c>
      <c r="C206">
        <f t="shared" si="3"/>
        <v>159.15090376575412</v>
      </c>
    </row>
    <row r="207" spans="1:3" x14ac:dyDescent="0.2">
      <c r="A207" s="2">
        <v>44582</v>
      </c>
      <c r="B207" s="1">
        <v>46.533311163457903</v>
      </c>
      <c r="C207">
        <f t="shared" si="3"/>
        <v>158.77165768971835</v>
      </c>
    </row>
    <row r="208" spans="1:3" x14ac:dyDescent="0.2">
      <c r="A208" s="2">
        <v>44583</v>
      </c>
      <c r="B208" s="1">
        <v>43.123384720459057</v>
      </c>
      <c r="C208">
        <f t="shared" si="3"/>
        <v>147.13698866620629</v>
      </c>
    </row>
    <row r="209" spans="1:3" x14ac:dyDescent="0.2">
      <c r="A209" s="2">
        <v>44584</v>
      </c>
      <c r="B209" s="1">
        <v>42.333109061277398</v>
      </c>
      <c r="C209">
        <f t="shared" si="3"/>
        <v>144.44056811707847</v>
      </c>
    </row>
    <row r="210" spans="1:3" x14ac:dyDescent="0.2">
      <c r="A210" s="2">
        <v>44585</v>
      </c>
      <c r="B210" s="1">
        <v>46.755463778490302</v>
      </c>
      <c r="C210">
        <f t="shared" si="3"/>
        <v>159.52964241220891</v>
      </c>
    </row>
    <row r="211" spans="1:3" x14ac:dyDescent="0.2">
      <c r="A211" s="2">
        <v>44586</v>
      </c>
      <c r="B211" s="1">
        <v>46.777451928628011</v>
      </c>
      <c r="C211">
        <f t="shared" si="3"/>
        <v>159.60466598047876</v>
      </c>
    </row>
    <row r="212" spans="1:3" x14ac:dyDescent="0.2">
      <c r="A212" s="2">
        <v>44587</v>
      </c>
      <c r="B212" s="1">
        <v>46.478038882886956</v>
      </c>
      <c r="C212">
        <f t="shared" si="3"/>
        <v>158.58306866841028</v>
      </c>
    </row>
    <row r="213" spans="1:3" x14ac:dyDescent="0.2">
      <c r="A213" s="2">
        <v>44588</v>
      </c>
      <c r="B213" s="1">
        <v>46.244965722493674</v>
      </c>
      <c r="C213">
        <f t="shared" si="3"/>
        <v>157.7878230451484</v>
      </c>
    </row>
    <row r="214" spans="1:3" x14ac:dyDescent="0.2">
      <c r="A214" s="2">
        <v>44589</v>
      </c>
      <c r="B214" s="1">
        <v>46.472935873659161</v>
      </c>
      <c r="C214">
        <f t="shared" si="3"/>
        <v>158.56565720092505</v>
      </c>
    </row>
    <row r="215" spans="1:3" x14ac:dyDescent="0.2">
      <c r="A215" s="2">
        <v>44590</v>
      </c>
      <c r="B215" s="1">
        <v>42.872316087510839</v>
      </c>
      <c r="C215">
        <f t="shared" si="3"/>
        <v>146.28034249058697</v>
      </c>
    </row>
    <row r="216" spans="1:3" x14ac:dyDescent="0.2">
      <c r="A216" s="2">
        <v>44591</v>
      </c>
      <c r="B216" s="1">
        <v>41.911978201848378</v>
      </c>
      <c r="C216">
        <f t="shared" si="3"/>
        <v>143.00366962470667</v>
      </c>
    </row>
    <row r="217" spans="1:3" x14ac:dyDescent="0.2">
      <c r="A217" s="2">
        <v>44592</v>
      </c>
      <c r="B217" s="1">
        <v>46.225716475629348</v>
      </c>
      <c r="C217">
        <f t="shared" si="3"/>
        <v>157.72214461484734</v>
      </c>
    </row>
    <row r="218" spans="1:3" x14ac:dyDescent="0.2">
      <c r="A218" s="2">
        <v>44593</v>
      </c>
      <c r="B218" s="1">
        <v>45.373508592832515</v>
      </c>
      <c r="C218">
        <f t="shared" si="3"/>
        <v>154.81441131874453</v>
      </c>
    </row>
    <row r="219" spans="1:3" x14ac:dyDescent="0.2">
      <c r="A219" s="2">
        <v>44594</v>
      </c>
      <c r="B219" s="1">
        <v>44.619113066323862</v>
      </c>
      <c r="C219">
        <f t="shared" si="3"/>
        <v>152.24041378229703</v>
      </c>
    </row>
    <row r="220" spans="1:3" x14ac:dyDescent="0.2">
      <c r="A220" s="2">
        <v>44595</v>
      </c>
      <c r="B220" s="1">
        <v>46.292262989620617</v>
      </c>
      <c r="C220">
        <f t="shared" si="3"/>
        <v>157.94920132058553</v>
      </c>
    </row>
    <row r="221" spans="1:3" x14ac:dyDescent="0.2">
      <c r="A221" s="2">
        <v>44596</v>
      </c>
      <c r="B221" s="1">
        <v>46.549826974517366</v>
      </c>
      <c r="C221">
        <f t="shared" si="3"/>
        <v>158.82800963705324</v>
      </c>
    </row>
    <row r="222" spans="1:3" x14ac:dyDescent="0.2">
      <c r="A222" s="2">
        <v>44597</v>
      </c>
      <c r="B222" s="1">
        <v>43.207907403369191</v>
      </c>
      <c r="C222">
        <f t="shared" si="3"/>
        <v>147.42538006029568</v>
      </c>
    </row>
    <row r="223" spans="1:3" x14ac:dyDescent="0.2">
      <c r="A223" s="2">
        <v>44598</v>
      </c>
      <c r="B223" s="1">
        <v>41.846742854075877</v>
      </c>
      <c r="C223">
        <f t="shared" si="3"/>
        <v>142.78108661810688</v>
      </c>
    </row>
    <row r="224" spans="1:3" x14ac:dyDescent="0.2">
      <c r="A224" s="2">
        <v>44599</v>
      </c>
      <c r="B224" s="1">
        <v>43.262923533732469</v>
      </c>
      <c r="C224">
        <f t="shared" si="3"/>
        <v>147.61309509709517</v>
      </c>
    </row>
    <row r="225" spans="1:3" x14ac:dyDescent="0.2">
      <c r="A225" s="2">
        <v>44600</v>
      </c>
      <c r="B225" s="1">
        <v>46.403753839970904</v>
      </c>
      <c r="C225">
        <f t="shared" si="3"/>
        <v>158.32960810198071</v>
      </c>
    </row>
    <row r="226" spans="1:3" x14ac:dyDescent="0.2">
      <c r="A226" s="2">
        <v>44601</v>
      </c>
      <c r="B226" s="1">
        <v>44.631069612750103</v>
      </c>
      <c r="C226">
        <f t="shared" si="3"/>
        <v>152.28120951870335</v>
      </c>
    </row>
    <row r="227" spans="1:3" x14ac:dyDescent="0.2">
      <c r="A227" s="2">
        <v>44602</v>
      </c>
      <c r="B227" s="1">
        <v>45.753014666469852</v>
      </c>
      <c r="C227">
        <f t="shared" si="3"/>
        <v>156.10928604199512</v>
      </c>
    </row>
    <row r="228" spans="1:3" x14ac:dyDescent="0.2">
      <c r="A228" s="2">
        <v>44603</v>
      </c>
      <c r="B228" s="1">
        <v>45.74275199982219</v>
      </c>
      <c r="C228">
        <f t="shared" si="3"/>
        <v>156.07426982339331</v>
      </c>
    </row>
    <row r="229" spans="1:3" x14ac:dyDescent="0.2">
      <c r="A229" s="2">
        <v>44604</v>
      </c>
      <c r="B229" s="1">
        <v>43.247770674199515</v>
      </c>
      <c r="C229">
        <f t="shared" si="3"/>
        <v>147.56139354036875</v>
      </c>
    </row>
    <row r="230" spans="1:3" x14ac:dyDescent="0.2">
      <c r="A230" s="2">
        <v>44605</v>
      </c>
      <c r="B230" s="1">
        <v>43.018675940747706</v>
      </c>
      <c r="C230">
        <f t="shared" si="3"/>
        <v>146.77972230983116</v>
      </c>
    </row>
    <row r="231" spans="1:3" x14ac:dyDescent="0.2">
      <c r="A231" s="2">
        <v>44606</v>
      </c>
      <c r="B231" s="1">
        <v>46.025656024747647</v>
      </c>
      <c r="C231">
        <f t="shared" si="3"/>
        <v>157.03953835643898</v>
      </c>
    </row>
    <row r="232" spans="1:3" x14ac:dyDescent="0.2">
      <c r="A232" s="2">
        <v>44607</v>
      </c>
      <c r="B232" s="1">
        <v>45.928179023202212</v>
      </c>
      <c r="C232">
        <f t="shared" si="3"/>
        <v>156.70694682716595</v>
      </c>
    </row>
    <row r="233" spans="1:3" x14ac:dyDescent="0.2">
      <c r="A233" s="2">
        <v>44608</v>
      </c>
      <c r="B233" s="1">
        <v>46.304950269192048</v>
      </c>
      <c r="C233">
        <f t="shared" si="3"/>
        <v>157.99249031848328</v>
      </c>
    </row>
    <row r="234" spans="1:3" x14ac:dyDescent="0.2">
      <c r="A234" s="2">
        <v>44609</v>
      </c>
      <c r="B234" s="1">
        <v>46.779152647512973</v>
      </c>
      <c r="C234">
        <f t="shared" si="3"/>
        <v>159.61046883331426</v>
      </c>
    </row>
    <row r="235" spans="1:3" x14ac:dyDescent="0.2">
      <c r="A235" s="2">
        <v>44610</v>
      </c>
      <c r="B235" s="1">
        <v>46.403160825361148</v>
      </c>
      <c r="C235">
        <f t="shared" si="3"/>
        <v>158.32758473613222</v>
      </c>
    </row>
    <row r="236" spans="1:3" x14ac:dyDescent="0.2">
      <c r="A236" s="2">
        <v>44611</v>
      </c>
      <c r="B236" s="1">
        <v>43.631940444037895</v>
      </c>
      <c r="C236">
        <f t="shared" si="3"/>
        <v>148.87218079505729</v>
      </c>
    </row>
    <row r="237" spans="1:3" x14ac:dyDescent="0.2">
      <c r="A237" s="2">
        <v>44612</v>
      </c>
      <c r="B237" s="1">
        <v>41.900034280586752</v>
      </c>
      <c r="C237">
        <f t="shared" si="3"/>
        <v>142.96291696536198</v>
      </c>
    </row>
    <row r="238" spans="1:3" x14ac:dyDescent="0.2">
      <c r="A238" s="2">
        <v>44613</v>
      </c>
      <c r="B238" s="1">
        <v>45.902960072760656</v>
      </c>
      <c r="C238">
        <f t="shared" si="3"/>
        <v>156.62089976825936</v>
      </c>
    </row>
    <row r="239" spans="1:3" x14ac:dyDescent="0.2">
      <c r="A239" s="2">
        <v>44614</v>
      </c>
      <c r="B239" s="1">
        <v>47.423098414669902</v>
      </c>
      <c r="C239">
        <f t="shared" si="3"/>
        <v>161.80761179085371</v>
      </c>
    </row>
    <row r="240" spans="1:3" x14ac:dyDescent="0.2">
      <c r="A240" s="2">
        <v>44615</v>
      </c>
      <c r="B240" s="1">
        <v>46.787163311945882</v>
      </c>
      <c r="C240">
        <f t="shared" si="3"/>
        <v>159.63780122035934</v>
      </c>
    </row>
    <row r="241" spans="1:3" x14ac:dyDescent="0.2">
      <c r="A241" s="2">
        <v>44616</v>
      </c>
      <c r="B241" s="1">
        <v>46.48133327572544</v>
      </c>
      <c r="C241">
        <f t="shared" si="3"/>
        <v>158.59430913677519</v>
      </c>
    </row>
    <row r="242" spans="1:3" x14ac:dyDescent="0.2">
      <c r="A242" s="2">
        <v>44617</v>
      </c>
      <c r="B242" s="1">
        <v>45.816326243394464</v>
      </c>
      <c r="C242">
        <f t="shared" si="3"/>
        <v>156.3253051424619</v>
      </c>
    </row>
    <row r="243" spans="1:3" x14ac:dyDescent="0.2">
      <c r="A243" s="2">
        <v>44618</v>
      </c>
      <c r="B243" s="1">
        <v>41.961331952841192</v>
      </c>
      <c r="C243">
        <f t="shared" si="3"/>
        <v>143.17206462309414</v>
      </c>
    </row>
    <row r="244" spans="1:3" x14ac:dyDescent="0.2">
      <c r="A244" s="2">
        <v>44619</v>
      </c>
      <c r="B244" s="1">
        <v>40.322425229892715</v>
      </c>
      <c r="C244">
        <f t="shared" si="3"/>
        <v>137.58011488439394</v>
      </c>
    </row>
    <row r="245" spans="1:3" x14ac:dyDescent="0.2">
      <c r="A245" s="2">
        <v>44620</v>
      </c>
      <c r="B245" s="1">
        <v>44.465036163008349</v>
      </c>
      <c r="C245">
        <f t="shared" si="3"/>
        <v>151.71470338818449</v>
      </c>
    </row>
    <row r="246" spans="1:3" x14ac:dyDescent="0.2">
      <c r="A246" s="2">
        <v>44621</v>
      </c>
      <c r="B246" s="1">
        <v>45.218322231749298</v>
      </c>
      <c r="C246">
        <f t="shared" si="3"/>
        <v>154.2849154547286</v>
      </c>
    </row>
    <row r="247" spans="1:3" x14ac:dyDescent="0.2">
      <c r="A247" s="2">
        <v>44622</v>
      </c>
      <c r="B247" s="1">
        <v>46.674324514744413</v>
      </c>
      <c r="C247">
        <f t="shared" si="3"/>
        <v>159.25279524430792</v>
      </c>
    </row>
    <row r="248" spans="1:3" x14ac:dyDescent="0.2">
      <c r="A248" s="2">
        <v>44623</v>
      </c>
      <c r="B248" s="1">
        <v>47.069155334381691</v>
      </c>
      <c r="C248">
        <f t="shared" si="3"/>
        <v>160.59995800091033</v>
      </c>
    </row>
    <row r="249" spans="1:3" x14ac:dyDescent="0.2">
      <c r="A249" s="2">
        <v>44624</v>
      </c>
      <c r="B249" s="1">
        <v>46.486267961350343</v>
      </c>
      <c r="C249">
        <f t="shared" si="3"/>
        <v>158.61114628412736</v>
      </c>
    </row>
    <row r="250" spans="1:3" x14ac:dyDescent="0.2">
      <c r="A250" s="2">
        <v>44625</v>
      </c>
      <c r="B250" s="1">
        <v>42.826969870455407</v>
      </c>
      <c r="C250">
        <f t="shared" si="3"/>
        <v>146.12562119799384</v>
      </c>
    </row>
    <row r="251" spans="1:3" x14ac:dyDescent="0.2">
      <c r="A251" s="2">
        <v>44626</v>
      </c>
      <c r="B251" s="1">
        <v>42.60596847312523</v>
      </c>
      <c r="C251">
        <f t="shared" si="3"/>
        <v>145.37156443030329</v>
      </c>
    </row>
    <row r="252" spans="1:3" x14ac:dyDescent="0.2">
      <c r="A252" s="2">
        <v>44627</v>
      </c>
      <c r="B252" s="1">
        <v>46.735917704947603</v>
      </c>
      <c r="C252">
        <f t="shared" si="3"/>
        <v>159.46295120928121</v>
      </c>
    </row>
    <row r="253" spans="1:3" x14ac:dyDescent="0.2">
      <c r="A253" s="2">
        <v>44628</v>
      </c>
      <c r="B253" s="1">
        <v>42.056892848997244</v>
      </c>
      <c r="C253">
        <f t="shared" si="3"/>
        <v>143.49811840077859</v>
      </c>
    </row>
    <row r="254" spans="1:3" x14ac:dyDescent="0.2">
      <c r="A254" s="2">
        <v>44629</v>
      </c>
      <c r="B254" s="1">
        <v>46.09367752939179</v>
      </c>
      <c r="C254">
        <f t="shared" si="3"/>
        <v>157.27162773028479</v>
      </c>
    </row>
    <row r="255" spans="1:3" x14ac:dyDescent="0.2">
      <c r="A255" s="2">
        <v>44630</v>
      </c>
      <c r="B255" s="1">
        <v>42.334887838134392</v>
      </c>
      <c r="C255">
        <f t="shared" si="3"/>
        <v>144.44663730371454</v>
      </c>
    </row>
    <row r="256" spans="1:3" x14ac:dyDescent="0.2">
      <c r="A256" s="2">
        <v>44631</v>
      </c>
      <c r="B256" s="1">
        <v>46.476628902295431</v>
      </c>
      <c r="C256">
        <f t="shared" si="3"/>
        <v>158.578257814632</v>
      </c>
    </row>
    <row r="257" spans="1:3" x14ac:dyDescent="0.2">
      <c r="A257" s="2">
        <v>44632</v>
      </c>
      <c r="B257" s="1">
        <v>42.978631141302074</v>
      </c>
      <c r="C257">
        <f t="shared" si="3"/>
        <v>146.64308945412267</v>
      </c>
    </row>
    <row r="258" spans="1:3" x14ac:dyDescent="0.2">
      <c r="A258" s="2">
        <v>44633</v>
      </c>
      <c r="B258" s="1">
        <v>39.459364045081337</v>
      </c>
      <c r="C258">
        <f t="shared" si="3"/>
        <v>134.63535012181751</v>
      </c>
    </row>
    <row r="259" spans="1:3" x14ac:dyDescent="0.2">
      <c r="A259" s="2">
        <v>44634</v>
      </c>
      <c r="B259" s="1">
        <v>45.986828396669324</v>
      </c>
      <c r="C259">
        <f t="shared" si="3"/>
        <v>156.90705848943574</v>
      </c>
    </row>
    <row r="260" spans="1:3" x14ac:dyDescent="0.2">
      <c r="A260" s="2">
        <v>44635</v>
      </c>
      <c r="B260" s="1">
        <v>45.854377992113655</v>
      </c>
      <c r="C260">
        <f t="shared" ref="C260:C323" si="4">B260*3.412</f>
        <v>156.45513770909179</v>
      </c>
    </row>
    <row r="261" spans="1:3" x14ac:dyDescent="0.2">
      <c r="A261" s="2">
        <v>44636</v>
      </c>
      <c r="B261" s="1">
        <v>46.978826708719126</v>
      </c>
      <c r="C261">
        <f t="shared" si="4"/>
        <v>160.29175673014964</v>
      </c>
    </row>
    <row r="262" spans="1:3" x14ac:dyDescent="0.2">
      <c r="A262" s="2">
        <v>44637</v>
      </c>
      <c r="B262" s="1">
        <v>45.688432012071509</v>
      </c>
      <c r="C262">
        <f t="shared" si="4"/>
        <v>155.88893002518799</v>
      </c>
    </row>
    <row r="263" spans="1:3" x14ac:dyDescent="0.2">
      <c r="A263" s="2">
        <v>44638</v>
      </c>
      <c r="B263" s="1">
        <v>45.468008564584196</v>
      </c>
      <c r="C263">
        <f t="shared" si="4"/>
        <v>155.13684522236127</v>
      </c>
    </row>
    <row r="264" spans="1:3" x14ac:dyDescent="0.2">
      <c r="A264" s="2">
        <v>44639</v>
      </c>
      <c r="B264" s="1">
        <v>42.500060187413986</v>
      </c>
      <c r="C264">
        <f t="shared" si="4"/>
        <v>145.01020535945651</v>
      </c>
    </row>
    <row r="265" spans="1:3" x14ac:dyDescent="0.2">
      <c r="A265" s="2">
        <v>44640</v>
      </c>
      <c r="B265" s="1">
        <v>41.514937695823143</v>
      </c>
      <c r="C265">
        <f t="shared" si="4"/>
        <v>141.64896741814857</v>
      </c>
    </row>
    <row r="266" spans="1:3" x14ac:dyDescent="0.2">
      <c r="A266" s="2">
        <v>44641</v>
      </c>
      <c r="B266" s="1">
        <v>47.073766294823812</v>
      </c>
      <c r="C266">
        <f t="shared" si="4"/>
        <v>160.61569059793885</v>
      </c>
    </row>
    <row r="267" spans="1:3" x14ac:dyDescent="0.2">
      <c r="A267" s="2">
        <v>44642</v>
      </c>
      <c r="B267" s="1">
        <v>45.92539351237582</v>
      </c>
      <c r="C267">
        <f t="shared" si="4"/>
        <v>156.69744266422629</v>
      </c>
    </row>
    <row r="268" spans="1:3" x14ac:dyDescent="0.2">
      <c r="A268" s="2">
        <v>44643</v>
      </c>
      <c r="B268" s="1">
        <v>45.148531094257841</v>
      </c>
      <c r="C268">
        <f t="shared" si="4"/>
        <v>154.04678809360774</v>
      </c>
    </row>
    <row r="269" spans="1:3" x14ac:dyDescent="0.2">
      <c r="A269" s="2">
        <v>44644</v>
      </c>
      <c r="B269" s="1">
        <v>45.150326240277728</v>
      </c>
      <c r="C269">
        <f t="shared" si="4"/>
        <v>154.05291313182761</v>
      </c>
    </row>
    <row r="270" spans="1:3" x14ac:dyDescent="0.2">
      <c r="A270" s="2">
        <v>44645</v>
      </c>
      <c r="B270" s="1">
        <v>44.194057686057867</v>
      </c>
      <c r="C270">
        <f t="shared" si="4"/>
        <v>150.79012482482943</v>
      </c>
    </row>
    <row r="271" spans="1:3" x14ac:dyDescent="0.2">
      <c r="A271" s="2">
        <v>44646</v>
      </c>
      <c r="B271" s="1">
        <v>41.17903208453987</v>
      </c>
      <c r="C271">
        <f t="shared" si="4"/>
        <v>140.50285747245005</v>
      </c>
    </row>
    <row r="272" spans="1:3" x14ac:dyDescent="0.2">
      <c r="A272" s="2">
        <v>44647</v>
      </c>
      <c r="B272" s="1">
        <v>40.523358463804001</v>
      </c>
      <c r="C272">
        <f t="shared" si="4"/>
        <v>138.26569907849924</v>
      </c>
    </row>
    <row r="273" spans="1:3" x14ac:dyDescent="0.2">
      <c r="A273" s="2">
        <v>44648</v>
      </c>
      <c r="B273" s="1">
        <v>44.605608919813591</v>
      </c>
      <c r="C273">
        <f t="shared" si="4"/>
        <v>152.19433763440398</v>
      </c>
    </row>
    <row r="274" spans="1:3" x14ac:dyDescent="0.2">
      <c r="A274" s="2">
        <v>44649</v>
      </c>
      <c r="B274" s="1">
        <v>45.04143350943005</v>
      </c>
      <c r="C274">
        <f t="shared" si="4"/>
        <v>153.68137113417532</v>
      </c>
    </row>
    <row r="275" spans="1:3" x14ac:dyDescent="0.2">
      <c r="A275" s="2">
        <v>44650</v>
      </c>
      <c r="B275" s="1">
        <v>45.006044275291295</v>
      </c>
      <c r="C275">
        <f t="shared" si="4"/>
        <v>153.5606230672939</v>
      </c>
    </row>
    <row r="276" spans="1:3" x14ac:dyDescent="0.2">
      <c r="A276" s="2">
        <v>44651</v>
      </c>
      <c r="B276" s="1">
        <v>44.523304373148591</v>
      </c>
      <c r="C276">
        <f t="shared" si="4"/>
        <v>151.91351452118298</v>
      </c>
    </row>
    <row r="277" spans="1:3" x14ac:dyDescent="0.2">
      <c r="A277" s="2">
        <v>44652</v>
      </c>
      <c r="B277" s="1">
        <v>44.286711741627485</v>
      </c>
      <c r="C277">
        <f t="shared" si="4"/>
        <v>151.10626046243297</v>
      </c>
    </row>
    <row r="278" spans="1:3" x14ac:dyDescent="0.2">
      <c r="A278" s="2">
        <v>44653</v>
      </c>
      <c r="B278" s="1">
        <v>40.921324149618442</v>
      </c>
      <c r="C278">
        <f t="shared" si="4"/>
        <v>139.62355799849811</v>
      </c>
    </row>
    <row r="279" spans="1:3" x14ac:dyDescent="0.2">
      <c r="A279" s="2">
        <v>44654</v>
      </c>
      <c r="B279" s="1">
        <v>40.246290283304454</v>
      </c>
      <c r="C279">
        <f t="shared" si="4"/>
        <v>137.32034244663478</v>
      </c>
    </row>
    <row r="280" spans="1:3" x14ac:dyDescent="0.2">
      <c r="A280" s="2">
        <v>44655</v>
      </c>
      <c r="B280" s="1">
        <v>44.750548234141249</v>
      </c>
      <c r="C280">
        <f t="shared" si="4"/>
        <v>152.68887057488993</v>
      </c>
    </row>
    <row r="281" spans="1:3" x14ac:dyDescent="0.2">
      <c r="A281" s="2">
        <v>44656</v>
      </c>
      <c r="B281" s="1">
        <v>44.985029707884721</v>
      </c>
      <c r="C281">
        <f t="shared" si="4"/>
        <v>153.48892136330267</v>
      </c>
    </row>
    <row r="282" spans="1:3" x14ac:dyDescent="0.2">
      <c r="A282" s="2">
        <v>44657</v>
      </c>
      <c r="B282" s="1">
        <v>45.813619610856762</v>
      </c>
      <c r="C282">
        <f t="shared" si="4"/>
        <v>156.31607011224327</v>
      </c>
    </row>
    <row r="283" spans="1:3" x14ac:dyDescent="0.2">
      <c r="A283" s="2">
        <v>44658</v>
      </c>
      <c r="B283" s="1">
        <v>45.285460705322663</v>
      </c>
      <c r="C283">
        <f t="shared" si="4"/>
        <v>154.51399192656092</v>
      </c>
    </row>
    <row r="284" spans="1:3" x14ac:dyDescent="0.2">
      <c r="A284" s="2">
        <v>44659</v>
      </c>
      <c r="B284" s="1">
        <v>44.659975214159715</v>
      </c>
      <c r="C284">
        <f t="shared" si="4"/>
        <v>152.37983543071294</v>
      </c>
    </row>
    <row r="285" spans="1:3" x14ac:dyDescent="0.2">
      <c r="A285" s="2">
        <v>44660</v>
      </c>
      <c r="B285" s="1">
        <v>40.944313563235831</v>
      </c>
      <c r="C285">
        <f t="shared" si="4"/>
        <v>139.70199787776065</v>
      </c>
    </row>
    <row r="286" spans="1:3" x14ac:dyDescent="0.2">
      <c r="A286" s="2">
        <v>44661</v>
      </c>
      <c r="B286" s="1">
        <v>41.379500621681785</v>
      </c>
      <c r="C286">
        <f t="shared" si="4"/>
        <v>141.18685612117824</v>
      </c>
    </row>
    <row r="287" spans="1:3" x14ac:dyDescent="0.2">
      <c r="A287" s="2">
        <v>44662</v>
      </c>
      <c r="B287" s="1">
        <v>45.447417815775026</v>
      </c>
      <c r="C287">
        <f t="shared" si="4"/>
        <v>155.06658958742437</v>
      </c>
    </row>
    <row r="288" spans="1:3" x14ac:dyDescent="0.2">
      <c r="A288" s="2">
        <v>44663</v>
      </c>
      <c r="B288" s="1">
        <v>47.292332928361716</v>
      </c>
      <c r="C288">
        <f t="shared" si="4"/>
        <v>161.36143995157016</v>
      </c>
    </row>
    <row r="289" spans="1:3" x14ac:dyDescent="0.2">
      <c r="A289" s="2">
        <v>44664</v>
      </c>
      <c r="B289" s="1">
        <v>45.49704687144839</v>
      </c>
      <c r="C289">
        <f t="shared" si="4"/>
        <v>155.23592392538191</v>
      </c>
    </row>
    <row r="290" spans="1:3" x14ac:dyDescent="0.2">
      <c r="A290" s="2">
        <v>44665</v>
      </c>
      <c r="B290" s="1">
        <v>43.597457531912255</v>
      </c>
      <c r="C290">
        <f t="shared" si="4"/>
        <v>148.75452509888461</v>
      </c>
    </row>
    <row r="291" spans="1:3" x14ac:dyDescent="0.2">
      <c r="A291" s="2">
        <v>44666</v>
      </c>
      <c r="B291" s="1">
        <v>43.19751252931826</v>
      </c>
      <c r="C291">
        <f t="shared" si="4"/>
        <v>147.38991275003389</v>
      </c>
    </row>
    <row r="292" spans="1:3" x14ac:dyDescent="0.2">
      <c r="A292" s="2">
        <v>44667</v>
      </c>
      <c r="B292" s="1">
        <v>40.116536386356813</v>
      </c>
      <c r="C292">
        <f t="shared" si="4"/>
        <v>136.87762215024944</v>
      </c>
    </row>
    <row r="293" spans="1:3" x14ac:dyDescent="0.2">
      <c r="A293" s="2">
        <v>44668</v>
      </c>
      <c r="B293" s="1">
        <v>39.400481163208553</v>
      </c>
      <c r="C293">
        <f t="shared" si="4"/>
        <v>134.43444172886757</v>
      </c>
    </row>
    <row r="294" spans="1:3" x14ac:dyDescent="0.2">
      <c r="A294" s="2">
        <v>44669</v>
      </c>
      <c r="B294" s="1">
        <v>43.334349954460208</v>
      </c>
      <c r="C294">
        <f t="shared" si="4"/>
        <v>147.85680204461823</v>
      </c>
    </row>
    <row r="295" spans="1:3" x14ac:dyDescent="0.2">
      <c r="A295" s="2">
        <v>44670</v>
      </c>
      <c r="B295" s="1">
        <v>44.146530763935488</v>
      </c>
      <c r="C295">
        <f t="shared" si="4"/>
        <v>150.62796296654787</v>
      </c>
    </row>
    <row r="296" spans="1:3" x14ac:dyDescent="0.2">
      <c r="A296" s="2">
        <v>44671</v>
      </c>
      <c r="B296" s="1">
        <v>44.452999786173045</v>
      </c>
      <c r="C296">
        <f t="shared" si="4"/>
        <v>151.67363527042244</v>
      </c>
    </row>
    <row r="297" spans="1:3" x14ac:dyDescent="0.2">
      <c r="A297" s="2">
        <v>44672</v>
      </c>
      <c r="B297" s="1">
        <v>46.27791634326411</v>
      </c>
      <c r="C297">
        <f t="shared" si="4"/>
        <v>157.90025056321713</v>
      </c>
    </row>
    <row r="298" spans="1:3" x14ac:dyDescent="0.2">
      <c r="A298" s="2">
        <v>44673</v>
      </c>
      <c r="B298" s="1">
        <v>47.251752515280423</v>
      </c>
      <c r="C298">
        <f t="shared" si="4"/>
        <v>161.22297958213679</v>
      </c>
    </row>
    <row r="299" spans="1:3" x14ac:dyDescent="0.2">
      <c r="A299" s="2">
        <v>44674</v>
      </c>
      <c r="B299" s="1">
        <v>47.472959277301456</v>
      </c>
      <c r="C299">
        <f t="shared" si="4"/>
        <v>161.97773705415256</v>
      </c>
    </row>
    <row r="300" spans="1:3" x14ac:dyDescent="0.2">
      <c r="A300" s="2">
        <v>44675</v>
      </c>
      <c r="B300" s="1">
        <v>42.298453496505267</v>
      </c>
      <c r="C300">
        <f t="shared" si="4"/>
        <v>144.32232333007596</v>
      </c>
    </row>
    <row r="301" spans="1:3" x14ac:dyDescent="0.2">
      <c r="A301" s="2">
        <v>44676</v>
      </c>
      <c r="B301" s="1">
        <v>45.164366502616204</v>
      </c>
      <c r="C301">
        <f t="shared" si="4"/>
        <v>154.10081850692649</v>
      </c>
    </row>
    <row r="302" spans="1:3" x14ac:dyDescent="0.2">
      <c r="A302" s="2">
        <v>44677</v>
      </c>
      <c r="B302" s="1">
        <v>45.684882153958768</v>
      </c>
      <c r="C302">
        <f t="shared" si="4"/>
        <v>155.87681790930731</v>
      </c>
    </row>
    <row r="303" spans="1:3" x14ac:dyDescent="0.2">
      <c r="A303" s="2">
        <v>44678</v>
      </c>
      <c r="B303" s="1">
        <v>34.798320132059544</v>
      </c>
      <c r="C303">
        <f t="shared" si="4"/>
        <v>118.73186829058716</v>
      </c>
    </row>
    <row r="304" spans="1:3" x14ac:dyDescent="0.2">
      <c r="A304" s="2">
        <v>44679</v>
      </c>
      <c r="B304" s="1">
        <v>45.440521310969118</v>
      </c>
      <c r="C304">
        <f t="shared" si="4"/>
        <v>155.04305871302662</v>
      </c>
    </row>
    <row r="305" spans="1:3" x14ac:dyDescent="0.2">
      <c r="A305" s="2">
        <v>44680</v>
      </c>
      <c r="B305" s="1">
        <v>45.719329645227639</v>
      </c>
      <c r="C305">
        <f t="shared" si="4"/>
        <v>155.99435274951671</v>
      </c>
    </row>
    <row r="306" spans="1:3" x14ac:dyDescent="0.2">
      <c r="A306" s="2">
        <v>44681</v>
      </c>
      <c r="B306" s="1">
        <v>42.082319756231271</v>
      </c>
      <c r="C306">
        <f t="shared" si="4"/>
        <v>143.58487500826109</v>
      </c>
    </row>
    <row r="307" spans="1:3" x14ac:dyDescent="0.2">
      <c r="A307" s="2">
        <v>44682</v>
      </c>
      <c r="B307" s="1">
        <v>40.441372360399278</v>
      </c>
      <c r="C307">
        <f t="shared" si="4"/>
        <v>137.98596249368234</v>
      </c>
    </row>
    <row r="308" spans="1:3" x14ac:dyDescent="0.2">
      <c r="A308" s="2">
        <v>44683</v>
      </c>
      <c r="B308" s="1">
        <v>44.422792456515104</v>
      </c>
      <c r="C308">
        <f t="shared" si="4"/>
        <v>151.57056786162954</v>
      </c>
    </row>
    <row r="309" spans="1:3" x14ac:dyDescent="0.2">
      <c r="A309" s="2">
        <v>44684</v>
      </c>
      <c r="B309" s="1">
        <v>44.288119583668632</v>
      </c>
      <c r="C309">
        <f t="shared" si="4"/>
        <v>151.11106401947737</v>
      </c>
    </row>
    <row r="310" spans="1:3" x14ac:dyDescent="0.2">
      <c r="A310" s="2">
        <v>44685</v>
      </c>
      <c r="B310" s="1">
        <v>45.204942057386745</v>
      </c>
      <c r="C310">
        <f t="shared" si="4"/>
        <v>154.23926229980358</v>
      </c>
    </row>
    <row r="311" spans="1:3" x14ac:dyDescent="0.2">
      <c r="A311" s="2">
        <v>44686</v>
      </c>
      <c r="B311" s="1">
        <v>46.17863470366369</v>
      </c>
      <c r="C311">
        <f t="shared" si="4"/>
        <v>157.5615016089005</v>
      </c>
    </row>
    <row r="312" spans="1:3" x14ac:dyDescent="0.2">
      <c r="A312" s="2">
        <v>44687</v>
      </c>
      <c r="B312" s="1">
        <v>45.905268559989459</v>
      </c>
      <c r="C312">
        <f t="shared" si="4"/>
        <v>156.62877632668403</v>
      </c>
    </row>
    <row r="313" spans="1:3" x14ac:dyDescent="0.2">
      <c r="A313" s="2">
        <v>44688</v>
      </c>
      <c r="B313" s="1">
        <v>44.646138484756648</v>
      </c>
      <c r="C313">
        <f t="shared" si="4"/>
        <v>152.33262450998967</v>
      </c>
    </row>
    <row r="314" spans="1:3" x14ac:dyDescent="0.2">
      <c r="A314" s="2">
        <v>44689</v>
      </c>
      <c r="B314" s="1">
        <v>43.396969304308918</v>
      </c>
      <c r="C314">
        <f t="shared" si="4"/>
        <v>148.07045926630204</v>
      </c>
    </row>
    <row r="315" spans="1:3" x14ac:dyDescent="0.2">
      <c r="A315" s="2">
        <v>44690</v>
      </c>
      <c r="B315" s="1">
        <v>50.707693674463641</v>
      </c>
      <c r="C315">
        <f t="shared" si="4"/>
        <v>173.01465081726994</v>
      </c>
    </row>
    <row r="316" spans="1:3" x14ac:dyDescent="0.2">
      <c r="A316" s="2">
        <v>44691</v>
      </c>
      <c r="B316" s="1">
        <v>65.533643099431146</v>
      </c>
      <c r="C316">
        <f t="shared" si="4"/>
        <v>223.60079025525906</v>
      </c>
    </row>
    <row r="317" spans="1:3" x14ac:dyDescent="0.2">
      <c r="A317" s="2">
        <v>44692</v>
      </c>
      <c r="B317" s="1">
        <v>70.286951203722708</v>
      </c>
      <c r="C317">
        <f t="shared" si="4"/>
        <v>239.81907750710187</v>
      </c>
    </row>
    <row r="318" spans="1:3" x14ac:dyDescent="0.2">
      <c r="A318" s="2">
        <v>44693</v>
      </c>
      <c r="B318" s="1">
        <v>68.191577508728926</v>
      </c>
      <c r="C318">
        <f t="shared" si="4"/>
        <v>232.6696624597831</v>
      </c>
    </row>
    <row r="319" spans="1:3" x14ac:dyDescent="0.2">
      <c r="A319" s="2">
        <v>44694</v>
      </c>
      <c r="B319" s="1">
        <v>57.673968466281444</v>
      </c>
      <c r="C319">
        <f t="shared" si="4"/>
        <v>196.7835804069523</v>
      </c>
    </row>
    <row r="320" spans="1:3" x14ac:dyDescent="0.2">
      <c r="A320" s="2">
        <v>44695</v>
      </c>
      <c r="B320" s="1">
        <v>50.769130937885748</v>
      </c>
      <c r="C320">
        <f t="shared" si="4"/>
        <v>173.22427476006618</v>
      </c>
    </row>
    <row r="321" spans="1:3" x14ac:dyDescent="0.2">
      <c r="A321" s="2">
        <v>44696</v>
      </c>
      <c r="B321" s="1">
        <v>47.565587017974579</v>
      </c>
      <c r="C321">
        <f t="shared" si="4"/>
        <v>162.29378290532927</v>
      </c>
    </row>
    <row r="322" spans="1:3" x14ac:dyDescent="0.2">
      <c r="A322" s="2">
        <v>44697</v>
      </c>
      <c r="B322" s="1">
        <v>50.710366436245494</v>
      </c>
      <c r="C322">
        <f t="shared" si="4"/>
        <v>173.02377028046962</v>
      </c>
    </row>
    <row r="323" spans="1:3" x14ac:dyDescent="0.2">
      <c r="A323" s="2">
        <v>44698</v>
      </c>
      <c r="B323" s="1">
        <v>49.29267839662436</v>
      </c>
      <c r="C323">
        <f t="shared" si="4"/>
        <v>168.18661868928231</v>
      </c>
    </row>
    <row r="324" spans="1:3" x14ac:dyDescent="0.2">
      <c r="A324" s="2">
        <v>44699</v>
      </c>
      <c r="B324" s="1">
        <v>50.457419176397174</v>
      </c>
      <c r="C324">
        <f t="shared" ref="C324:C367" si="5">B324*3.412</f>
        <v>172.16071422986715</v>
      </c>
    </row>
    <row r="325" spans="1:3" x14ac:dyDescent="0.2">
      <c r="A325" s="2">
        <v>44700</v>
      </c>
      <c r="B325" s="1">
        <v>33.765041660919238</v>
      </c>
      <c r="C325">
        <f t="shared" si="5"/>
        <v>115.20632214705644</v>
      </c>
    </row>
    <row r="326" spans="1:3" x14ac:dyDescent="0.2">
      <c r="A326" s="2">
        <v>44701</v>
      </c>
      <c r="B326" s="1">
        <v>22.898290274369497</v>
      </c>
      <c r="C326">
        <f t="shared" si="5"/>
        <v>78.128966416148728</v>
      </c>
    </row>
    <row r="327" spans="1:3" x14ac:dyDescent="0.2">
      <c r="A327" s="2">
        <v>44702</v>
      </c>
      <c r="B327" s="1">
        <v>29.25557971906516</v>
      </c>
      <c r="C327">
        <f t="shared" si="5"/>
        <v>99.820038001450328</v>
      </c>
    </row>
    <row r="328" spans="1:3" x14ac:dyDescent="0.2">
      <c r="A328" s="2">
        <v>44703</v>
      </c>
      <c r="B328" s="1">
        <v>41.009295384046055</v>
      </c>
      <c r="C328">
        <f t="shared" si="5"/>
        <v>139.92371585036514</v>
      </c>
    </row>
    <row r="329" spans="1:3" x14ac:dyDescent="0.2">
      <c r="A329" s="2">
        <v>44704</v>
      </c>
      <c r="B329" s="1">
        <v>33.743511171086809</v>
      </c>
      <c r="C329">
        <f t="shared" si="5"/>
        <v>115.13286011574819</v>
      </c>
    </row>
    <row r="330" spans="1:3" x14ac:dyDescent="0.2">
      <c r="A330" s="2">
        <v>44705</v>
      </c>
      <c r="B330" s="1">
        <v>41.289035198827953</v>
      </c>
      <c r="C330">
        <f t="shared" si="5"/>
        <v>140.87818809840098</v>
      </c>
    </row>
    <row r="331" spans="1:3" x14ac:dyDescent="0.2">
      <c r="A331" s="2">
        <v>44706</v>
      </c>
      <c r="B331" s="1">
        <v>37.330856727812701</v>
      </c>
      <c r="C331">
        <f t="shared" si="5"/>
        <v>127.37288315529693</v>
      </c>
    </row>
    <row r="332" spans="1:3" x14ac:dyDescent="0.2">
      <c r="A332" s="2">
        <v>44707</v>
      </c>
      <c r="B332" s="1">
        <v>28.959551847078291</v>
      </c>
      <c r="C332">
        <f t="shared" si="5"/>
        <v>98.809990902231121</v>
      </c>
    </row>
    <row r="333" spans="1:3" x14ac:dyDescent="0.2">
      <c r="A333" s="2">
        <v>44708</v>
      </c>
      <c r="B333" s="1">
        <v>24.733943799614355</v>
      </c>
      <c r="C333">
        <f t="shared" si="5"/>
        <v>84.392216244284171</v>
      </c>
    </row>
    <row r="334" spans="1:3" x14ac:dyDescent="0.2">
      <c r="A334" s="2">
        <v>44709</v>
      </c>
      <c r="B334" s="1">
        <v>22.181404039274994</v>
      </c>
      <c r="C334">
        <f t="shared" si="5"/>
        <v>75.682950582006285</v>
      </c>
    </row>
    <row r="335" spans="1:3" x14ac:dyDescent="0.2">
      <c r="A335" s="2">
        <v>44710</v>
      </c>
      <c r="B335" s="1">
        <v>26.313266740499508</v>
      </c>
      <c r="C335">
        <f t="shared" si="5"/>
        <v>89.780866118584314</v>
      </c>
    </row>
    <row r="336" spans="1:3" x14ac:dyDescent="0.2">
      <c r="A336" s="2">
        <v>44711</v>
      </c>
      <c r="B336" s="1">
        <v>28.313180414630462</v>
      </c>
      <c r="C336">
        <f t="shared" si="5"/>
        <v>96.604571574719131</v>
      </c>
    </row>
    <row r="337" spans="1:3" x14ac:dyDescent="0.2">
      <c r="A337" s="2">
        <v>44712</v>
      </c>
      <c r="B337" s="1">
        <v>32.36957571722958</v>
      </c>
      <c r="C337">
        <f t="shared" si="5"/>
        <v>110.44499234718732</v>
      </c>
    </row>
    <row r="338" spans="1:3" x14ac:dyDescent="0.2">
      <c r="A338" s="2">
        <v>44713</v>
      </c>
      <c r="B338" s="1">
        <v>28.280838880845856</v>
      </c>
      <c r="C338">
        <f t="shared" si="5"/>
        <v>96.494222261446055</v>
      </c>
    </row>
    <row r="339" spans="1:3" x14ac:dyDescent="0.2">
      <c r="A339" s="2">
        <v>44714</v>
      </c>
      <c r="B339" s="1">
        <v>26.865940807711745</v>
      </c>
      <c r="C339">
        <f t="shared" si="5"/>
        <v>91.666590035912478</v>
      </c>
    </row>
    <row r="340" spans="1:3" x14ac:dyDescent="0.2">
      <c r="A340" s="2">
        <v>44715</v>
      </c>
      <c r="B340" s="1">
        <v>28.100638885218217</v>
      </c>
      <c r="C340">
        <f t="shared" si="5"/>
        <v>95.879379876364553</v>
      </c>
    </row>
    <row r="341" spans="1:3" x14ac:dyDescent="0.2">
      <c r="A341" s="2">
        <v>44716</v>
      </c>
      <c r="B341" s="1">
        <v>38.880559183547931</v>
      </c>
      <c r="C341">
        <f t="shared" si="5"/>
        <v>132.66046793426554</v>
      </c>
    </row>
    <row r="342" spans="1:3" x14ac:dyDescent="0.2">
      <c r="A342" s="2">
        <v>44717</v>
      </c>
      <c r="B342" s="1">
        <v>49.483228388889472</v>
      </c>
      <c r="C342">
        <f t="shared" si="5"/>
        <v>168.83677526289088</v>
      </c>
    </row>
    <row r="343" spans="1:3" x14ac:dyDescent="0.2">
      <c r="A343" s="2">
        <v>44718</v>
      </c>
      <c r="B343" s="1">
        <v>40.908204172973456</v>
      </c>
      <c r="C343">
        <f t="shared" si="5"/>
        <v>139.57879263818543</v>
      </c>
    </row>
    <row r="344" spans="1:3" x14ac:dyDescent="0.2">
      <c r="A344" s="2">
        <v>44719</v>
      </c>
      <c r="B344" s="1">
        <v>29.894698675441589</v>
      </c>
      <c r="C344">
        <f t="shared" si="5"/>
        <v>102.0007118806067</v>
      </c>
    </row>
    <row r="345" spans="1:3" x14ac:dyDescent="0.2">
      <c r="A345" s="2">
        <v>44720</v>
      </c>
      <c r="B345" s="1">
        <v>29.826912172877744</v>
      </c>
      <c r="C345">
        <f t="shared" si="5"/>
        <v>101.76942433385886</v>
      </c>
    </row>
    <row r="346" spans="1:3" x14ac:dyDescent="0.2">
      <c r="A346" s="2">
        <v>44721</v>
      </c>
      <c r="B346" s="1">
        <v>27.956618423812323</v>
      </c>
      <c r="C346">
        <f t="shared" si="5"/>
        <v>95.387982062047641</v>
      </c>
    </row>
    <row r="347" spans="1:3" x14ac:dyDescent="0.2">
      <c r="A347" s="2">
        <v>44722</v>
      </c>
      <c r="B347" s="1">
        <v>28.376195751241255</v>
      </c>
      <c r="C347">
        <f t="shared" si="5"/>
        <v>96.819579903235166</v>
      </c>
    </row>
    <row r="348" spans="1:3" x14ac:dyDescent="0.2">
      <c r="A348" s="2">
        <v>44723</v>
      </c>
      <c r="B348" s="1">
        <v>39.127907946700788</v>
      </c>
      <c r="C348">
        <f t="shared" si="5"/>
        <v>133.50442191414308</v>
      </c>
    </row>
    <row r="349" spans="1:3" x14ac:dyDescent="0.2">
      <c r="A349" s="2">
        <v>44724</v>
      </c>
      <c r="B349" s="1">
        <v>55.56210660821823</v>
      </c>
      <c r="C349">
        <f t="shared" si="5"/>
        <v>189.5779077472406</v>
      </c>
    </row>
    <row r="350" spans="1:3" x14ac:dyDescent="0.2">
      <c r="A350" s="2">
        <v>44725</v>
      </c>
      <c r="B350" s="1">
        <v>38.518487636281108</v>
      </c>
      <c r="C350">
        <f t="shared" si="5"/>
        <v>131.42507981499114</v>
      </c>
    </row>
    <row r="351" spans="1:3" x14ac:dyDescent="0.2">
      <c r="A351" s="2">
        <v>44726</v>
      </c>
      <c r="B351" s="1">
        <v>30.092666288702802</v>
      </c>
      <c r="C351">
        <f t="shared" si="5"/>
        <v>102.67617737705396</v>
      </c>
    </row>
    <row r="352" spans="1:3" x14ac:dyDescent="0.2">
      <c r="A352" s="2">
        <v>44727</v>
      </c>
      <c r="B352" s="1">
        <v>34.584650583138597</v>
      </c>
      <c r="C352">
        <f t="shared" si="5"/>
        <v>118.00282778966888</v>
      </c>
    </row>
    <row r="353" spans="1:3" x14ac:dyDescent="0.2">
      <c r="A353" s="2">
        <v>44728</v>
      </c>
      <c r="B353" s="1">
        <v>34.450274277715472</v>
      </c>
      <c r="C353">
        <f t="shared" si="5"/>
        <v>117.54433583556519</v>
      </c>
    </row>
    <row r="354" spans="1:3" x14ac:dyDescent="0.2">
      <c r="A354" s="2">
        <v>44729</v>
      </c>
      <c r="B354" s="1">
        <v>33.560235098841034</v>
      </c>
      <c r="C354">
        <f t="shared" si="5"/>
        <v>114.5075221572456</v>
      </c>
    </row>
    <row r="355" spans="1:3" x14ac:dyDescent="0.2">
      <c r="A355" s="2">
        <v>44730</v>
      </c>
      <c r="B355" s="1">
        <v>27.891836600929828</v>
      </c>
      <c r="C355">
        <f t="shared" si="5"/>
        <v>95.166946482372566</v>
      </c>
    </row>
    <row r="356" spans="1:3" x14ac:dyDescent="0.2">
      <c r="A356" s="2">
        <v>44731</v>
      </c>
      <c r="B356" s="1">
        <v>25.412958488694695</v>
      </c>
      <c r="C356">
        <f t="shared" si="5"/>
        <v>86.709014363426292</v>
      </c>
    </row>
    <row r="357" spans="1:3" x14ac:dyDescent="0.2">
      <c r="A357" s="2">
        <v>44732</v>
      </c>
      <c r="B357" s="1">
        <v>32.707381604752598</v>
      </c>
      <c r="C357">
        <f t="shared" si="5"/>
        <v>111.59758603541586</v>
      </c>
    </row>
    <row r="358" spans="1:3" x14ac:dyDescent="0.2">
      <c r="A358" s="2">
        <v>44733</v>
      </c>
      <c r="B358" s="1">
        <v>38.147130724290484</v>
      </c>
      <c r="C358">
        <f t="shared" si="5"/>
        <v>130.15801003127913</v>
      </c>
    </row>
    <row r="359" spans="1:3" x14ac:dyDescent="0.2">
      <c r="A359" s="2">
        <v>44734</v>
      </c>
      <c r="B359" s="1">
        <v>32.173829860520932</v>
      </c>
      <c r="C359">
        <f t="shared" si="5"/>
        <v>109.77710748409741</v>
      </c>
    </row>
    <row r="360" spans="1:3" x14ac:dyDescent="0.2">
      <c r="A360" s="2">
        <v>44735</v>
      </c>
      <c r="B360" s="1">
        <v>36.385199661142366</v>
      </c>
      <c r="C360">
        <f t="shared" si="5"/>
        <v>124.14630124381775</v>
      </c>
    </row>
    <row r="361" spans="1:3" x14ac:dyDescent="0.2">
      <c r="A361" s="2">
        <v>44736</v>
      </c>
      <c r="B361" s="1">
        <v>36.048230716514119</v>
      </c>
      <c r="C361">
        <f t="shared" si="5"/>
        <v>122.99656320474617</v>
      </c>
    </row>
    <row r="362" spans="1:3" x14ac:dyDescent="0.2">
      <c r="A362" s="2">
        <v>44737</v>
      </c>
      <c r="B362" s="1">
        <v>46.217482893610608</v>
      </c>
      <c r="C362">
        <f t="shared" si="5"/>
        <v>157.69405163299939</v>
      </c>
    </row>
    <row r="363" spans="1:3" x14ac:dyDescent="0.2">
      <c r="A363" s="2">
        <v>44738</v>
      </c>
      <c r="B363" s="1">
        <v>50.772290600988271</v>
      </c>
      <c r="C363">
        <f t="shared" si="5"/>
        <v>173.23505553057197</v>
      </c>
    </row>
    <row r="364" spans="1:3" x14ac:dyDescent="0.2">
      <c r="A364" s="2">
        <v>44739</v>
      </c>
      <c r="B364" s="1">
        <v>35.736481187063021</v>
      </c>
      <c r="C364">
        <f t="shared" si="5"/>
        <v>121.93287381025903</v>
      </c>
    </row>
    <row r="365" spans="1:3" x14ac:dyDescent="0.2">
      <c r="A365" s="2">
        <v>44740</v>
      </c>
      <c r="B365" s="1">
        <v>29.731716048129687</v>
      </c>
      <c r="C365">
        <f t="shared" si="5"/>
        <v>101.44461515621849</v>
      </c>
    </row>
    <row r="366" spans="1:3" x14ac:dyDescent="0.2">
      <c r="A366" s="2">
        <v>44741</v>
      </c>
      <c r="B366" s="1">
        <v>34.344760064821287</v>
      </c>
      <c r="C366">
        <f t="shared" si="5"/>
        <v>117.18432134117023</v>
      </c>
    </row>
    <row r="367" spans="1:3" x14ac:dyDescent="0.2">
      <c r="A367" s="2">
        <v>44742</v>
      </c>
      <c r="B367" s="1">
        <v>32.716073858138145</v>
      </c>
      <c r="C367">
        <f t="shared" si="5"/>
        <v>111.62724400396735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703-E348-4709-A690-D53D631068B5}">
  <dimension ref="A1:F367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18" bestFit="1" customWidth="1"/>
    <col min="2" max="3" width="27.1640625" bestFit="1" customWidth="1"/>
    <col min="4" max="4" width="21.5" bestFit="1" customWidth="1"/>
    <col min="6" max="6" width="18.33203125" customWidth="1"/>
  </cols>
  <sheetData>
    <row r="1" spans="1:6" x14ac:dyDescent="0.2">
      <c r="B1" t="s">
        <v>26</v>
      </c>
      <c r="C1" t="s">
        <v>26</v>
      </c>
      <c r="D1" t="s">
        <v>30</v>
      </c>
      <c r="E1" t="s">
        <v>26</v>
      </c>
      <c r="F1" t="s">
        <v>50</v>
      </c>
    </row>
    <row r="2" spans="1:6" x14ac:dyDescent="0.2">
      <c r="B2" t="s">
        <v>31</v>
      </c>
      <c r="C2" t="s">
        <v>32</v>
      </c>
      <c r="D2" t="s">
        <v>33</v>
      </c>
      <c r="E2" t="s">
        <v>34</v>
      </c>
      <c r="F2" t="s">
        <v>51</v>
      </c>
    </row>
    <row r="3" spans="1:6" x14ac:dyDescent="0.2">
      <c r="A3" s="2">
        <v>44378</v>
      </c>
      <c r="B3" s="1">
        <v>22.878511693553428</v>
      </c>
      <c r="C3" s="1">
        <v>0.11331365852533973</v>
      </c>
      <c r="D3" s="1">
        <v>0</v>
      </c>
      <c r="E3">
        <v>22.991825352078767</v>
      </c>
      <c r="F3">
        <f>E3*3.412</f>
        <v>78.448108101292746</v>
      </c>
    </row>
    <row r="4" spans="1:6" x14ac:dyDescent="0.2">
      <c r="A4" s="2">
        <v>44379</v>
      </c>
      <c r="B4" s="1">
        <v>24.372202435848472</v>
      </c>
      <c r="C4" s="1">
        <v>2.1564511873070288E-9</v>
      </c>
      <c r="D4" s="1">
        <v>0</v>
      </c>
      <c r="E4">
        <v>24.372202438004923</v>
      </c>
      <c r="F4">
        <f t="shared" ref="F4:F67" si="0">E4*3.412</f>
        <v>83.157954718472794</v>
      </c>
    </row>
    <row r="5" spans="1:6" x14ac:dyDescent="0.2">
      <c r="A5" s="2">
        <v>44380</v>
      </c>
      <c r="B5" s="1">
        <v>8.2455359743824062</v>
      </c>
      <c r="C5" s="1">
        <v>7.8593393010295142E-23</v>
      </c>
      <c r="D5" s="1">
        <v>0</v>
      </c>
      <c r="E5">
        <v>8.2455359743824062</v>
      </c>
      <c r="F5">
        <f t="shared" si="0"/>
        <v>28.133768744592768</v>
      </c>
    </row>
    <row r="6" spans="1:6" x14ac:dyDescent="0.2">
      <c r="A6" s="2">
        <v>44381</v>
      </c>
      <c r="B6" s="1">
        <v>4.3072495987667869</v>
      </c>
      <c r="C6" s="1">
        <v>-1.2915414591535563E-8</v>
      </c>
      <c r="D6" s="1">
        <v>0</v>
      </c>
      <c r="E6">
        <v>4.3072495858513724</v>
      </c>
      <c r="F6">
        <f t="shared" si="0"/>
        <v>14.696335586924882</v>
      </c>
    </row>
    <row r="7" spans="1:6" x14ac:dyDescent="0.2">
      <c r="A7" s="2">
        <v>44382</v>
      </c>
      <c r="B7" s="1">
        <v>24.388652710469238</v>
      </c>
      <c r="C7" s="1">
        <v>-3.1236156175101032E-8</v>
      </c>
      <c r="D7" s="1">
        <v>0</v>
      </c>
      <c r="E7">
        <v>24.388652679233083</v>
      </c>
      <c r="F7">
        <f t="shared" si="0"/>
        <v>83.214082941543282</v>
      </c>
    </row>
    <row r="8" spans="1:6" x14ac:dyDescent="0.2">
      <c r="A8" s="2">
        <v>44383</v>
      </c>
      <c r="B8" s="1">
        <v>10.952048980976024</v>
      </c>
      <c r="C8" s="1">
        <v>16.711701063982083</v>
      </c>
      <c r="D8" s="1">
        <v>0</v>
      </c>
      <c r="E8">
        <v>27.663750044958107</v>
      </c>
      <c r="F8">
        <f t="shared" si="0"/>
        <v>94.388715153397058</v>
      </c>
    </row>
    <row r="9" spans="1:6" x14ac:dyDescent="0.2">
      <c r="A9" s="2">
        <v>44384</v>
      </c>
      <c r="B9" s="1">
        <v>1.066556171621359E-9</v>
      </c>
      <c r="C9" s="1">
        <v>26.55783777502014</v>
      </c>
      <c r="D9" s="1">
        <v>0</v>
      </c>
      <c r="E9">
        <v>26.557837776086696</v>
      </c>
      <c r="F9">
        <f t="shared" si="0"/>
        <v>90.615342492007812</v>
      </c>
    </row>
    <row r="10" spans="1:6" x14ac:dyDescent="0.2">
      <c r="A10" s="2">
        <v>44385</v>
      </c>
      <c r="B10" s="1">
        <v>1.400751095243621E-8</v>
      </c>
      <c r="C10" s="1">
        <v>24.32301397365746</v>
      </c>
      <c r="D10" s="1">
        <v>0</v>
      </c>
      <c r="E10">
        <v>24.323013987664972</v>
      </c>
      <c r="F10">
        <f t="shared" si="0"/>
        <v>82.990123725912881</v>
      </c>
    </row>
    <row r="11" spans="1:6" x14ac:dyDescent="0.2">
      <c r="A11" s="2">
        <v>44386</v>
      </c>
      <c r="B11" s="1">
        <v>-1.5779151480853429E-22</v>
      </c>
      <c r="C11" s="1">
        <v>24.326719137831645</v>
      </c>
      <c r="D11" s="1">
        <v>0</v>
      </c>
      <c r="E11">
        <v>24.326719137831645</v>
      </c>
      <c r="F11">
        <f t="shared" si="0"/>
        <v>83.002765698281578</v>
      </c>
    </row>
    <row r="12" spans="1:6" x14ac:dyDescent="0.2">
      <c r="A12" s="2">
        <v>44387</v>
      </c>
      <c r="B12" s="1">
        <v>1.4011491723100436E-8</v>
      </c>
      <c r="C12" s="1">
        <v>10.955940274694175</v>
      </c>
      <c r="D12" s="1">
        <v>0</v>
      </c>
      <c r="E12">
        <v>10.955940288705667</v>
      </c>
      <c r="F12">
        <f t="shared" si="0"/>
        <v>37.381668265063738</v>
      </c>
    </row>
    <row r="13" spans="1:6" x14ac:dyDescent="0.2">
      <c r="A13" s="2">
        <v>44388</v>
      </c>
      <c r="B13" s="1">
        <v>0</v>
      </c>
      <c r="C13" s="1">
        <v>9.2859532878865868E-10</v>
      </c>
      <c r="D13" s="1">
        <v>0</v>
      </c>
      <c r="E13">
        <v>9.2859532878865868E-10</v>
      </c>
      <c r="F13">
        <f t="shared" si="0"/>
        <v>3.1683672618269033E-9</v>
      </c>
    </row>
    <row r="14" spans="1:6" x14ac:dyDescent="0.2">
      <c r="A14" s="2">
        <v>44389</v>
      </c>
      <c r="B14" s="1">
        <v>0</v>
      </c>
      <c r="C14" s="1">
        <v>17.446442309801895</v>
      </c>
      <c r="D14" s="1">
        <v>0</v>
      </c>
      <c r="E14">
        <v>17.446442309801895</v>
      </c>
      <c r="F14">
        <f t="shared" si="0"/>
        <v>59.527261161044066</v>
      </c>
    </row>
    <row r="15" spans="1:6" x14ac:dyDescent="0.2">
      <c r="A15" s="2">
        <v>44390</v>
      </c>
      <c r="B15" s="1">
        <v>17.088520022551482</v>
      </c>
      <c r="C15" s="1">
        <v>8.5876605970764963</v>
      </c>
      <c r="D15" s="1">
        <v>0</v>
      </c>
      <c r="E15">
        <v>25.676180619627978</v>
      </c>
      <c r="F15">
        <f t="shared" si="0"/>
        <v>87.607128274170663</v>
      </c>
    </row>
    <row r="16" spans="1:6" x14ac:dyDescent="0.2">
      <c r="A16" s="2">
        <v>44391</v>
      </c>
      <c r="B16" s="1">
        <v>24.382403597956937</v>
      </c>
      <c r="C16" s="1">
        <v>7.9229269534615737E-25</v>
      </c>
      <c r="D16" s="1">
        <v>0</v>
      </c>
      <c r="E16">
        <v>24.382403597956937</v>
      </c>
      <c r="F16">
        <f t="shared" si="0"/>
        <v>83.192761076229061</v>
      </c>
    </row>
    <row r="17" spans="1:6" x14ac:dyDescent="0.2">
      <c r="A17" s="2">
        <v>44392</v>
      </c>
      <c r="B17" s="1">
        <v>24.378283669967679</v>
      </c>
      <c r="C17" s="1">
        <v>1.0707020988008835E-9</v>
      </c>
      <c r="D17" s="1">
        <v>0</v>
      </c>
      <c r="E17">
        <v>24.378283671038382</v>
      </c>
      <c r="F17">
        <f t="shared" si="0"/>
        <v>83.178703885582962</v>
      </c>
    </row>
    <row r="18" spans="1:6" x14ac:dyDescent="0.2">
      <c r="A18" s="2">
        <v>44393</v>
      </c>
      <c r="B18" s="1">
        <v>24.390709653532959</v>
      </c>
      <c r="C18" s="1">
        <v>-1.4010911730023049E-8</v>
      </c>
      <c r="D18" s="1">
        <v>0</v>
      </c>
      <c r="E18">
        <v>24.390709639522047</v>
      </c>
      <c r="F18">
        <f t="shared" si="0"/>
        <v>83.221101290049219</v>
      </c>
    </row>
    <row r="19" spans="1:6" x14ac:dyDescent="0.2">
      <c r="A19" s="2">
        <v>44394</v>
      </c>
      <c r="B19" s="1">
        <v>8.8364255245791927</v>
      </c>
      <c r="C19" s="1">
        <v>6.6558490769534469E-23</v>
      </c>
      <c r="D19" s="1">
        <v>0</v>
      </c>
      <c r="E19">
        <v>8.8364255245791927</v>
      </c>
      <c r="F19">
        <f t="shared" si="0"/>
        <v>30.149883889864206</v>
      </c>
    </row>
    <row r="20" spans="1:6" x14ac:dyDescent="0.2">
      <c r="A20" s="2">
        <v>44395</v>
      </c>
      <c r="B20" s="1">
        <v>1.4007721014646086E-8</v>
      </c>
      <c r="C20" s="1">
        <v>-2.4783076277973729E-8</v>
      </c>
      <c r="D20" s="1">
        <v>0</v>
      </c>
      <c r="E20">
        <v>-1.0775355263327644E-8</v>
      </c>
      <c r="F20">
        <f t="shared" si="0"/>
        <v>-3.6765512158473918E-8</v>
      </c>
    </row>
    <row r="21" spans="1:6" x14ac:dyDescent="0.2">
      <c r="A21" s="2">
        <v>44396</v>
      </c>
      <c r="B21" s="1">
        <v>17.18654904039461</v>
      </c>
      <c r="C21" s="1">
        <v>6.9952464726069489E-4</v>
      </c>
      <c r="D21" s="1">
        <v>0</v>
      </c>
      <c r="E21">
        <v>17.18724856504187</v>
      </c>
      <c r="F21">
        <f t="shared" si="0"/>
        <v>58.642892103922861</v>
      </c>
    </row>
    <row r="22" spans="1:6" x14ac:dyDescent="0.2">
      <c r="A22" s="2">
        <v>44397</v>
      </c>
      <c r="B22" s="1">
        <v>24.370035049413353</v>
      </c>
      <c r="C22" s="1">
        <v>2.5853498284695145E-8</v>
      </c>
      <c r="D22" s="1">
        <v>0</v>
      </c>
      <c r="E22">
        <v>24.370035075266852</v>
      </c>
      <c r="F22">
        <f t="shared" si="0"/>
        <v>83.150559676810502</v>
      </c>
    </row>
    <row r="23" spans="1:6" x14ac:dyDescent="0.2">
      <c r="A23" s="2">
        <v>44398</v>
      </c>
      <c r="B23" s="1">
        <v>26.897965061235588</v>
      </c>
      <c r="C23" s="1">
        <v>-2.3650116364937879E-8</v>
      </c>
      <c r="D23" s="1">
        <v>0</v>
      </c>
      <c r="E23">
        <v>26.897965037585472</v>
      </c>
      <c r="F23">
        <f t="shared" si="0"/>
        <v>91.775856708241633</v>
      </c>
    </row>
    <row r="24" spans="1:6" x14ac:dyDescent="0.2">
      <c r="A24" s="2">
        <v>44399</v>
      </c>
      <c r="B24" s="1">
        <v>9.4141041730626931</v>
      </c>
      <c r="C24" s="1">
        <v>21.636406653760517</v>
      </c>
      <c r="D24" s="1">
        <v>0</v>
      </c>
      <c r="E24">
        <v>31.05051082682321</v>
      </c>
      <c r="F24">
        <f t="shared" si="0"/>
        <v>105.94434294112079</v>
      </c>
    </row>
    <row r="25" spans="1:6" x14ac:dyDescent="0.2">
      <c r="A25" s="2">
        <v>44400</v>
      </c>
      <c r="B25" s="1">
        <v>3.2912433878839098E-9</v>
      </c>
      <c r="C25" s="1">
        <v>31.541543451781248</v>
      </c>
      <c r="D25" s="1">
        <v>0</v>
      </c>
      <c r="E25">
        <v>31.541543455072492</v>
      </c>
      <c r="F25">
        <f t="shared" si="0"/>
        <v>107.61974626870735</v>
      </c>
    </row>
    <row r="26" spans="1:6" x14ac:dyDescent="0.2">
      <c r="A26" s="2">
        <v>44401</v>
      </c>
      <c r="B26" s="1">
        <v>-1.6142871320243047E-8</v>
      </c>
      <c r="C26" s="1">
        <v>13.099191633899999</v>
      </c>
      <c r="D26" s="1">
        <v>0</v>
      </c>
      <c r="E26">
        <v>13.099191617757127</v>
      </c>
      <c r="F26">
        <f t="shared" si="0"/>
        <v>44.694441799787313</v>
      </c>
    </row>
    <row r="27" spans="1:6" x14ac:dyDescent="0.2">
      <c r="A27" s="2">
        <v>44402</v>
      </c>
      <c r="B27" s="1">
        <v>1.1844730438573586E-8</v>
      </c>
      <c r="C27" s="1">
        <v>2.5868092690311073E-8</v>
      </c>
      <c r="D27" s="1">
        <v>0</v>
      </c>
      <c r="E27">
        <v>3.771282312888466E-8</v>
      </c>
      <c r="F27">
        <f t="shared" si="0"/>
        <v>1.2867615251575445E-7</v>
      </c>
    </row>
    <row r="28" spans="1:6" x14ac:dyDescent="0.2">
      <c r="A28" s="2">
        <v>44403</v>
      </c>
      <c r="B28" s="1">
        <v>1.1853653458314243E-8</v>
      </c>
      <c r="C28" s="1">
        <v>20.665410664976054</v>
      </c>
      <c r="D28" s="1">
        <v>0</v>
      </c>
      <c r="E28">
        <v>20.665410676829708</v>
      </c>
      <c r="F28">
        <f t="shared" si="0"/>
        <v>70.510381229342968</v>
      </c>
    </row>
    <row r="29" spans="1:6" x14ac:dyDescent="0.2">
      <c r="A29" s="2">
        <v>44404</v>
      </c>
      <c r="B29" s="1">
        <v>-2.0553107802895099E-8</v>
      </c>
      <c r="C29" s="1">
        <v>29.140679518964504</v>
      </c>
      <c r="D29" s="1">
        <v>0</v>
      </c>
      <c r="E29">
        <v>29.140679498411394</v>
      </c>
      <c r="F29">
        <f t="shared" si="0"/>
        <v>99.427998448579672</v>
      </c>
    </row>
    <row r="30" spans="1:6" x14ac:dyDescent="0.2">
      <c r="A30" s="2">
        <v>44405</v>
      </c>
      <c r="B30" s="1">
        <v>10.45237673297734</v>
      </c>
      <c r="C30" s="1">
        <v>27.647731670416832</v>
      </c>
      <c r="D30" s="1">
        <v>0</v>
      </c>
      <c r="E30">
        <v>38.100108403394174</v>
      </c>
      <c r="F30">
        <f t="shared" si="0"/>
        <v>129.99756987238092</v>
      </c>
    </row>
    <row r="31" spans="1:6" x14ac:dyDescent="0.2">
      <c r="A31" s="2">
        <v>44406</v>
      </c>
      <c r="B31" s="1">
        <v>30.781366761310728</v>
      </c>
      <c r="C31" s="1">
        <v>7.7874855839762063</v>
      </c>
      <c r="D31" s="1">
        <v>0</v>
      </c>
      <c r="E31">
        <v>38.568852345286935</v>
      </c>
      <c r="F31">
        <f t="shared" si="0"/>
        <v>131.59692420211903</v>
      </c>
    </row>
    <row r="32" spans="1:6" x14ac:dyDescent="0.2">
      <c r="A32" s="2">
        <v>44407</v>
      </c>
      <c r="B32" s="1">
        <v>27.088378865342854</v>
      </c>
      <c r="C32" s="1">
        <v>2.5870080376917825E-8</v>
      </c>
      <c r="D32" s="1">
        <v>0</v>
      </c>
      <c r="E32">
        <v>27.088378891212933</v>
      </c>
      <c r="F32">
        <f t="shared" si="0"/>
        <v>92.42554877681853</v>
      </c>
    </row>
    <row r="33" spans="1:6" x14ac:dyDescent="0.2">
      <c r="A33" s="2">
        <v>44408</v>
      </c>
      <c r="B33" s="1">
        <v>10.142720033042766</v>
      </c>
      <c r="C33" s="1">
        <v>2.5729241986281101E-24</v>
      </c>
      <c r="D33" s="1">
        <v>0</v>
      </c>
      <c r="E33">
        <v>10.142720033042766</v>
      </c>
      <c r="F33">
        <f t="shared" si="0"/>
        <v>34.606960752741912</v>
      </c>
    </row>
    <row r="34" spans="1:6" x14ac:dyDescent="0.2">
      <c r="A34" s="2">
        <v>44409</v>
      </c>
      <c r="B34" s="1">
        <v>1.2938473323352483E-8</v>
      </c>
      <c r="C34" s="1">
        <v>1.0944431560748055E-9</v>
      </c>
      <c r="D34" s="1">
        <v>0</v>
      </c>
      <c r="E34">
        <v>1.4032916479427289E-8</v>
      </c>
      <c r="F34">
        <f t="shared" si="0"/>
        <v>4.7880311027805907E-8</v>
      </c>
    </row>
    <row r="35" spans="1:6" x14ac:dyDescent="0.2">
      <c r="A35" s="2">
        <v>44410</v>
      </c>
      <c r="B35" s="1">
        <v>1.1847641034472872E-8</v>
      </c>
      <c r="C35" s="1">
        <v>17.723567780251795</v>
      </c>
      <c r="D35" s="1">
        <v>0</v>
      </c>
      <c r="E35">
        <v>17.723567792099434</v>
      </c>
      <c r="F35">
        <f t="shared" si="0"/>
        <v>60.472813306643268</v>
      </c>
    </row>
    <row r="36" spans="1:6" x14ac:dyDescent="0.2">
      <c r="A36" s="2">
        <v>44411</v>
      </c>
      <c r="B36" s="1">
        <v>-2.3703430438787451E-8</v>
      </c>
      <c r="C36" s="1">
        <v>24.33610133711495</v>
      </c>
      <c r="D36" s="1">
        <v>0</v>
      </c>
      <c r="E36">
        <v>24.336101313411518</v>
      </c>
      <c r="F36">
        <f t="shared" si="0"/>
        <v>83.034777681360097</v>
      </c>
    </row>
    <row r="37" spans="1:6" x14ac:dyDescent="0.2">
      <c r="A37" s="2">
        <v>44412</v>
      </c>
      <c r="B37" s="1">
        <v>0</v>
      </c>
      <c r="C37" s="1">
        <v>24.314645732600436</v>
      </c>
      <c r="D37" s="1">
        <v>0</v>
      </c>
      <c r="E37">
        <v>24.314645732600436</v>
      </c>
      <c r="F37">
        <f t="shared" si="0"/>
        <v>82.96157123963269</v>
      </c>
    </row>
    <row r="38" spans="1:6" x14ac:dyDescent="0.2">
      <c r="A38" s="2">
        <v>44413</v>
      </c>
      <c r="B38" s="1">
        <v>0</v>
      </c>
      <c r="C38" s="1">
        <v>24.335743539867707</v>
      </c>
      <c r="D38" s="1">
        <v>0</v>
      </c>
      <c r="E38">
        <v>24.335743539867707</v>
      </c>
      <c r="F38">
        <f t="shared" si="0"/>
        <v>83.033556958028612</v>
      </c>
    </row>
    <row r="39" spans="1:6" x14ac:dyDescent="0.2">
      <c r="A39" s="2">
        <v>44414</v>
      </c>
      <c r="B39" s="1">
        <v>2.5862846974436386E-8</v>
      </c>
      <c r="C39" s="1">
        <v>24.33554655252491</v>
      </c>
      <c r="D39" s="1">
        <v>0</v>
      </c>
      <c r="E39">
        <v>24.335546578387756</v>
      </c>
      <c r="F39">
        <f t="shared" si="0"/>
        <v>83.03288492545903</v>
      </c>
    </row>
    <row r="40" spans="1:6" x14ac:dyDescent="0.2">
      <c r="A40" s="2">
        <v>44415</v>
      </c>
      <c r="B40" s="1">
        <v>-1.1852517836768481E-8</v>
      </c>
      <c r="C40" s="1">
        <v>9.8958306574906079</v>
      </c>
      <c r="D40" s="1">
        <v>0</v>
      </c>
      <c r="E40">
        <v>9.8958306456380907</v>
      </c>
      <c r="F40">
        <f t="shared" si="0"/>
        <v>33.764574162917164</v>
      </c>
    </row>
    <row r="41" spans="1:6" x14ac:dyDescent="0.2">
      <c r="A41" s="2">
        <v>44416</v>
      </c>
      <c r="B41" s="1">
        <v>2.4772521932786367E-8</v>
      </c>
      <c r="C41" s="1">
        <v>7.4727251685558625E-9</v>
      </c>
      <c r="D41" s="1">
        <v>0</v>
      </c>
      <c r="E41">
        <v>3.2245247101342229E-8</v>
      </c>
      <c r="F41">
        <f t="shared" si="0"/>
        <v>1.1002078310977969E-7</v>
      </c>
    </row>
    <row r="42" spans="1:6" x14ac:dyDescent="0.2">
      <c r="A42" s="2">
        <v>44417</v>
      </c>
      <c r="B42" s="1">
        <v>1.4013538672073286E-8</v>
      </c>
      <c r="C42" s="1">
        <v>17.654693499389467</v>
      </c>
      <c r="D42" s="1">
        <v>0</v>
      </c>
      <c r="E42">
        <v>17.654693513403004</v>
      </c>
      <c r="F42">
        <f t="shared" si="0"/>
        <v>60.237814267731046</v>
      </c>
    </row>
    <row r="43" spans="1:6" x14ac:dyDescent="0.2">
      <c r="A43" s="2">
        <v>44418</v>
      </c>
      <c r="B43" s="1">
        <v>9.4409393534442732</v>
      </c>
      <c r="C43" s="1">
        <v>27.525476456111157</v>
      </c>
      <c r="D43" s="1">
        <v>1255.0499832793178</v>
      </c>
      <c r="E43">
        <v>38.221465792834749</v>
      </c>
      <c r="F43">
        <f t="shared" si="0"/>
        <v>130.41164128515217</v>
      </c>
    </row>
    <row r="44" spans="1:6" x14ac:dyDescent="0.2">
      <c r="A44" s="2">
        <v>44419</v>
      </c>
      <c r="B44" s="1">
        <v>13.558505797357684</v>
      </c>
      <c r="C44" s="1">
        <v>21.360300385311341</v>
      </c>
      <c r="D44" s="1">
        <v>0</v>
      </c>
      <c r="E44">
        <v>34.918806182669023</v>
      </c>
      <c r="F44">
        <f t="shared" si="0"/>
        <v>119.14296669526671</v>
      </c>
    </row>
    <row r="45" spans="1:6" x14ac:dyDescent="0.2">
      <c r="A45" s="2">
        <v>44420</v>
      </c>
      <c r="B45" s="1">
        <v>29.151353389283262</v>
      </c>
      <c r="C45" s="1">
        <v>2.478498316720765E-8</v>
      </c>
      <c r="D45" s="1">
        <v>0</v>
      </c>
      <c r="E45">
        <v>29.151353414068247</v>
      </c>
      <c r="F45">
        <f t="shared" si="0"/>
        <v>99.464417848800849</v>
      </c>
    </row>
    <row r="46" spans="1:6" x14ac:dyDescent="0.2">
      <c r="A46" s="2">
        <v>44421</v>
      </c>
      <c r="B46" s="1">
        <v>25.589770080825502</v>
      </c>
      <c r="C46" s="1">
        <v>0</v>
      </c>
      <c r="D46" s="1">
        <v>0</v>
      </c>
      <c r="E46">
        <v>25.589770080825502</v>
      </c>
      <c r="F46">
        <f t="shared" si="0"/>
        <v>87.312295515776611</v>
      </c>
    </row>
    <row r="47" spans="1:6" x14ac:dyDescent="0.2">
      <c r="A47" s="2">
        <v>44422</v>
      </c>
      <c r="B47" s="1">
        <v>7.9239359752106928</v>
      </c>
      <c r="C47" s="1">
        <v>4.092740286559203E-8</v>
      </c>
      <c r="D47" s="1">
        <v>0</v>
      </c>
      <c r="E47">
        <v>7.9239360161380956</v>
      </c>
      <c r="F47">
        <f t="shared" si="0"/>
        <v>27.036469687063182</v>
      </c>
    </row>
    <row r="48" spans="1:6" x14ac:dyDescent="0.2">
      <c r="A48" s="2">
        <v>44423</v>
      </c>
      <c r="B48" s="1">
        <v>1.45120806521225E-24</v>
      </c>
      <c r="C48" s="1">
        <v>1.1849862208774152E-8</v>
      </c>
      <c r="D48" s="1">
        <v>0</v>
      </c>
      <c r="E48">
        <v>1.1849862208774154E-8</v>
      </c>
      <c r="F48">
        <f t="shared" si="0"/>
        <v>4.043172985633741E-8</v>
      </c>
    </row>
    <row r="49" spans="1:6" x14ac:dyDescent="0.2">
      <c r="A49" s="2">
        <v>44424</v>
      </c>
      <c r="B49" s="1">
        <v>0.66847807549271787</v>
      </c>
      <c r="C49" s="1">
        <v>17.293196017448018</v>
      </c>
      <c r="D49" s="1">
        <v>0</v>
      </c>
      <c r="E49">
        <v>17.961674092940736</v>
      </c>
      <c r="F49">
        <f t="shared" si="0"/>
        <v>61.285232005113791</v>
      </c>
    </row>
    <row r="50" spans="1:6" x14ac:dyDescent="0.2">
      <c r="A50" s="2">
        <v>44425</v>
      </c>
      <c r="B50" s="1">
        <v>7.8332830691590546E-23</v>
      </c>
      <c r="C50" s="1">
        <v>24.327566288306819</v>
      </c>
      <c r="D50" s="1">
        <v>0</v>
      </c>
      <c r="E50">
        <v>24.327566288306819</v>
      </c>
      <c r="F50">
        <f t="shared" si="0"/>
        <v>83.005656175702867</v>
      </c>
    </row>
    <row r="51" spans="1:6" x14ac:dyDescent="0.2">
      <c r="A51" s="2">
        <v>44426</v>
      </c>
      <c r="B51" s="1">
        <v>1.2942797065028311E-8</v>
      </c>
      <c r="C51" s="1">
        <v>24.333419959972353</v>
      </c>
      <c r="D51" s="1">
        <v>0</v>
      </c>
      <c r="E51">
        <v>24.333419972915152</v>
      </c>
      <c r="F51">
        <f t="shared" si="0"/>
        <v>83.025628947586497</v>
      </c>
    </row>
    <row r="52" spans="1:6" x14ac:dyDescent="0.2">
      <c r="A52" s="2">
        <v>44427</v>
      </c>
      <c r="B52" s="1">
        <v>5.3461087451657992E-23</v>
      </c>
      <c r="C52" s="1">
        <v>25.949680676793498</v>
      </c>
      <c r="D52" s="1">
        <v>0</v>
      </c>
      <c r="E52">
        <v>25.949680676793498</v>
      </c>
      <c r="F52">
        <f t="shared" si="0"/>
        <v>88.54031046921942</v>
      </c>
    </row>
    <row r="53" spans="1:6" x14ac:dyDescent="0.2">
      <c r="A53" s="2">
        <v>44428</v>
      </c>
      <c r="B53" s="1">
        <v>-1.1849434851222066E-8</v>
      </c>
      <c r="C53" s="1">
        <v>26.361084067640157</v>
      </c>
      <c r="D53" s="1">
        <v>0</v>
      </c>
      <c r="E53">
        <v>26.361084055790723</v>
      </c>
      <c r="F53">
        <f t="shared" si="0"/>
        <v>89.944018798357945</v>
      </c>
    </row>
    <row r="54" spans="1:6" x14ac:dyDescent="0.2">
      <c r="A54" s="2">
        <v>44429</v>
      </c>
      <c r="B54" s="1">
        <v>1.294075548610812E-8</v>
      </c>
      <c r="C54" s="1">
        <v>14.04707693645998</v>
      </c>
      <c r="D54" s="1">
        <v>0</v>
      </c>
      <c r="E54">
        <v>14.047076949400736</v>
      </c>
      <c r="F54">
        <f t="shared" si="0"/>
        <v>47.928626551355315</v>
      </c>
    </row>
    <row r="55" spans="1:6" x14ac:dyDescent="0.2">
      <c r="A55" s="2">
        <v>44430</v>
      </c>
      <c r="B55" s="1">
        <v>-2.4775436959717153E-8</v>
      </c>
      <c r="C55" s="1">
        <v>-1.18529882643342E-8</v>
      </c>
      <c r="D55" s="1">
        <v>0</v>
      </c>
      <c r="E55">
        <v>-3.6628425224051354E-8</v>
      </c>
      <c r="F55">
        <f t="shared" si="0"/>
        <v>-1.2497618686446322E-7</v>
      </c>
    </row>
    <row r="56" spans="1:6" x14ac:dyDescent="0.2">
      <c r="A56" s="2">
        <v>44431</v>
      </c>
      <c r="B56" s="1">
        <v>17.546196699825828</v>
      </c>
      <c r="C56" s="1">
        <v>2.649930565078868</v>
      </c>
      <c r="D56" s="1">
        <v>0</v>
      </c>
      <c r="E56">
        <v>20.196127264904696</v>
      </c>
      <c r="F56">
        <f t="shared" si="0"/>
        <v>68.909186227854818</v>
      </c>
    </row>
    <row r="57" spans="1:6" x14ac:dyDescent="0.2">
      <c r="A57" s="2">
        <v>44432</v>
      </c>
      <c r="B57" s="1">
        <v>28.323690576389183</v>
      </c>
      <c r="C57" s="1">
        <v>-2.1563469716800454E-9</v>
      </c>
      <c r="D57" s="1">
        <v>0</v>
      </c>
      <c r="E57">
        <v>28.323690574232835</v>
      </c>
      <c r="F57">
        <f t="shared" si="0"/>
        <v>96.640432239282433</v>
      </c>
    </row>
    <row r="58" spans="1:6" x14ac:dyDescent="0.2">
      <c r="A58" s="2">
        <v>44433</v>
      </c>
      <c r="B58" s="1">
        <v>25.894974248195723</v>
      </c>
      <c r="C58" s="1">
        <v>2.476370567635347E-8</v>
      </c>
      <c r="D58" s="1">
        <v>0</v>
      </c>
      <c r="E58">
        <v>25.894974272959427</v>
      </c>
      <c r="F58">
        <f t="shared" si="0"/>
        <v>88.353652219337562</v>
      </c>
    </row>
    <row r="59" spans="1:6" x14ac:dyDescent="0.2">
      <c r="A59" s="2">
        <v>44434</v>
      </c>
      <c r="B59" s="1">
        <v>25.59143671224043</v>
      </c>
      <c r="C59" s="1">
        <v>7.9247817549235509E-25</v>
      </c>
      <c r="D59" s="1">
        <v>0</v>
      </c>
      <c r="E59">
        <v>25.59143671224043</v>
      </c>
      <c r="F59">
        <f t="shared" si="0"/>
        <v>87.317982062164347</v>
      </c>
    </row>
    <row r="60" spans="1:6" x14ac:dyDescent="0.2">
      <c r="A60" s="2">
        <v>44435</v>
      </c>
      <c r="B60" s="1">
        <v>25.299450539256078</v>
      </c>
      <c r="C60" s="1">
        <v>-1.1845050066295236E-8</v>
      </c>
      <c r="D60" s="1">
        <v>0</v>
      </c>
      <c r="E60">
        <v>25.299450527411029</v>
      </c>
      <c r="F60">
        <f t="shared" si="0"/>
        <v>86.321725199526426</v>
      </c>
    </row>
    <row r="61" spans="1:6" x14ac:dyDescent="0.2">
      <c r="A61" s="2">
        <v>44436</v>
      </c>
      <c r="B61" s="1">
        <v>9.4532573709985641</v>
      </c>
      <c r="C61" s="1">
        <v>1.2915974803092714E-8</v>
      </c>
      <c r="D61" s="1">
        <v>0</v>
      </c>
      <c r="E61">
        <v>9.4532573839145382</v>
      </c>
      <c r="F61">
        <f t="shared" si="0"/>
        <v>32.254514193916407</v>
      </c>
    </row>
    <row r="62" spans="1:6" x14ac:dyDescent="0.2">
      <c r="A62" s="2">
        <v>44437</v>
      </c>
      <c r="B62" s="1">
        <v>1.0318531657299538E-9</v>
      </c>
      <c r="C62" s="1">
        <v>1.1852453176951644E-8</v>
      </c>
      <c r="D62" s="1">
        <v>0</v>
      </c>
      <c r="E62">
        <v>1.2884306342681598E-8</v>
      </c>
      <c r="F62">
        <f t="shared" si="0"/>
        <v>4.3961253241229614E-8</v>
      </c>
    </row>
    <row r="63" spans="1:6" x14ac:dyDescent="0.2">
      <c r="A63" s="2">
        <v>44438</v>
      </c>
      <c r="B63" s="1">
        <v>3.2186701518960291E-9</v>
      </c>
      <c r="C63" s="1">
        <v>-1.2919551586892931E-8</v>
      </c>
      <c r="D63" s="1">
        <v>0</v>
      </c>
      <c r="E63">
        <v>-9.7008814349969022E-9</v>
      </c>
      <c r="F63">
        <f t="shared" si="0"/>
        <v>-3.3099407456209429E-8</v>
      </c>
    </row>
    <row r="64" spans="1:6" x14ac:dyDescent="0.2">
      <c r="A64" s="2">
        <v>44439</v>
      </c>
      <c r="B64" s="1">
        <v>8.9344580085209998E-23</v>
      </c>
      <c r="C64" s="1">
        <v>1.3500740863847709E-8</v>
      </c>
      <c r="D64" s="1">
        <v>0</v>
      </c>
      <c r="E64">
        <v>1.3500740863847798E-8</v>
      </c>
      <c r="F64">
        <f t="shared" si="0"/>
        <v>4.6064527827448686E-8</v>
      </c>
    </row>
    <row r="65" spans="1:6" x14ac:dyDescent="0.2">
      <c r="A65" s="2">
        <v>44440</v>
      </c>
      <c r="B65" s="1">
        <v>-1.4010620870440188E-8</v>
      </c>
      <c r="C65" s="1">
        <v>1.1852912837013969E-8</v>
      </c>
      <c r="D65" s="1">
        <v>0</v>
      </c>
      <c r="E65">
        <v>-2.1577080334262194E-9</v>
      </c>
      <c r="F65">
        <f t="shared" si="0"/>
        <v>-7.3620998100502606E-9</v>
      </c>
    </row>
    <row r="66" spans="1:6" x14ac:dyDescent="0.2">
      <c r="A66" s="2">
        <v>44441</v>
      </c>
      <c r="B66" s="1">
        <v>0</v>
      </c>
      <c r="C66" s="1">
        <v>-1.1847071863695336E-8</v>
      </c>
      <c r="D66" s="1">
        <v>0</v>
      </c>
      <c r="E66">
        <v>-1.1847071863695336E-8</v>
      </c>
      <c r="F66">
        <f t="shared" si="0"/>
        <v>-4.0422209198928487E-8</v>
      </c>
    </row>
    <row r="67" spans="1:6" x14ac:dyDescent="0.2">
      <c r="A67" s="2">
        <v>44442</v>
      </c>
      <c r="B67" s="1">
        <v>3.1661014930021715E-24</v>
      </c>
      <c r="C67" s="1">
        <v>-3.5557431423803737E-8</v>
      </c>
      <c r="D67" s="1">
        <v>0</v>
      </c>
      <c r="E67">
        <v>-3.5557431423803737E-8</v>
      </c>
      <c r="F67">
        <f t="shared" si="0"/>
        <v>-1.2132195601801835E-7</v>
      </c>
    </row>
    <row r="68" spans="1:6" x14ac:dyDescent="0.2">
      <c r="A68" s="2">
        <v>44443</v>
      </c>
      <c r="B68" s="1">
        <v>-7.7012033712499984E-12</v>
      </c>
      <c r="C68" s="1">
        <v>-1.0403659621351721E-8</v>
      </c>
      <c r="D68" s="1">
        <v>0</v>
      </c>
      <c r="E68">
        <v>-1.0411360824722972E-8</v>
      </c>
      <c r="F68">
        <f t="shared" ref="F68:F131" si="1">E68*3.412</f>
        <v>-3.5523563133954777E-8</v>
      </c>
    </row>
    <row r="69" spans="1:6" x14ac:dyDescent="0.2">
      <c r="A69" s="2">
        <v>44444</v>
      </c>
      <c r="B69" s="1">
        <v>1.4517148552968245E-24</v>
      </c>
      <c r="C69" s="1">
        <v>1.0407706860115886E-8</v>
      </c>
      <c r="D69" s="1">
        <v>0</v>
      </c>
      <c r="E69">
        <v>1.0407706860115887E-8</v>
      </c>
      <c r="F69">
        <f t="shared" si="1"/>
        <v>3.551109580671541E-8</v>
      </c>
    </row>
    <row r="70" spans="1:6" x14ac:dyDescent="0.2">
      <c r="A70" s="2">
        <v>44445</v>
      </c>
      <c r="B70" s="1">
        <v>2.2434278663358447E-24</v>
      </c>
      <c r="C70" s="1">
        <v>6.5099092482947183E-12</v>
      </c>
      <c r="D70" s="1">
        <v>0</v>
      </c>
      <c r="E70">
        <v>6.5099092482969616E-12</v>
      </c>
      <c r="F70">
        <f t="shared" si="1"/>
        <v>2.2211810355189233E-11</v>
      </c>
    </row>
    <row r="71" spans="1:6" x14ac:dyDescent="0.2">
      <c r="A71" s="2">
        <v>44446</v>
      </c>
      <c r="B71" s="1">
        <v>1.4007096170670399E-8</v>
      </c>
      <c r="C71" s="1">
        <v>1.1846482911397565E-8</v>
      </c>
      <c r="D71" s="1">
        <v>0</v>
      </c>
      <c r="E71">
        <v>2.5853579082067966E-8</v>
      </c>
      <c r="F71">
        <f t="shared" si="1"/>
        <v>8.8212411828015898E-8</v>
      </c>
    </row>
    <row r="72" spans="1:6" x14ac:dyDescent="0.2">
      <c r="A72" s="2">
        <v>44447</v>
      </c>
      <c r="B72" s="1">
        <v>-8.7975676299004057E-23</v>
      </c>
      <c r="C72" s="1">
        <v>1.5175247122899249E-24</v>
      </c>
      <c r="D72" s="1">
        <v>0</v>
      </c>
      <c r="E72">
        <v>-8.6458151586714131E-23</v>
      </c>
      <c r="F72">
        <f t="shared" si="1"/>
        <v>-2.9499521321386861E-22</v>
      </c>
    </row>
    <row r="73" spans="1:6" x14ac:dyDescent="0.2">
      <c r="A73" s="2">
        <v>44448</v>
      </c>
      <c r="B73" s="1">
        <v>-1.2938449980062678E-8</v>
      </c>
      <c r="C73" s="1">
        <v>-2.36888755140173E-8</v>
      </c>
      <c r="D73" s="1">
        <v>0</v>
      </c>
      <c r="E73">
        <v>-3.6627325494079978E-8</v>
      </c>
      <c r="F73">
        <f t="shared" si="1"/>
        <v>-1.2497243458580089E-7</v>
      </c>
    </row>
    <row r="74" spans="1:6" x14ac:dyDescent="0.2">
      <c r="A74" s="2">
        <v>44449</v>
      </c>
      <c r="B74" s="1">
        <v>7.3363339222705038E-23</v>
      </c>
      <c r="C74" s="1">
        <v>8.8752360892326443E-23</v>
      </c>
      <c r="D74" s="1">
        <v>0</v>
      </c>
      <c r="E74">
        <v>1.6211570011503148E-22</v>
      </c>
      <c r="F74">
        <f t="shared" si="1"/>
        <v>5.531387687924874E-22</v>
      </c>
    </row>
    <row r="75" spans="1:6" x14ac:dyDescent="0.2">
      <c r="A75" s="2">
        <v>44450</v>
      </c>
      <c r="B75" s="1">
        <v>-1.184196428225575E-8</v>
      </c>
      <c r="C75" s="1">
        <v>3.6648622766454469E-8</v>
      </c>
      <c r="D75" s="1">
        <v>0</v>
      </c>
      <c r="E75">
        <v>2.480665848419872E-8</v>
      </c>
      <c r="F75">
        <f t="shared" si="1"/>
        <v>8.4640318748086037E-8</v>
      </c>
    </row>
    <row r="76" spans="1:6" x14ac:dyDescent="0.2">
      <c r="A76" s="2">
        <v>44451</v>
      </c>
      <c r="B76" s="1">
        <v>9.8573342804511421E-13</v>
      </c>
      <c r="C76" s="1">
        <v>-1.4013351953152918E-8</v>
      </c>
      <c r="D76" s="1">
        <v>0</v>
      </c>
      <c r="E76">
        <v>-1.4012366219724874E-8</v>
      </c>
      <c r="F76">
        <f t="shared" si="1"/>
        <v>-4.7810193541701268E-8</v>
      </c>
    </row>
    <row r="77" spans="1:6" x14ac:dyDescent="0.2">
      <c r="A77" s="2">
        <v>44452</v>
      </c>
      <c r="B77" s="1">
        <v>1.5103656375875414</v>
      </c>
      <c r="C77" s="1">
        <v>1.8006973846760679</v>
      </c>
      <c r="D77" s="1">
        <v>0</v>
      </c>
      <c r="E77">
        <v>3.3110630222636095</v>
      </c>
      <c r="F77">
        <f t="shared" si="1"/>
        <v>11.297347031963435</v>
      </c>
    </row>
    <row r="78" spans="1:6" x14ac:dyDescent="0.2">
      <c r="A78" s="2">
        <v>44453</v>
      </c>
      <c r="B78" s="1">
        <v>1.2939582978963389E-8</v>
      </c>
      <c r="C78" s="1">
        <v>1.4815269766580288E-24</v>
      </c>
      <c r="D78" s="1">
        <v>0</v>
      </c>
      <c r="E78">
        <v>1.2939582978963391E-8</v>
      </c>
      <c r="F78">
        <f t="shared" si="1"/>
        <v>4.4149857124223085E-8</v>
      </c>
    </row>
    <row r="79" spans="1:6" x14ac:dyDescent="0.2">
      <c r="A79" s="2">
        <v>44454</v>
      </c>
      <c r="B79" s="1">
        <v>-1.2903075443615833E-8</v>
      </c>
      <c r="C79" s="1">
        <v>1.4007297273660058E-8</v>
      </c>
      <c r="D79" s="1">
        <v>0</v>
      </c>
      <c r="E79">
        <v>1.1042218300442246E-9</v>
      </c>
      <c r="F79">
        <f t="shared" si="1"/>
        <v>3.7676048841108944E-9</v>
      </c>
    </row>
    <row r="80" spans="1:6" x14ac:dyDescent="0.2">
      <c r="A80" s="2">
        <v>44455</v>
      </c>
      <c r="B80" s="1">
        <v>7.2559281746509321E-25</v>
      </c>
      <c r="C80" s="1">
        <v>0</v>
      </c>
      <c r="D80" s="1">
        <v>0</v>
      </c>
      <c r="E80">
        <v>7.2559281746509321E-25</v>
      </c>
      <c r="F80">
        <f t="shared" si="1"/>
        <v>2.475722693190898E-24</v>
      </c>
    </row>
    <row r="81" spans="1:6" x14ac:dyDescent="0.2">
      <c r="A81" s="2">
        <v>44456</v>
      </c>
      <c r="B81" s="1">
        <v>7.2605316503188109E-25</v>
      </c>
      <c r="C81" s="1">
        <v>-2.1467855656545379E-9</v>
      </c>
      <c r="D81" s="1">
        <v>0</v>
      </c>
      <c r="E81">
        <v>-2.146785565654537E-9</v>
      </c>
      <c r="F81">
        <f t="shared" si="1"/>
        <v>-7.3248323500132801E-9</v>
      </c>
    </row>
    <row r="82" spans="1:6" x14ac:dyDescent="0.2">
      <c r="A82" s="2">
        <v>44457</v>
      </c>
      <c r="B82" s="1">
        <v>-1.2912543503880383E-8</v>
      </c>
      <c r="C82" s="1">
        <v>2.5868739096691859E-8</v>
      </c>
      <c r="D82" s="1">
        <v>0</v>
      </c>
      <c r="E82">
        <v>1.2956195592811476E-8</v>
      </c>
      <c r="F82">
        <f t="shared" si="1"/>
        <v>4.4206539362672756E-8</v>
      </c>
    </row>
    <row r="83" spans="1:6" x14ac:dyDescent="0.2">
      <c r="A83" s="2">
        <v>44458</v>
      </c>
      <c r="B83" s="1">
        <v>0</v>
      </c>
      <c r="C83" s="1">
        <v>1.5082732525849969E-8</v>
      </c>
      <c r="D83" s="1">
        <v>0</v>
      </c>
      <c r="E83">
        <v>1.5082732525849969E-8</v>
      </c>
      <c r="F83">
        <f t="shared" si="1"/>
        <v>5.1462283378200094E-8</v>
      </c>
    </row>
    <row r="84" spans="1:6" x14ac:dyDescent="0.2">
      <c r="A84" s="2">
        <v>44459</v>
      </c>
      <c r="B84" s="1">
        <v>-5.2350568603541516E-10</v>
      </c>
      <c r="C84" s="1">
        <v>-1.3959121819567638E-9</v>
      </c>
      <c r="D84" s="1">
        <v>0</v>
      </c>
      <c r="E84">
        <v>-1.9194178679921789E-9</v>
      </c>
      <c r="F84">
        <f t="shared" si="1"/>
        <v>-6.549053765589314E-9</v>
      </c>
    </row>
    <row r="85" spans="1:6" x14ac:dyDescent="0.2">
      <c r="A85" s="2">
        <v>44460</v>
      </c>
      <c r="B85" s="1">
        <v>7.9229907212268108E-25</v>
      </c>
      <c r="C85" s="1">
        <v>-3.7378997919683839E-8</v>
      </c>
      <c r="D85" s="1">
        <v>0</v>
      </c>
      <c r="E85">
        <v>-3.7378997919683839E-8</v>
      </c>
      <c r="F85">
        <f t="shared" si="1"/>
        <v>-1.2753714090196125E-7</v>
      </c>
    </row>
    <row r="86" spans="1:6" x14ac:dyDescent="0.2">
      <c r="A86" s="2">
        <v>44461</v>
      </c>
      <c r="B86" s="1">
        <v>0</v>
      </c>
      <c r="C86" s="1">
        <v>2.477183420987855E-8</v>
      </c>
      <c r="D86" s="1">
        <v>0</v>
      </c>
      <c r="E86">
        <v>2.477183420987855E-8</v>
      </c>
      <c r="F86">
        <f t="shared" si="1"/>
        <v>8.4521498324105616E-8</v>
      </c>
    </row>
    <row r="87" spans="1:6" x14ac:dyDescent="0.2">
      <c r="A87" s="2">
        <v>44462</v>
      </c>
      <c r="B87" s="1">
        <v>1.0756884118117702E-9</v>
      </c>
      <c r="C87" s="1">
        <v>-3.3921909824275348E-11</v>
      </c>
      <c r="D87" s="1">
        <v>0</v>
      </c>
      <c r="E87">
        <v>1.0417665019874949E-9</v>
      </c>
      <c r="F87">
        <f t="shared" si="1"/>
        <v>3.5545073047813326E-9</v>
      </c>
    </row>
    <row r="88" spans="1:6" x14ac:dyDescent="0.2">
      <c r="A88" s="2">
        <v>44463</v>
      </c>
      <c r="B88" s="1">
        <v>2.1297779515609599E-9</v>
      </c>
      <c r="C88" s="1">
        <v>1.2945160025156769E-8</v>
      </c>
      <c r="D88" s="1">
        <v>0</v>
      </c>
      <c r="E88">
        <v>1.5074937976717729E-8</v>
      </c>
      <c r="F88">
        <f t="shared" si="1"/>
        <v>5.1435688376560889E-8</v>
      </c>
    </row>
    <row r="89" spans="1:6" x14ac:dyDescent="0.2">
      <c r="A89" s="2">
        <v>44464</v>
      </c>
      <c r="B89" s="1">
        <v>1.2938875529331796E-8</v>
      </c>
      <c r="C89" s="1">
        <v>7.7598015137513264E-8</v>
      </c>
      <c r="D89" s="1">
        <v>0</v>
      </c>
      <c r="E89">
        <v>9.0536890666845054E-8</v>
      </c>
      <c r="F89">
        <f t="shared" si="1"/>
        <v>3.0891187095527533E-7</v>
      </c>
    </row>
    <row r="90" spans="1:6" x14ac:dyDescent="0.2">
      <c r="A90" s="2">
        <v>44465</v>
      </c>
      <c r="B90" s="1">
        <v>2.4760965634420297E-8</v>
      </c>
      <c r="C90" s="1">
        <v>5.1720242516444644E-8</v>
      </c>
      <c r="D90" s="1">
        <v>0</v>
      </c>
      <c r="E90">
        <v>7.6481208150864941E-8</v>
      </c>
      <c r="F90">
        <f t="shared" si="1"/>
        <v>2.6095388221075118E-7</v>
      </c>
    </row>
    <row r="91" spans="1:6" x14ac:dyDescent="0.2">
      <c r="A91" s="2">
        <v>44466</v>
      </c>
      <c r="B91" s="1">
        <v>1.3551190706643243E-11</v>
      </c>
      <c r="C91" s="1">
        <v>-3.8780174698447834E-8</v>
      </c>
      <c r="D91" s="1">
        <v>0</v>
      </c>
      <c r="E91">
        <v>-3.8766623507741189E-8</v>
      </c>
      <c r="F91">
        <f t="shared" si="1"/>
        <v>-1.3227171940841294E-7</v>
      </c>
    </row>
    <row r="92" spans="1:6" x14ac:dyDescent="0.2">
      <c r="A92" s="2">
        <v>44467</v>
      </c>
      <c r="B92" s="1">
        <v>0</v>
      </c>
      <c r="C92" s="1">
        <v>1.4000461525498242E-8</v>
      </c>
      <c r="D92" s="1">
        <v>0</v>
      </c>
      <c r="E92">
        <v>1.4000461525498242E-8</v>
      </c>
      <c r="F92">
        <f t="shared" si="1"/>
        <v>4.7769574725000004E-8</v>
      </c>
    </row>
    <row r="93" spans="1:6" x14ac:dyDescent="0.2">
      <c r="A93" s="2">
        <v>44468</v>
      </c>
      <c r="B93" s="1">
        <v>-1.1855126778183194E-8</v>
      </c>
      <c r="C93" s="1">
        <v>2.3703274214094372E-8</v>
      </c>
      <c r="D93" s="1">
        <v>0</v>
      </c>
      <c r="E93">
        <v>1.1848147435911178E-8</v>
      </c>
      <c r="F93">
        <f t="shared" si="1"/>
        <v>4.0425879051328938E-8</v>
      </c>
    </row>
    <row r="94" spans="1:6" x14ac:dyDescent="0.2">
      <c r="A94" s="2">
        <v>44469</v>
      </c>
      <c r="B94" s="1">
        <v>1.2916348295729553E-8</v>
      </c>
      <c r="C94" s="1">
        <v>-2.5848050530737127E-8</v>
      </c>
      <c r="D94" s="1">
        <v>0</v>
      </c>
      <c r="E94">
        <v>-1.2931702235007575E-8</v>
      </c>
      <c r="F94">
        <f t="shared" si="1"/>
        <v>-4.4122968025845841E-8</v>
      </c>
    </row>
    <row r="95" spans="1:6" x14ac:dyDescent="0.2">
      <c r="A95" s="2">
        <v>44470</v>
      </c>
      <c r="B95" s="1">
        <v>1.1848380841411112E-8</v>
      </c>
      <c r="C95" s="1">
        <v>1.4009721277039326E-8</v>
      </c>
      <c r="D95" s="1">
        <v>0</v>
      </c>
      <c r="E95">
        <v>2.5858102118450436E-8</v>
      </c>
      <c r="F95">
        <f t="shared" si="1"/>
        <v>8.8227844428152885E-8</v>
      </c>
    </row>
    <row r="96" spans="1:6" x14ac:dyDescent="0.2">
      <c r="A96" s="2">
        <v>44471</v>
      </c>
      <c r="B96" s="1">
        <v>-1.1852212593116197E-8</v>
      </c>
      <c r="C96" s="1">
        <v>2.5832145366520804E-8</v>
      </c>
      <c r="D96" s="1">
        <v>0</v>
      </c>
      <c r="E96">
        <v>1.3979932773404607E-8</v>
      </c>
      <c r="F96">
        <f t="shared" si="1"/>
        <v>4.7699530622856519E-8</v>
      </c>
    </row>
    <row r="97" spans="1:6" x14ac:dyDescent="0.2">
      <c r="A97" s="2">
        <v>44472</v>
      </c>
      <c r="B97" s="1">
        <v>1.1850815612293775E-8</v>
      </c>
      <c r="C97" s="1">
        <v>1.2907544615083313E-8</v>
      </c>
      <c r="D97" s="1">
        <v>0</v>
      </c>
      <c r="E97">
        <v>2.4758360227377089E-8</v>
      </c>
      <c r="F97">
        <f t="shared" si="1"/>
        <v>8.4475525095810629E-8</v>
      </c>
    </row>
    <row r="98" spans="1:6" x14ac:dyDescent="0.2">
      <c r="A98" s="2">
        <v>44473</v>
      </c>
      <c r="B98" s="1">
        <v>5.3878315028490945E-8</v>
      </c>
      <c r="C98" s="1">
        <v>7.5342575757735657E-23</v>
      </c>
      <c r="D98" s="1">
        <v>0</v>
      </c>
      <c r="E98">
        <v>5.3878315028491018E-8</v>
      </c>
      <c r="F98">
        <f t="shared" si="1"/>
        <v>1.8383281087721136E-7</v>
      </c>
    </row>
    <row r="99" spans="1:6" x14ac:dyDescent="0.2">
      <c r="A99" s="2">
        <v>44474</v>
      </c>
      <c r="B99" s="1">
        <v>8.3814404177231269E-23</v>
      </c>
      <c r="C99" s="1">
        <v>4.0672726455081225</v>
      </c>
      <c r="D99" s="1">
        <v>0</v>
      </c>
      <c r="E99">
        <v>4.0672726455081225</v>
      </c>
      <c r="F99">
        <f t="shared" si="1"/>
        <v>13.877534266473713</v>
      </c>
    </row>
    <row r="100" spans="1:6" x14ac:dyDescent="0.2">
      <c r="A100" s="2">
        <v>44475</v>
      </c>
      <c r="B100" s="1">
        <v>1.4007320616949936E-8</v>
      </c>
      <c r="C100" s="1">
        <v>1.1741296568020864E-8</v>
      </c>
      <c r="D100" s="1">
        <v>0</v>
      </c>
      <c r="E100">
        <v>2.5748617184970801E-8</v>
      </c>
      <c r="F100">
        <f t="shared" si="1"/>
        <v>8.7854281835120369E-8</v>
      </c>
    </row>
    <row r="101" spans="1:6" x14ac:dyDescent="0.2">
      <c r="A101" s="2">
        <v>44476</v>
      </c>
      <c r="B101" s="1">
        <v>7.4420017617687892E-23</v>
      </c>
      <c r="C101" s="1">
        <v>1.2911866548475886E-8</v>
      </c>
      <c r="D101" s="1">
        <v>0</v>
      </c>
      <c r="E101">
        <v>1.2911866548475961E-8</v>
      </c>
      <c r="F101">
        <f t="shared" si="1"/>
        <v>4.4055288663399975E-8</v>
      </c>
    </row>
    <row r="102" spans="1:6" x14ac:dyDescent="0.2">
      <c r="A102" s="2">
        <v>44477</v>
      </c>
      <c r="B102" s="1">
        <v>1.1856112539009465E-8</v>
      </c>
      <c r="C102" s="1">
        <v>-1.4011057187212615E-8</v>
      </c>
      <c r="D102" s="1">
        <v>0</v>
      </c>
      <c r="E102">
        <v>-2.1549446482031501E-9</v>
      </c>
      <c r="F102">
        <f t="shared" si="1"/>
        <v>-7.3526711396691477E-9</v>
      </c>
    </row>
    <row r="103" spans="1:6" x14ac:dyDescent="0.2">
      <c r="A103" s="2">
        <v>44478</v>
      </c>
      <c r="B103" s="1">
        <v>1.0938739578990426E-9</v>
      </c>
      <c r="C103" s="1">
        <v>-2.269614367452797E-12</v>
      </c>
      <c r="D103" s="1">
        <v>0</v>
      </c>
      <c r="E103">
        <v>1.0916043435315899E-9</v>
      </c>
      <c r="F103">
        <f t="shared" si="1"/>
        <v>3.7245540201297847E-9</v>
      </c>
    </row>
    <row r="104" spans="1:6" x14ac:dyDescent="0.2">
      <c r="A104" s="2">
        <v>44479</v>
      </c>
      <c r="B104" s="1">
        <v>1.1850013008618168E-8</v>
      </c>
      <c r="C104" s="1">
        <v>0</v>
      </c>
      <c r="D104" s="1">
        <v>0</v>
      </c>
      <c r="E104">
        <v>1.1850013008618168E-8</v>
      </c>
      <c r="F104">
        <f t="shared" si="1"/>
        <v>4.0432244385405185E-8</v>
      </c>
    </row>
    <row r="105" spans="1:6" x14ac:dyDescent="0.2">
      <c r="A105" s="2">
        <v>44480</v>
      </c>
      <c r="B105" s="1">
        <v>7.2551409506004082E-25</v>
      </c>
      <c r="C105" s="1">
        <v>3.0057133655539214E-10</v>
      </c>
      <c r="D105" s="1">
        <v>0</v>
      </c>
      <c r="E105">
        <v>3.0057133655539287E-10</v>
      </c>
      <c r="F105">
        <f t="shared" si="1"/>
        <v>1.0255494003270005E-9</v>
      </c>
    </row>
    <row r="106" spans="1:6" x14ac:dyDescent="0.2">
      <c r="A106" s="2">
        <v>44481</v>
      </c>
      <c r="B106" s="1">
        <v>3.7707737180829611E-8</v>
      </c>
      <c r="C106" s="1">
        <v>1.1519135107731975E-8</v>
      </c>
      <c r="D106" s="1">
        <v>0</v>
      </c>
      <c r="E106">
        <v>4.9226872288561586E-8</v>
      </c>
      <c r="F106">
        <f t="shared" si="1"/>
        <v>1.6796208824857212E-7</v>
      </c>
    </row>
    <row r="107" spans="1:6" x14ac:dyDescent="0.2">
      <c r="A107" s="2">
        <v>44482</v>
      </c>
      <c r="B107" s="1">
        <v>-1.1857136027194967E-8</v>
      </c>
      <c r="C107" s="1">
        <v>-8.2853445360262528E-23</v>
      </c>
      <c r="D107" s="1">
        <v>0</v>
      </c>
      <c r="E107">
        <v>-1.185713602719505E-8</v>
      </c>
      <c r="F107">
        <f t="shared" si="1"/>
        <v>-4.0456548124789511E-8</v>
      </c>
    </row>
    <row r="108" spans="1:6" x14ac:dyDescent="0.2">
      <c r="A108" s="2">
        <v>44483</v>
      </c>
      <c r="B108" s="1">
        <v>2.6947348053332591E-8</v>
      </c>
      <c r="C108" s="1">
        <v>-4.4144138857324139E-17</v>
      </c>
      <c r="D108" s="1">
        <v>0</v>
      </c>
      <c r="E108">
        <v>2.6947348009188453E-8</v>
      </c>
      <c r="F108">
        <f t="shared" si="1"/>
        <v>9.1944351407351004E-8</v>
      </c>
    </row>
    <row r="109" spans="1:6" x14ac:dyDescent="0.2">
      <c r="A109" s="2">
        <v>44484</v>
      </c>
      <c r="B109" s="1">
        <v>-1.2913313805045802E-8</v>
      </c>
      <c r="C109" s="1">
        <v>2.6947350680189164E-8</v>
      </c>
      <c r="D109" s="1">
        <v>0</v>
      </c>
      <c r="E109">
        <v>1.4034036875143362E-8</v>
      </c>
      <c r="F109">
        <f t="shared" si="1"/>
        <v>4.7884133817989147E-8</v>
      </c>
    </row>
    <row r="110" spans="1:6" x14ac:dyDescent="0.2">
      <c r="A110" s="2">
        <v>44485</v>
      </c>
      <c r="B110" s="1">
        <v>1.1856536307393798E-8</v>
      </c>
      <c r="C110" s="1">
        <v>1.1853103199898454E-8</v>
      </c>
      <c r="D110" s="1">
        <v>0</v>
      </c>
      <c r="E110">
        <v>2.3709639507292253E-8</v>
      </c>
      <c r="F110">
        <f t="shared" si="1"/>
        <v>8.0897289998881168E-8</v>
      </c>
    </row>
    <row r="111" spans="1:6" x14ac:dyDescent="0.2">
      <c r="A111" s="2">
        <v>44486</v>
      </c>
      <c r="B111" s="1">
        <v>1.007493100302722E-11</v>
      </c>
      <c r="C111" s="1">
        <v>-1.1848806363282005E-8</v>
      </c>
      <c r="D111" s="1">
        <v>0</v>
      </c>
      <c r="E111">
        <v>-1.1838731432278978E-8</v>
      </c>
      <c r="F111">
        <f t="shared" si="1"/>
        <v>-4.0393751646935874E-8</v>
      </c>
    </row>
    <row r="112" spans="1:6" x14ac:dyDescent="0.2">
      <c r="A112" s="2">
        <v>44487</v>
      </c>
      <c r="B112" s="1">
        <v>-1.1846594230395716E-8</v>
      </c>
      <c r="C112" s="1">
        <v>8.1266420164769831E-23</v>
      </c>
      <c r="D112" s="1">
        <v>0</v>
      </c>
      <c r="E112">
        <v>-1.1846594230395635E-8</v>
      </c>
      <c r="F112">
        <f t="shared" si="1"/>
        <v>-4.0420579514109906E-8</v>
      </c>
    </row>
    <row r="113" spans="1:6" x14ac:dyDescent="0.2">
      <c r="A113" s="2">
        <v>44488</v>
      </c>
      <c r="B113" s="1">
        <v>7.2588109943582409E-25</v>
      </c>
      <c r="C113" s="1">
        <v>1.4007807236868019E-8</v>
      </c>
      <c r="D113" s="1">
        <v>0</v>
      </c>
      <c r="E113">
        <v>1.4007807236868019E-8</v>
      </c>
      <c r="F113">
        <f t="shared" si="1"/>
        <v>4.7794638292193679E-8</v>
      </c>
    </row>
    <row r="114" spans="1:6" x14ac:dyDescent="0.2">
      <c r="A114" s="2">
        <v>44489</v>
      </c>
      <c r="B114" s="1">
        <v>-1.0906302817484494E-11</v>
      </c>
      <c r="C114" s="1">
        <v>2.5744908834882907E-11</v>
      </c>
      <c r="D114" s="1">
        <v>0</v>
      </c>
      <c r="E114">
        <v>1.4838606017398413E-11</v>
      </c>
      <c r="F114">
        <f t="shared" si="1"/>
        <v>5.0629323731363384E-11</v>
      </c>
    </row>
    <row r="115" spans="1:6" x14ac:dyDescent="0.2">
      <c r="A115" s="2">
        <v>44490</v>
      </c>
      <c r="B115" s="1">
        <v>1.184949589447283E-8</v>
      </c>
      <c r="C115" s="1">
        <v>2.6949623911122645E-8</v>
      </c>
      <c r="D115" s="1">
        <v>0</v>
      </c>
      <c r="E115">
        <v>3.8799119805595477E-8</v>
      </c>
      <c r="F115">
        <f t="shared" si="1"/>
        <v>1.3238259677669178E-7</v>
      </c>
    </row>
    <row r="116" spans="1:6" x14ac:dyDescent="0.2">
      <c r="A116" s="2">
        <v>44491</v>
      </c>
      <c r="B116" s="1">
        <v>1.5830556991406238E-24</v>
      </c>
      <c r="C116" s="1">
        <v>1.4003427821993967E-8</v>
      </c>
      <c r="D116" s="1">
        <v>0</v>
      </c>
      <c r="E116">
        <v>1.4003427821993969E-8</v>
      </c>
      <c r="F116">
        <f t="shared" si="1"/>
        <v>4.7779695728643417E-8</v>
      </c>
    </row>
    <row r="117" spans="1:6" x14ac:dyDescent="0.2">
      <c r="A117" s="2">
        <v>44492</v>
      </c>
      <c r="B117" s="1">
        <v>-8.2824723388605986E-23</v>
      </c>
      <c r="C117" s="1">
        <v>2.5856590311656673E-8</v>
      </c>
      <c r="D117" s="1">
        <v>0</v>
      </c>
      <c r="E117">
        <v>2.5856590311656591E-8</v>
      </c>
      <c r="F117">
        <f t="shared" si="1"/>
        <v>8.8222686143372285E-8</v>
      </c>
    </row>
    <row r="118" spans="1:6" x14ac:dyDescent="0.2">
      <c r="A118" s="2">
        <v>44493</v>
      </c>
      <c r="B118" s="1">
        <v>2.0564671170003923E-11</v>
      </c>
      <c r="C118" s="1">
        <v>2.1783346827976547E-9</v>
      </c>
      <c r="D118" s="1">
        <v>0</v>
      </c>
      <c r="E118">
        <v>2.1988993539676588E-9</v>
      </c>
      <c r="F118">
        <f t="shared" si="1"/>
        <v>7.5026445957376511E-9</v>
      </c>
    </row>
    <row r="119" spans="1:6" x14ac:dyDescent="0.2">
      <c r="A119" s="2">
        <v>44494</v>
      </c>
      <c r="B119" s="1">
        <v>0</v>
      </c>
      <c r="C119" s="1">
        <v>0</v>
      </c>
      <c r="D119" s="1">
        <v>0</v>
      </c>
      <c r="E119">
        <v>0</v>
      </c>
      <c r="F119">
        <f t="shared" si="1"/>
        <v>0</v>
      </c>
    </row>
    <row r="120" spans="1:6" x14ac:dyDescent="0.2">
      <c r="A120" s="2">
        <v>44495</v>
      </c>
      <c r="B120" s="1">
        <v>1.1851160364190077E-8</v>
      </c>
      <c r="C120" s="1">
        <v>-1.1896997680947997E-8</v>
      </c>
      <c r="D120" s="1">
        <v>0</v>
      </c>
      <c r="E120">
        <v>-4.5837316757920155E-11</v>
      </c>
      <c r="F120">
        <f t="shared" si="1"/>
        <v>-1.5639692477802357E-10</v>
      </c>
    </row>
    <row r="121" spans="1:6" x14ac:dyDescent="0.2">
      <c r="A121" s="2">
        <v>44496</v>
      </c>
      <c r="B121" s="1">
        <v>1.2905773302179573E-8</v>
      </c>
      <c r="C121" s="1">
        <v>-1.2918874658886608E-8</v>
      </c>
      <c r="D121" s="1">
        <v>0</v>
      </c>
      <c r="E121">
        <v>-1.3101356707035077E-11</v>
      </c>
      <c r="F121">
        <f t="shared" si="1"/>
        <v>-4.4701829084403681E-11</v>
      </c>
    </row>
    <row r="122" spans="1:6" x14ac:dyDescent="0.2">
      <c r="A122" s="2">
        <v>44497</v>
      </c>
      <c r="B122" s="1">
        <v>8.399596400675016E-26</v>
      </c>
      <c r="C122" s="1">
        <v>2.585289319484139E-8</v>
      </c>
      <c r="D122" s="1">
        <v>0</v>
      </c>
      <c r="E122">
        <v>2.585289319484139E-8</v>
      </c>
      <c r="F122">
        <f t="shared" si="1"/>
        <v>8.8210071580798819E-8</v>
      </c>
    </row>
    <row r="123" spans="1:6" x14ac:dyDescent="0.2">
      <c r="A123" s="2">
        <v>44498</v>
      </c>
      <c r="B123" s="1">
        <v>1.1845617456188132E-8</v>
      </c>
      <c r="C123" s="1">
        <v>1.1848504708797521E-8</v>
      </c>
      <c r="D123" s="1">
        <v>0</v>
      </c>
      <c r="E123">
        <v>2.3694122164985653E-8</v>
      </c>
      <c r="F123">
        <f t="shared" si="1"/>
        <v>8.0844344826931039E-8</v>
      </c>
    </row>
    <row r="124" spans="1:6" x14ac:dyDescent="0.2">
      <c r="A124" s="2">
        <v>44499</v>
      </c>
      <c r="B124" s="1">
        <v>0</v>
      </c>
      <c r="C124" s="1">
        <v>3.66019074187007E-8</v>
      </c>
      <c r="D124" s="1">
        <v>0</v>
      </c>
      <c r="E124">
        <v>3.66019074187007E-8</v>
      </c>
      <c r="F124">
        <f t="shared" si="1"/>
        <v>1.2488570811260678E-7</v>
      </c>
    </row>
    <row r="125" spans="1:6" x14ac:dyDescent="0.2">
      <c r="A125" s="2">
        <v>44500</v>
      </c>
      <c r="B125" s="1">
        <v>6.7413471917064491E-23</v>
      </c>
      <c r="C125" s="1">
        <v>-2.5868309958254772E-8</v>
      </c>
      <c r="D125" s="1">
        <v>0</v>
      </c>
      <c r="E125">
        <v>-2.5868309958254706E-8</v>
      </c>
      <c r="F125">
        <f t="shared" si="1"/>
        <v>-8.8262673577565051E-8</v>
      </c>
    </row>
    <row r="126" spans="1:6" x14ac:dyDescent="0.2">
      <c r="A126" s="2">
        <v>44501</v>
      </c>
      <c r="B126" s="1">
        <v>1.2919151189196634E-8</v>
      </c>
      <c r="C126" s="1">
        <v>-2.1556467003840226E-9</v>
      </c>
      <c r="D126" s="1">
        <v>0</v>
      </c>
      <c r="E126">
        <v>1.0763504488812611E-8</v>
      </c>
      <c r="F126">
        <f t="shared" si="1"/>
        <v>3.672507731582863E-8</v>
      </c>
    </row>
    <row r="127" spans="1:6" x14ac:dyDescent="0.2">
      <c r="A127" s="2">
        <v>44502</v>
      </c>
      <c r="B127" s="1">
        <v>1.1851996139420509E-8</v>
      </c>
      <c r="C127" s="1">
        <v>0</v>
      </c>
      <c r="D127" s="1">
        <v>0</v>
      </c>
      <c r="E127">
        <v>1.1851996139420509E-8</v>
      </c>
      <c r="F127">
        <f t="shared" si="1"/>
        <v>4.0439010827702774E-8</v>
      </c>
    </row>
    <row r="128" spans="1:6" x14ac:dyDescent="0.2">
      <c r="A128" s="2">
        <v>44503</v>
      </c>
      <c r="B128" s="1">
        <v>7.2588494630469261E-25</v>
      </c>
      <c r="C128" s="1">
        <v>1.4009195203673603E-8</v>
      </c>
      <c r="D128" s="1">
        <v>0</v>
      </c>
      <c r="E128">
        <v>1.4009195203673603E-8</v>
      </c>
      <c r="F128">
        <f t="shared" si="1"/>
        <v>4.7799374034934329E-8</v>
      </c>
    </row>
    <row r="129" spans="1:6" x14ac:dyDescent="0.2">
      <c r="A129" s="2">
        <v>44504</v>
      </c>
      <c r="B129" s="1">
        <v>-1.1850907204568222E-8</v>
      </c>
      <c r="C129" s="1">
        <v>5.4172592337901727E-24</v>
      </c>
      <c r="D129" s="1">
        <v>0</v>
      </c>
      <c r="E129">
        <v>-1.1850907204568217E-8</v>
      </c>
      <c r="F129">
        <f t="shared" si="1"/>
        <v>-4.0435295381986755E-8</v>
      </c>
    </row>
    <row r="130" spans="1:6" x14ac:dyDescent="0.2">
      <c r="A130" s="2">
        <v>44505</v>
      </c>
      <c r="B130" s="1">
        <v>0</v>
      </c>
      <c r="C130" s="1">
        <v>2.8023453901164729E-8</v>
      </c>
      <c r="D130" s="1">
        <v>0</v>
      </c>
      <c r="E130">
        <v>2.8023453901164729E-8</v>
      </c>
      <c r="F130">
        <f t="shared" si="1"/>
        <v>9.5616024710774061E-8</v>
      </c>
    </row>
    <row r="131" spans="1:6" x14ac:dyDescent="0.2">
      <c r="A131" s="2">
        <v>44506</v>
      </c>
      <c r="B131" s="1">
        <v>7.3347245700260742E-23</v>
      </c>
      <c r="C131" s="1">
        <v>2.3701897014792358E-8</v>
      </c>
      <c r="D131" s="1">
        <v>0</v>
      </c>
      <c r="E131">
        <v>2.3701897014792431E-8</v>
      </c>
      <c r="F131">
        <f t="shared" si="1"/>
        <v>8.0870872614471775E-8</v>
      </c>
    </row>
    <row r="132" spans="1:6" x14ac:dyDescent="0.2">
      <c r="A132" s="2">
        <v>44507</v>
      </c>
      <c r="B132" s="1">
        <v>6.6491879386596268E-23</v>
      </c>
      <c r="C132" s="1">
        <v>-1.1860491953883519E-8</v>
      </c>
      <c r="D132" s="1">
        <v>0</v>
      </c>
      <c r="E132">
        <v>-1.1860491953883453E-8</v>
      </c>
      <c r="F132">
        <f t="shared" ref="F132:F195" si="2">E132*3.412</f>
        <v>-4.0467998546650343E-8</v>
      </c>
    </row>
    <row r="133" spans="1:6" x14ac:dyDescent="0.2">
      <c r="A133" s="2">
        <v>44508</v>
      </c>
      <c r="B133" s="1">
        <v>2.6946381084317108E-8</v>
      </c>
      <c r="C133" s="1">
        <v>7.3363841178124196E-23</v>
      </c>
      <c r="D133" s="1">
        <v>0</v>
      </c>
      <c r="E133">
        <v>2.6946381084317181E-8</v>
      </c>
      <c r="F133">
        <f t="shared" si="2"/>
        <v>9.1941052259690223E-8</v>
      </c>
    </row>
    <row r="134" spans="1:6" x14ac:dyDescent="0.2">
      <c r="A134" s="2">
        <v>44509</v>
      </c>
      <c r="B134" s="1">
        <v>1.1845303225917236E-8</v>
      </c>
      <c r="C134" s="1">
        <v>5.2773788814944896E-8</v>
      </c>
      <c r="D134" s="1">
        <v>0</v>
      </c>
      <c r="E134">
        <v>6.4619092040862134E-8</v>
      </c>
      <c r="F134">
        <f t="shared" si="2"/>
        <v>2.204803420434216E-7</v>
      </c>
    </row>
    <row r="135" spans="1:6" x14ac:dyDescent="0.2">
      <c r="A135" s="2">
        <v>44510</v>
      </c>
      <c r="B135" s="1">
        <v>-3.0047088105622358E-11</v>
      </c>
      <c r="C135" s="1">
        <v>-1.0954756308790051E-9</v>
      </c>
      <c r="D135" s="1">
        <v>0</v>
      </c>
      <c r="E135">
        <v>-1.1255227189846275E-9</v>
      </c>
      <c r="F135">
        <f t="shared" si="2"/>
        <v>-3.8402835171755486E-9</v>
      </c>
    </row>
    <row r="136" spans="1:6" x14ac:dyDescent="0.2">
      <c r="A136" s="2">
        <v>44511</v>
      </c>
      <c r="B136" s="1">
        <v>7.2570694180074428E-25</v>
      </c>
      <c r="C136" s="1">
        <v>1.4005453208561721E-8</v>
      </c>
      <c r="D136" s="1">
        <v>0</v>
      </c>
      <c r="E136">
        <v>1.4005453208561721E-8</v>
      </c>
      <c r="F136">
        <f t="shared" si="2"/>
        <v>4.778660634761259E-8</v>
      </c>
    </row>
    <row r="137" spans="1:6" x14ac:dyDescent="0.2">
      <c r="A137" s="2">
        <v>44512</v>
      </c>
      <c r="B137" s="1">
        <v>7.9243804592264977E-25</v>
      </c>
      <c r="C137" s="1">
        <v>-1.1843475353171338E-8</v>
      </c>
      <c r="D137" s="1">
        <v>0</v>
      </c>
      <c r="E137">
        <v>-1.1843475353171338E-8</v>
      </c>
      <c r="F137">
        <f t="shared" si="2"/>
        <v>-4.0409937905020603E-8</v>
      </c>
    </row>
    <row r="138" spans="1:6" x14ac:dyDescent="0.2">
      <c r="A138" s="2">
        <v>44513</v>
      </c>
      <c r="B138" s="1">
        <v>1.6487215275972975E-24</v>
      </c>
      <c r="C138" s="1">
        <v>1.2942696513533485E-8</v>
      </c>
      <c r="D138" s="1">
        <v>0</v>
      </c>
      <c r="E138">
        <v>1.2942696513533487E-8</v>
      </c>
      <c r="F138">
        <f t="shared" si="2"/>
        <v>4.4160480504176259E-8</v>
      </c>
    </row>
    <row r="139" spans="1:6" x14ac:dyDescent="0.2">
      <c r="A139" s="2">
        <v>44514</v>
      </c>
      <c r="B139" s="1">
        <v>-7.5847249523600264E-23</v>
      </c>
      <c r="C139" s="1">
        <v>0</v>
      </c>
      <c r="D139" s="1">
        <v>0</v>
      </c>
      <c r="E139">
        <v>-7.5847249523600264E-23</v>
      </c>
      <c r="F139">
        <f t="shared" si="2"/>
        <v>-2.5879081537452411E-22</v>
      </c>
    </row>
    <row r="140" spans="1:6" x14ac:dyDescent="0.2">
      <c r="A140" s="2">
        <v>44515</v>
      </c>
      <c r="B140" s="1">
        <v>1.1847675172664366E-8</v>
      </c>
      <c r="C140" s="1">
        <v>3.446882749987521</v>
      </c>
      <c r="D140" s="1">
        <v>0</v>
      </c>
      <c r="E140">
        <v>3.4468827618351963</v>
      </c>
      <c r="F140">
        <f t="shared" si="2"/>
        <v>11.76076398338169</v>
      </c>
    </row>
    <row r="141" spans="1:6" x14ac:dyDescent="0.2">
      <c r="A141" s="2">
        <v>44516</v>
      </c>
      <c r="B141" s="1">
        <v>-1.2859878631030733E-11</v>
      </c>
      <c r="C141" s="1">
        <v>2.5586753772313147E-8</v>
      </c>
      <c r="D141" s="1">
        <v>0</v>
      </c>
      <c r="E141">
        <v>2.5573893893682116E-8</v>
      </c>
      <c r="F141">
        <f t="shared" si="2"/>
        <v>8.7258125965243373E-8</v>
      </c>
    </row>
    <row r="142" spans="1:6" x14ac:dyDescent="0.2">
      <c r="A142" s="2">
        <v>44517</v>
      </c>
      <c r="B142" s="1">
        <v>1.5168039655449914E-24</v>
      </c>
      <c r="C142" s="1">
        <v>-1.0058793447128123E-11</v>
      </c>
      <c r="D142" s="1">
        <v>0</v>
      </c>
      <c r="E142">
        <v>-1.0058793447126606E-11</v>
      </c>
      <c r="F142">
        <f t="shared" si="2"/>
        <v>-3.4320603241595976E-11</v>
      </c>
    </row>
    <row r="143" spans="1:6" x14ac:dyDescent="0.2">
      <c r="A143" s="2">
        <v>44518</v>
      </c>
      <c r="B143" s="1">
        <v>-1.4002438444601669E-8</v>
      </c>
      <c r="C143" s="1">
        <v>1.4006622126538652E-8</v>
      </c>
      <c r="D143" s="1">
        <v>0</v>
      </c>
      <c r="E143">
        <v>4.1836819369829234E-12</v>
      </c>
      <c r="F143">
        <f t="shared" si="2"/>
        <v>1.4274722768985734E-11</v>
      </c>
    </row>
    <row r="144" spans="1:6" x14ac:dyDescent="0.2">
      <c r="A144" s="2">
        <v>44519</v>
      </c>
      <c r="B144" s="1">
        <v>0</v>
      </c>
      <c r="C144" s="1">
        <v>1.1842958211627776E-8</v>
      </c>
      <c r="D144" s="1">
        <v>0</v>
      </c>
      <c r="E144">
        <v>1.1842958211627776E-8</v>
      </c>
      <c r="F144">
        <f t="shared" si="2"/>
        <v>4.0408173418073968E-8</v>
      </c>
    </row>
    <row r="145" spans="1:6" x14ac:dyDescent="0.2">
      <c r="A145" s="2">
        <v>44520</v>
      </c>
      <c r="B145" s="1">
        <v>-1.1848361087289105E-8</v>
      </c>
      <c r="C145" s="1">
        <v>3.4467874029245006E-9</v>
      </c>
      <c r="D145" s="1">
        <v>0</v>
      </c>
      <c r="E145">
        <v>-8.4015736843646051E-9</v>
      </c>
      <c r="F145">
        <f t="shared" si="2"/>
        <v>-2.8666169411052031E-8</v>
      </c>
    </row>
    <row r="146" spans="1:6" x14ac:dyDescent="0.2">
      <c r="A146" s="2">
        <v>44521</v>
      </c>
      <c r="B146" s="1">
        <v>0</v>
      </c>
      <c r="C146" s="1">
        <v>2.0200472176232941E-8</v>
      </c>
      <c r="D146" s="1">
        <v>0</v>
      </c>
      <c r="E146">
        <v>2.0200472176232941E-8</v>
      </c>
      <c r="F146">
        <f t="shared" si="2"/>
        <v>6.8924011065306799E-8</v>
      </c>
    </row>
    <row r="147" spans="1:6" x14ac:dyDescent="0.2">
      <c r="A147" s="2">
        <v>44522</v>
      </c>
      <c r="B147" s="1">
        <v>1.1851040085971468E-8</v>
      </c>
      <c r="C147" s="1">
        <v>-1.2920183664000746E-8</v>
      </c>
      <c r="D147" s="1">
        <v>0</v>
      </c>
      <c r="E147">
        <v>-1.0691435780292779E-9</v>
      </c>
      <c r="F147">
        <f t="shared" si="2"/>
        <v>-3.6479178882358962E-9</v>
      </c>
    </row>
    <row r="148" spans="1:6" x14ac:dyDescent="0.2">
      <c r="A148" s="2">
        <v>44523</v>
      </c>
      <c r="B148" s="1">
        <v>1.1852347228006002E-8</v>
      </c>
      <c r="C148" s="1">
        <v>1.4007060251594182E-8</v>
      </c>
      <c r="D148" s="1">
        <v>0</v>
      </c>
      <c r="E148">
        <v>2.5859407479600184E-8</v>
      </c>
      <c r="F148">
        <f t="shared" si="2"/>
        <v>8.8232298320395825E-8</v>
      </c>
    </row>
    <row r="149" spans="1:6" x14ac:dyDescent="0.2">
      <c r="A149" s="2">
        <v>44524</v>
      </c>
      <c r="B149" s="1">
        <v>-2.4796055543119531E-8</v>
      </c>
      <c r="C149" s="1">
        <v>-1.2912681755336213E-8</v>
      </c>
      <c r="D149" s="1">
        <v>0</v>
      </c>
      <c r="E149">
        <v>-3.7708737298455747E-8</v>
      </c>
      <c r="F149">
        <f t="shared" si="2"/>
        <v>-1.28662211662331E-7</v>
      </c>
    </row>
    <row r="150" spans="1:6" x14ac:dyDescent="0.2">
      <c r="A150" s="2">
        <v>44525</v>
      </c>
      <c r="B150" s="1">
        <v>0</v>
      </c>
      <c r="C150" s="1">
        <v>2.5868649312700426E-8</v>
      </c>
      <c r="D150" s="1">
        <v>0</v>
      </c>
      <c r="E150">
        <v>2.5868649312700426E-8</v>
      </c>
      <c r="F150">
        <f t="shared" si="2"/>
        <v>8.826383145493385E-8</v>
      </c>
    </row>
    <row r="151" spans="1:6" x14ac:dyDescent="0.2">
      <c r="A151" s="2">
        <v>44526</v>
      </c>
      <c r="B151" s="1">
        <v>7.2558644068856932E-25</v>
      </c>
      <c r="C151" s="1">
        <v>5.2801109357638217E-8</v>
      </c>
      <c r="D151" s="1">
        <v>0</v>
      </c>
      <c r="E151">
        <v>5.2801109357638217E-8</v>
      </c>
      <c r="F151">
        <f t="shared" si="2"/>
        <v>1.801573851282616E-7</v>
      </c>
    </row>
    <row r="152" spans="1:6" x14ac:dyDescent="0.2">
      <c r="A152" s="2">
        <v>44527</v>
      </c>
      <c r="B152" s="1">
        <v>1.2976621656348688E-9</v>
      </c>
      <c r="C152" s="1">
        <v>-8.9642439780978451E-23</v>
      </c>
      <c r="D152" s="1">
        <v>0</v>
      </c>
      <c r="E152">
        <v>1.2976621656347793E-9</v>
      </c>
      <c r="F152">
        <f t="shared" si="2"/>
        <v>4.4276233091458671E-9</v>
      </c>
    </row>
    <row r="153" spans="1:6" x14ac:dyDescent="0.2">
      <c r="A153" s="2">
        <v>44528</v>
      </c>
      <c r="B153" s="1">
        <v>-1.2956457382874981E-9</v>
      </c>
      <c r="C153" s="1">
        <v>1.1844417920630268E-8</v>
      </c>
      <c r="D153" s="1">
        <v>0</v>
      </c>
      <c r="E153">
        <v>1.0548772182342769E-8</v>
      </c>
      <c r="F153">
        <f t="shared" si="2"/>
        <v>3.5992410686153525E-8</v>
      </c>
    </row>
    <row r="154" spans="1:6" x14ac:dyDescent="0.2">
      <c r="A154" s="2">
        <v>44529</v>
      </c>
      <c r="B154" s="1">
        <v>2.1829562573136609</v>
      </c>
      <c r="C154" s="1">
        <v>1.0309747730775064E-8</v>
      </c>
      <c r="D154" s="1">
        <v>0</v>
      </c>
      <c r="E154">
        <v>2.1829562676234087</v>
      </c>
      <c r="F154">
        <f t="shared" si="2"/>
        <v>7.4482467851310705</v>
      </c>
    </row>
    <row r="155" spans="1:6" x14ac:dyDescent="0.2">
      <c r="A155" s="2">
        <v>44530</v>
      </c>
      <c r="B155" s="1">
        <v>1.4000657258435388E-8</v>
      </c>
      <c r="C155" s="1">
        <v>0</v>
      </c>
      <c r="D155" s="1">
        <v>0</v>
      </c>
      <c r="E155">
        <v>1.4000657258435388E-8</v>
      </c>
      <c r="F155">
        <f t="shared" si="2"/>
        <v>4.7770242565781541E-8</v>
      </c>
    </row>
    <row r="156" spans="1:6" x14ac:dyDescent="0.2">
      <c r="A156" s="2">
        <v>44531</v>
      </c>
      <c r="B156" s="1">
        <v>-1.1844521190098272E-8</v>
      </c>
      <c r="C156" s="1">
        <v>-1.0576896120428251E-9</v>
      </c>
      <c r="D156" s="1">
        <v>0</v>
      </c>
      <c r="E156">
        <v>-1.2902210802141097E-8</v>
      </c>
      <c r="F156">
        <f t="shared" si="2"/>
        <v>-4.4022343256905419E-8</v>
      </c>
    </row>
    <row r="157" spans="1:6" x14ac:dyDescent="0.2">
      <c r="A157" s="2">
        <v>44532</v>
      </c>
      <c r="B157" s="1">
        <v>0</v>
      </c>
      <c r="C157" s="1">
        <v>1.1845091355424184E-8</v>
      </c>
      <c r="D157" s="1">
        <v>0</v>
      </c>
      <c r="E157">
        <v>1.1845091355424184E-8</v>
      </c>
      <c r="F157">
        <f t="shared" si="2"/>
        <v>4.0415451704707314E-8</v>
      </c>
    </row>
    <row r="158" spans="1:6" x14ac:dyDescent="0.2">
      <c r="A158" s="2">
        <v>44533</v>
      </c>
      <c r="B158" s="1">
        <v>2.4188114151607834E-11</v>
      </c>
      <c r="C158" s="1">
        <v>1.4007349330292259E-8</v>
      </c>
      <c r="D158" s="1">
        <v>0</v>
      </c>
      <c r="E158">
        <v>1.4031537444443866E-8</v>
      </c>
      <c r="F158">
        <f t="shared" si="2"/>
        <v>4.7875605760442471E-8</v>
      </c>
    </row>
    <row r="159" spans="1:6" x14ac:dyDescent="0.2">
      <c r="A159" s="2">
        <v>44534</v>
      </c>
      <c r="B159" s="1">
        <v>0</v>
      </c>
      <c r="C159" s="1">
        <v>-1.4006537767396262E-8</v>
      </c>
      <c r="D159" s="1">
        <v>0</v>
      </c>
      <c r="E159">
        <v>-1.4006537767396262E-8</v>
      </c>
      <c r="F159">
        <f t="shared" si="2"/>
        <v>-4.7790306862356043E-8</v>
      </c>
    </row>
    <row r="160" spans="1:6" x14ac:dyDescent="0.2">
      <c r="A160" s="2">
        <v>44535</v>
      </c>
      <c r="B160" s="1">
        <v>0</v>
      </c>
      <c r="C160" s="1">
        <v>7.8597171868069171E-23</v>
      </c>
      <c r="D160" s="1">
        <v>0</v>
      </c>
      <c r="E160">
        <v>7.8597171868069171E-23</v>
      </c>
      <c r="F160">
        <f t="shared" si="2"/>
        <v>2.6817355041385203E-22</v>
      </c>
    </row>
    <row r="161" spans="1:6" x14ac:dyDescent="0.2">
      <c r="A161" s="2">
        <v>44536</v>
      </c>
      <c r="B161" s="1">
        <v>2.4345779991419477E-10</v>
      </c>
      <c r="C161" s="1">
        <v>3.581615519388726</v>
      </c>
      <c r="D161" s="1">
        <v>0</v>
      </c>
      <c r="E161">
        <v>3.5816155196321837</v>
      </c>
      <c r="F161">
        <f t="shared" si="2"/>
        <v>12.22047215298501</v>
      </c>
    </row>
    <row r="162" spans="1:6" x14ac:dyDescent="0.2">
      <c r="A162" s="2">
        <v>44537</v>
      </c>
      <c r="B162" s="1">
        <v>1.1627883030102026E-8</v>
      </c>
      <c r="C162" s="1">
        <v>1.3015423848042789E-9</v>
      </c>
      <c r="D162" s="1">
        <v>0</v>
      </c>
      <c r="E162">
        <v>1.2929425414906305E-8</v>
      </c>
      <c r="F162">
        <f t="shared" si="2"/>
        <v>4.4115199515660313E-8</v>
      </c>
    </row>
    <row r="163" spans="1:6" x14ac:dyDescent="0.2">
      <c r="A163" s="2">
        <v>44538</v>
      </c>
      <c r="B163" s="1">
        <v>1.2912631452190636E-8</v>
      </c>
      <c r="C163" s="1">
        <v>1.0545427119113128E-8</v>
      </c>
      <c r="D163" s="1">
        <v>0</v>
      </c>
      <c r="E163">
        <v>2.3458058571303764E-8</v>
      </c>
      <c r="F163">
        <f t="shared" si="2"/>
        <v>8.0038895845288439E-8</v>
      </c>
    </row>
    <row r="164" spans="1:6" x14ac:dyDescent="0.2">
      <c r="A164" s="2">
        <v>44539</v>
      </c>
      <c r="B164" s="1">
        <v>2.3703559731022961E-8</v>
      </c>
      <c r="C164" s="1">
        <v>1.5830111052012274E-24</v>
      </c>
      <c r="D164" s="1">
        <v>0</v>
      </c>
      <c r="E164">
        <v>2.3703559731022961E-8</v>
      </c>
      <c r="F164">
        <f t="shared" si="2"/>
        <v>8.0876545802250336E-8</v>
      </c>
    </row>
    <row r="165" spans="1:6" x14ac:dyDescent="0.2">
      <c r="A165" s="2">
        <v>44540</v>
      </c>
      <c r="B165" s="1">
        <v>1.1824045434388606E-8</v>
      </c>
      <c r="C165" s="1">
        <v>-1.400750377410061E-8</v>
      </c>
      <c r="D165" s="1">
        <v>0</v>
      </c>
      <c r="E165">
        <v>-2.1834583397120041E-9</v>
      </c>
      <c r="F165">
        <f t="shared" si="2"/>
        <v>-7.4499598550973576E-9</v>
      </c>
    </row>
    <row r="166" spans="1:6" x14ac:dyDescent="0.2">
      <c r="A166" s="2">
        <v>44541</v>
      </c>
      <c r="B166" s="1">
        <v>-1.1846648095311003E-8</v>
      </c>
      <c r="C166" s="1">
        <v>1.291665534766493E-8</v>
      </c>
      <c r="D166" s="1">
        <v>0</v>
      </c>
      <c r="E166">
        <v>1.0700072523539265E-9</v>
      </c>
      <c r="F166">
        <f t="shared" si="2"/>
        <v>3.6508647450315974E-9</v>
      </c>
    </row>
    <row r="167" spans="1:6" x14ac:dyDescent="0.2">
      <c r="A167" s="2">
        <v>44542</v>
      </c>
      <c r="B167" s="1">
        <v>-1.2900704310762104E-8</v>
      </c>
      <c r="C167" s="1">
        <v>7.9235261624252702E-25</v>
      </c>
      <c r="D167" s="1">
        <v>0</v>
      </c>
      <c r="E167">
        <v>-1.2900704310762104E-8</v>
      </c>
      <c r="F167">
        <f t="shared" si="2"/>
        <v>-4.4017203108320299E-8</v>
      </c>
    </row>
    <row r="168" spans="1:6" x14ac:dyDescent="0.2">
      <c r="A168" s="2">
        <v>44543</v>
      </c>
      <c r="B168" s="1">
        <v>0</v>
      </c>
      <c r="C168" s="1">
        <v>1.4007776715242615E-8</v>
      </c>
      <c r="D168" s="1">
        <v>0</v>
      </c>
      <c r="E168">
        <v>1.4007776715242615E-8</v>
      </c>
      <c r="F168">
        <f t="shared" si="2"/>
        <v>4.7794534152407799E-8</v>
      </c>
    </row>
    <row r="169" spans="1:6" x14ac:dyDescent="0.2">
      <c r="A169" s="2">
        <v>44544</v>
      </c>
      <c r="B169" s="1">
        <v>1.5293203846222279E-8</v>
      </c>
      <c r="C169" s="1">
        <v>4.1321661259704781E-2</v>
      </c>
      <c r="D169" s="1">
        <v>628.90673198137506</v>
      </c>
      <c r="E169">
        <v>0.67022840853428367</v>
      </c>
      <c r="F169">
        <f t="shared" si="2"/>
        <v>2.2868193299189756</v>
      </c>
    </row>
    <row r="170" spans="1:6" x14ac:dyDescent="0.2">
      <c r="A170" s="2">
        <v>44545</v>
      </c>
      <c r="B170" s="1">
        <v>1.0564797748131693E-8</v>
      </c>
      <c r="C170" s="1">
        <v>2.3491016310105055E-8</v>
      </c>
      <c r="D170" s="1">
        <v>0</v>
      </c>
      <c r="E170">
        <v>3.4055814058236749E-8</v>
      </c>
      <c r="F170">
        <f t="shared" si="2"/>
        <v>1.1619843756670378E-7</v>
      </c>
    </row>
    <row r="171" spans="1:6" x14ac:dyDescent="0.2">
      <c r="A171" s="2">
        <v>44546</v>
      </c>
      <c r="B171" s="1">
        <v>0</v>
      </c>
      <c r="C171" s="1">
        <v>2.1599955936326749E-9</v>
      </c>
      <c r="D171" s="1">
        <v>0</v>
      </c>
      <c r="E171">
        <v>2.1599955936326749E-9</v>
      </c>
      <c r="F171">
        <f t="shared" si="2"/>
        <v>7.3699049654746867E-9</v>
      </c>
    </row>
    <row r="172" spans="1:6" x14ac:dyDescent="0.2">
      <c r="A172" s="2">
        <v>44547</v>
      </c>
      <c r="B172" s="1">
        <v>-1.4011109271243133E-8</v>
      </c>
      <c r="C172" s="1">
        <v>-1.0578004132145509E-8</v>
      </c>
      <c r="D172" s="1">
        <v>0</v>
      </c>
      <c r="E172">
        <v>-2.4589113403388644E-8</v>
      </c>
      <c r="F172">
        <f t="shared" si="2"/>
        <v>-8.3898054932362052E-8</v>
      </c>
    </row>
    <row r="173" spans="1:6" x14ac:dyDescent="0.2">
      <c r="A173" s="2">
        <v>44548</v>
      </c>
      <c r="B173" s="1">
        <v>2.543971186343599E-9</v>
      </c>
      <c r="C173" s="1">
        <v>3.8591106571997563E-8</v>
      </c>
      <c r="D173" s="1">
        <v>0</v>
      </c>
      <c r="E173">
        <v>4.1135077758341165E-8</v>
      </c>
      <c r="F173">
        <f t="shared" si="2"/>
        <v>1.4035288531146004E-7</v>
      </c>
    </row>
    <row r="174" spans="1:6" x14ac:dyDescent="0.2">
      <c r="A174" s="2">
        <v>44549</v>
      </c>
      <c r="B174" s="1">
        <v>2.1161884884447667E-8</v>
      </c>
      <c r="C174" s="1">
        <v>1.1849100866829045E-8</v>
      </c>
      <c r="D174" s="1">
        <v>0</v>
      </c>
      <c r="E174">
        <v>3.3010985751276708E-8</v>
      </c>
      <c r="F174">
        <f t="shared" si="2"/>
        <v>1.1263348338335613E-7</v>
      </c>
    </row>
    <row r="175" spans="1:6" x14ac:dyDescent="0.2">
      <c r="A175" s="2">
        <v>44550</v>
      </c>
      <c r="B175" s="1">
        <v>1.40064489182686E-8</v>
      </c>
      <c r="C175" s="1">
        <v>3.8781104813474165E-8</v>
      </c>
      <c r="D175" s="1">
        <v>0</v>
      </c>
      <c r="E175">
        <v>5.2787553731742766E-8</v>
      </c>
      <c r="F175">
        <f t="shared" si="2"/>
        <v>1.8011113333270631E-7</v>
      </c>
    </row>
    <row r="176" spans="1:6" x14ac:dyDescent="0.2">
      <c r="A176" s="2">
        <v>44551</v>
      </c>
      <c r="B176" s="1">
        <v>0</v>
      </c>
      <c r="C176" s="1">
        <v>1.4007545063229325E-8</v>
      </c>
      <c r="D176" s="1">
        <v>0</v>
      </c>
      <c r="E176">
        <v>1.4007545063229325E-8</v>
      </c>
      <c r="F176">
        <f t="shared" si="2"/>
        <v>4.7793743755738458E-8</v>
      </c>
    </row>
    <row r="177" spans="1:6" x14ac:dyDescent="0.2">
      <c r="A177" s="2">
        <v>44552</v>
      </c>
      <c r="B177" s="1">
        <v>8.5750916992627219E-25</v>
      </c>
      <c r="C177" s="1">
        <v>-1.1850422392933078E-8</v>
      </c>
      <c r="D177" s="1">
        <v>0</v>
      </c>
      <c r="E177">
        <v>-1.1850422392933076E-8</v>
      </c>
      <c r="F177">
        <f t="shared" si="2"/>
        <v>-4.0433641204687654E-8</v>
      </c>
    </row>
    <row r="178" spans="1:6" x14ac:dyDescent="0.2">
      <c r="A178" s="2">
        <v>44553</v>
      </c>
      <c r="B178" s="1">
        <v>8.1971873897632687E-23</v>
      </c>
      <c r="C178" s="1">
        <v>2.6914048244287982E-8</v>
      </c>
      <c r="D178" s="1">
        <v>0</v>
      </c>
      <c r="E178">
        <v>2.6914048244288065E-8</v>
      </c>
      <c r="F178">
        <f t="shared" si="2"/>
        <v>9.1830732609510871E-8</v>
      </c>
    </row>
    <row r="179" spans="1:6" x14ac:dyDescent="0.2">
      <c r="A179" s="2">
        <v>44554</v>
      </c>
      <c r="B179" s="1">
        <v>-8.1831401049734394E-23</v>
      </c>
      <c r="C179" s="1">
        <v>7.2544449911231279E-25</v>
      </c>
      <c r="D179" s="1">
        <v>0</v>
      </c>
      <c r="E179">
        <v>-8.1105956550622082E-23</v>
      </c>
      <c r="F179">
        <f t="shared" si="2"/>
        <v>-2.7673352375072252E-22</v>
      </c>
    </row>
    <row r="180" spans="1:6" x14ac:dyDescent="0.2">
      <c r="A180" s="2">
        <v>44555</v>
      </c>
      <c r="B180" s="1">
        <v>7.4369117978400346E-23</v>
      </c>
      <c r="C180" s="1">
        <v>-1.4012039358871089E-8</v>
      </c>
      <c r="D180" s="1">
        <v>0</v>
      </c>
      <c r="E180">
        <v>-1.4012039358871014E-8</v>
      </c>
      <c r="F180">
        <f t="shared" si="2"/>
        <v>-4.7809078292467897E-8</v>
      </c>
    </row>
    <row r="181" spans="1:6" x14ac:dyDescent="0.2">
      <c r="A181" s="2">
        <v>44556</v>
      </c>
      <c r="B181" s="1">
        <v>1.1856324436900745E-8</v>
      </c>
      <c r="C181" s="1">
        <v>1.1846827690692173E-8</v>
      </c>
      <c r="D181" s="1">
        <v>0</v>
      </c>
      <c r="E181">
        <v>2.370315212759292E-8</v>
      </c>
      <c r="F181">
        <f t="shared" si="2"/>
        <v>8.087515505934704E-8</v>
      </c>
    </row>
    <row r="182" spans="1:6" x14ac:dyDescent="0.2">
      <c r="A182" s="2">
        <v>44557</v>
      </c>
      <c r="B182" s="1">
        <v>1.1843155725449633E-8</v>
      </c>
      <c r="C182" s="1">
        <v>1.1851137020900196E-8</v>
      </c>
      <c r="D182" s="1">
        <v>0</v>
      </c>
      <c r="E182">
        <v>2.3694292746349827E-8</v>
      </c>
      <c r="F182">
        <f t="shared" si="2"/>
        <v>8.0844926850545609E-8</v>
      </c>
    </row>
    <row r="183" spans="1:6" x14ac:dyDescent="0.2">
      <c r="A183" s="2">
        <v>44558</v>
      </c>
      <c r="B183" s="1">
        <v>1.6503209178825053E-24</v>
      </c>
      <c r="C183" s="1">
        <v>1.2938941970033419E-8</v>
      </c>
      <c r="D183" s="1">
        <v>0</v>
      </c>
      <c r="E183">
        <v>1.2938941970033421E-8</v>
      </c>
      <c r="F183">
        <f t="shared" si="2"/>
        <v>4.4147670001754033E-8</v>
      </c>
    </row>
    <row r="184" spans="1:6" x14ac:dyDescent="0.2">
      <c r="A184" s="2">
        <v>44559</v>
      </c>
      <c r="B184" s="1">
        <v>0</v>
      </c>
      <c r="C184" s="1">
        <v>7.8998583509469585E-23</v>
      </c>
      <c r="D184" s="1">
        <v>0</v>
      </c>
      <c r="E184">
        <v>7.8998583509469585E-23</v>
      </c>
      <c r="F184">
        <f t="shared" si="2"/>
        <v>2.6954316693431023E-22</v>
      </c>
    </row>
    <row r="185" spans="1:6" x14ac:dyDescent="0.2">
      <c r="A185" s="2">
        <v>44560</v>
      </c>
      <c r="B185" s="1">
        <v>-1.1852805107183375E-8</v>
      </c>
      <c r="C185" s="1">
        <v>1.1846786346766985E-8</v>
      </c>
      <c r="D185" s="1">
        <v>0</v>
      </c>
      <c r="E185">
        <v>-6.018760416389696E-12</v>
      </c>
      <c r="F185">
        <f t="shared" si="2"/>
        <v>-2.0536010540721641E-11</v>
      </c>
    </row>
    <row r="186" spans="1:6" x14ac:dyDescent="0.2">
      <c r="A186" s="2">
        <v>44561</v>
      </c>
      <c r="B186" s="1">
        <v>0</v>
      </c>
      <c r="C186" s="1">
        <v>-1.2941755631003814E-8</v>
      </c>
      <c r="D186" s="1">
        <v>0</v>
      </c>
      <c r="E186">
        <v>-1.2941755631003814E-8</v>
      </c>
      <c r="F186">
        <f t="shared" si="2"/>
        <v>-4.4157270212985015E-8</v>
      </c>
    </row>
    <row r="187" spans="1:6" x14ac:dyDescent="0.2">
      <c r="A187" s="2">
        <v>44562</v>
      </c>
      <c r="B187" s="1">
        <v>1.4007629449769945E-8</v>
      </c>
      <c r="C187" s="1">
        <v>2.8009308388107825E-8</v>
      </c>
      <c r="D187" s="1">
        <v>0</v>
      </c>
      <c r="E187">
        <v>4.2016937837877773E-8</v>
      </c>
      <c r="F187">
        <f t="shared" si="2"/>
        <v>1.4336179190283896E-7</v>
      </c>
    </row>
    <row r="188" spans="1:6" x14ac:dyDescent="0.2">
      <c r="A188" s="2">
        <v>44563</v>
      </c>
      <c r="B188" s="1">
        <v>-1.4011527642176575E-8</v>
      </c>
      <c r="C188" s="1">
        <v>3.770939541884031E-8</v>
      </c>
      <c r="D188" s="1">
        <v>0</v>
      </c>
      <c r="E188">
        <v>2.3697867776663735E-8</v>
      </c>
      <c r="F188">
        <f t="shared" si="2"/>
        <v>8.0857124853976666E-8</v>
      </c>
    </row>
    <row r="189" spans="1:6" x14ac:dyDescent="0.2">
      <c r="A189" s="2">
        <v>44564</v>
      </c>
      <c r="B189" s="1">
        <v>2.4773513063665224E-8</v>
      </c>
      <c r="C189" s="1">
        <v>1.0589447248433054E-9</v>
      </c>
      <c r="D189" s="1">
        <v>0</v>
      </c>
      <c r="E189">
        <v>2.5832457788508529E-8</v>
      </c>
      <c r="F189">
        <f t="shared" si="2"/>
        <v>8.8140345974391102E-8</v>
      </c>
    </row>
    <row r="190" spans="1:6" x14ac:dyDescent="0.2">
      <c r="A190" s="2">
        <v>44565</v>
      </c>
      <c r="B190" s="1">
        <v>-1.1848366484739918E-8</v>
      </c>
      <c r="C190" s="1">
        <v>7.4363864510163847E-23</v>
      </c>
      <c r="D190" s="1">
        <v>0</v>
      </c>
      <c r="E190">
        <v>-1.1848366484739843E-8</v>
      </c>
      <c r="F190">
        <f t="shared" si="2"/>
        <v>-4.0426626445932342E-8</v>
      </c>
    </row>
    <row r="191" spans="1:6" x14ac:dyDescent="0.2">
      <c r="A191" s="2">
        <v>44566</v>
      </c>
      <c r="B191" s="1">
        <v>1.4011647947793489E-8</v>
      </c>
      <c r="C191" s="1">
        <v>-2.4788928046193975E-8</v>
      </c>
      <c r="D191" s="1">
        <v>0</v>
      </c>
      <c r="E191">
        <v>-1.0777280098400487E-8</v>
      </c>
      <c r="F191">
        <f t="shared" si="2"/>
        <v>-3.6772079695742462E-8</v>
      </c>
    </row>
    <row r="192" spans="1:6" x14ac:dyDescent="0.2">
      <c r="A192" s="2">
        <v>44567</v>
      </c>
      <c r="B192" s="1">
        <v>0.13360209959864622</v>
      </c>
      <c r="C192" s="1">
        <v>2.8235677414946014</v>
      </c>
      <c r="D192" s="1">
        <v>0</v>
      </c>
      <c r="E192">
        <v>2.9571698410932479</v>
      </c>
      <c r="F192">
        <f t="shared" si="2"/>
        <v>10.089863497810162</v>
      </c>
    </row>
    <row r="193" spans="1:6" x14ac:dyDescent="0.2">
      <c r="A193" s="2">
        <v>44568</v>
      </c>
      <c r="B193" s="1">
        <v>8.8388401589312198E-25</v>
      </c>
      <c r="C193" s="1">
        <v>5.2598054820782315E-2</v>
      </c>
      <c r="D193" s="1">
        <v>0</v>
      </c>
      <c r="E193">
        <v>5.2598054820782315E-2</v>
      </c>
      <c r="F193">
        <f t="shared" si="2"/>
        <v>0.17946456304850925</v>
      </c>
    </row>
    <row r="194" spans="1:6" x14ac:dyDescent="0.2">
      <c r="A194" s="2">
        <v>44569</v>
      </c>
      <c r="B194" s="1">
        <v>1.3755818141624735E-24</v>
      </c>
      <c r="C194" s="1">
        <v>8.5778436784540892E-25</v>
      </c>
      <c r="D194" s="1">
        <v>0</v>
      </c>
      <c r="E194">
        <v>2.2333661820078826E-24</v>
      </c>
      <c r="F194">
        <f t="shared" si="2"/>
        <v>7.6202454130108961E-24</v>
      </c>
    </row>
    <row r="195" spans="1:6" x14ac:dyDescent="0.2">
      <c r="A195" s="2">
        <v>44570</v>
      </c>
      <c r="B195" s="1">
        <v>0.15859050139133085</v>
      </c>
      <c r="C195" s="1">
        <v>1.400399702016973E-8</v>
      </c>
      <c r="D195" s="1">
        <v>218.26415672096527</v>
      </c>
      <c r="E195">
        <v>0.37685467211629314</v>
      </c>
      <c r="F195">
        <f t="shared" si="2"/>
        <v>1.2858281412607921</v>
      </c>
    </row>
    <row r="196" spans="1:6" x14ac:dyDescent="0.2">
      <c r="A196" s="2">
        <v>44571</v>
      </c>
      <c r="B196" s="1">
        <v>3.2629349148579186E-2</v>
      </c>
      <c r="C196" s="1">
        <v>0</v>
      </c>
      <c r="D196" s="1">
        <v>0</v>
      </c>
      <c r="E196">
        <v>3.2629349148579186E-2</v>
      </c>
      <c r="F196">
        <f t="shared" ref="F196:F259" si="3">E196*3.412</f>
        <v>0.11133133929495218</v>
      </c>
    </row>
    <row r="197" spans="1:6" x14ac:dyDescent="0.2">
      <c r="A197" s="2">
        <v>44572</v>
      </c>
      <c r="B197" s="1">
        <v>1.2020152275069951E-8</v>
      </c>
      <c r="C197" s="1">
        <v>0</v>
      </c>
      <c r="D197" s="1">
        <v>0</v>
      </c>
      <c r="E197">
        <v>1.2020152275069951E-8</v>
      </c>
      <c r="F197">
        <f t="shared" si="3"/>
        <v>4.1012759562538672E-8</v>
      </c>
    </row>
    <row r="198" spans="1:6" x14ac:dyDescent="0.2">
      <c r="A198" s="2">
        <v>44573</v>
      </c>
      <c r="B198" s="1">
        <v>1.4014450813862328E-8</v>
      </c>
      <c r="C198" s="1">
        <v>1.1851738548984452E-8</v>
      </c>
      <c r="D198" s="1">
        <v>0</v>
      </c>
      <c r="E198">
        <v>2.5866189362846778E-8</v>
      </c>
      <c r="F198">
        <f t="shared" si="3"/>
        <v>8.8255438106033205E-8</v>
      </c>
    </row>
    <row r="199" spans="1:6" x14ac:dyDescent="0.2">
      <c r="A199" s="2">
        <v>44574</v>
      </c>
      <c r="B199" s="1">
        <v>2.3063183480920714E-9</v>
      </c>
      <c r="C199" s="1">
        <v>9.3497385625500974E-24</v>
      </c>
      <c r="D199" s="1">
        <v>0</v>
      </c>
      <c r="E199">
        <v>2.3063183480920809E-9</v>
      </c>
      <c r="F199">
        <f t="shared" si="3"/>
        <v>7.8691582036901801E-9</v>
      </c>
    </row>
    <row r="200" spans="1:6" x14ac:dyDescent="0.2">
      <c r="A200" s="2">
        <v>44575</v>
      </c>
      <c r="B200" s="1">
        <v>-2.3034095330776588E-9</v>
      </c>
      <c r="C200" s="1">
        <v>-1.0973950685010316E-9</v>
      </c>
      <c r="D200" s="1">
        <v>0</v>
      </c>
      <c r="E200">
        <v>-3.4008046015786906E-9</v>
      </c>
      <c r="F200">
        <f t="shared" si="3"/>
        <v>-1.1603545300586492E-8</v>
      </c>
    </row>
    <row r="201" spans="1:6" x14ac:dyDescent="0.2">
      <c r="A201" s="2">
        <v>44576</v>
      </c>
      <c r="B201" s="1">
        <v>1.3999547602824482E-8</v>
      </c>
      <c r="C201" s="1">
        <v>1.4010197102055856E-8</v>
      </c>
      <c r="D201" s="1">
        <v>0</v>
      </c>
      <c r="E201">
        <v>2.800974470488034E-8</v>
      </c>
      <c r="F201">
        <f t="shared" si="3"/>
        <v>9.5569248933051711E-8</v>
      </c>
    </row>
    <row r="202" spans="1:6" x14ac:dyDescent="0.2">
      <c r="A202" s="2">
        <v>44577</v>
      </c>
      <c r="B202" s="1">
        <v>0</v>
      </c>
      <c r="C202" s="1">
        <v>0</v>
      </c>
      <c r="D202" s="1">
        <v>0</v>
      </c>
      <c r="E202">
        <v>0</v>
      </c>
      <c r="F202">
        <f t="shared" si="3"/>
        <v>0</v>
      </c>
    </row>
    <row r="203" spans="1:6" x14ac:dyDescent="0.2">
      <c r="A203" s="2">
        <v>44578</v>
      </c>
      <c r="B203" s="1">
        <v>1.4161279969760054E-8</v>
      </c>
      <c r="C203" s="1">
        <v>1.4013330418146186E-8</v>
      </c>
      <c r="D203" s="1">
        <v>0</v>
      </c>
      <c r="E203">
        <v>2.817461038790624E-8</v>
      </c>
      <c r="F203">
        <f t="shared" si="3"/>
        <v>9.613177064353609E-8</v>
      </c>
    </row>
    <row r="204" spans="1:6" x14ac:dyDescent="0.2">
      <c r="A204" s="2">
        <v>44579</v>
      </c>
      <c r="B204" s="1">
        <v>0.16019275758463861</v>
      </c>
      <c r="C204" s="1">
        <v>0.12503040600225443</v>
      </c>
      <c r="D204" s="1">
        <v>0</v>
      </c>
      <c r="E204">
        <v>0.28522316358689304</v>
      </c>
      <c r="F204">
        <f t="shared" si="3"/>
        <v>0.97318143415847902</v>
      </c>
    </row>
    <row r="205" spans="1:6" x14ac:dyDescent="0.2">
      <c r="A205" s="2">
        <v>44580</v>
      </c>
      <c r="B205" s="1">
        <v>5.374679442063889</v>
      </c>
      <c r="C205" s="1">
        <v>8.5979409441775419E-23</v>
      </c>
      <c r="D205" s="1">
        <v>0</v>
      </c>
      <c r="E205">
        <v>5.374679442063889</v>
      </c>
      <c r="F205">
        <f t="shared" si="3"/>
        <v>18.338406256321989</v>
      </c>
    </row>
    <row r="206" spans="1:6" x14ac:dyDescent="0.2">
      <c r="A206" s="2">
        <v>44581</v>
      </c>
      <c r="B206" s="1">
        <v>-1.1849124182720699E-8</v>
      </c>
      <c r="C206" s="1">
        <v>1.5832085270370231E-24</v>
      </c>
      <c r="D206" s="1">
        <v>0</v>
      </c>
      <c r="E206">
        <v>-1.1849124182720697E-8</v>
      </c>
      <c r="F206">
        <f t="shared" si="3"/>
        <v>-4.0429211711443019E-8</v>
      </c>
    </row>
    <row r="207" spans="1:6" x14ac:dyDescent="0.2">
      <c r="A207" s="2">
        <v>44582</v>
      </c>
      <c r="B207" s="1">
        <v>0</v>
      </c>
      <c r="C207" s="1">
        <v>-1.1717018752072432E-8</v>
      </c>
      <c r="D207" s="1">
        <v>0</v>
      </c>
      <c r="E207">
        <v>-1.1717018752072432E-8</v>
      </c>
      <c r="F207">
        <f t="shared" si="3"/>
        <v>-3.9978467982071137E-8</v>
      </c>
    </row>
    <row r="208" spans="1:6" x14ac:dyDescent="0.2">
      <c r="A208" s="2">
        <v>44583</v>
      </c>
      <c r="B208" s="1">
        <v>1.2938801910294576E-8</v>
      </c>
      <c r="C208" s="1">
        <v>2.4648026113234903E-8</v>
      </c>
      <c r="D208" s="1">
        <v>0</v>
      </c>
      <c r="E208">
        <v>3.7586828023529479E-8</v>
      </c>
      <c r="F208">
        <f t="shared" si="3"/>
        <v>1.2824625721628259E-7</v>
      </c>
    </row>
    <row r="209" spans="1:6" x14ac:dyDescent="0.2">
      <c r="A209" s="2">
        <v>44584</v>
      </c>
      <c r="B209" s="1">
        <v>-1.4008990511516149E-8</v>
      </c>
      <c r="C209" s="1">
        <v>-1.2919377416360884E-8</v>
      </c>
      <c r="D209" s="1">
        <v>0</v>
      </c>
      <c r="E209">
        <v>-2.6928367927877033E-8</v>
      </c>
      <c r="F209">
        <f t="shared" si="3"/>
        <v>-9.1879591369916439E-8</v>
      </c>
    </row>
    <row r="210" spans="1:6" x14ac:dyDescent="0.2">
      <c r="A210" s="2">
        <v>44585</v>
      </c>
      <c r="B210" s="1">
        <v>0</v>
      </c>
      <c r="C210" s="1">
        <v>-7.5847640433536608E-23</v>
      </c>
      <c r="D210" s="1">
        <v>0</v>
      </c>
      <c r="E210">
        <v>-7.5847640433536608E-23</v>
      </c>
      <c r="F210">
        <f t="shared" si="3"/>
        <v>-2.5879214915922691E-22</v>
      </c>
    </row>
    <row r="211" spans="1:6" x14ac:dyDescent="0.2">
      <c r="A211" s="2">
        <v>44586</v>
      </c>
      <c r="B211" s="1">
        <v>0</v>
      </c>
      <c r="C211" s="1">
        <v>-2.162956492677508E-9</v>
      </c>
      <c r="D211" s="1">
        <v>0</v>
      </c>
      <c r="E211">
        <v>-2.162956492677508E-9</v>
      </c>
      <c r="F211">
        <f t="shared" si="3"/>
        <v>-7.380007553015657E-9</v>
      </c>
    </row>
    <row r="212" spans="1:6" x14ac:dyDescent="0.2">
      <c r="A212" s="2">
        <v>44587</v>
      </c>
      <c r="B212" s="1">
        <v>2.8012820512091198E-8</v>
      </c>
      <c r="C212" s="1">
        <v>-1.1853049307585012E-8</v>
      </c>
      <c r="D212" s="1">
        <v>0</v>
      </c>
      <c r="E212">
        <v>1.6159771204506186E-8</v>
      </c>
      <c r="F212">
        <f t="shared" si="3"/>
        <v>5.5137139349775103E-8</v>
      </c>
    </row>
    <row r="213" spans="1:6" x14ac:dyDescent="0.2">
      <c r="A213" s="2">
        <v>44588</v>
      </c>
      <c r="B213" s="1">
        <v>0</v>
      </c>
      <c r="C213" s="1">
        <v>1.2939372889355124E-8</v>
      </c>
      <c r="D213" s="1">
        <v>0</v>
      </c>
      <c r="E213">
        <v>1.2939372889355124E-8</v>
      </c>
      <c r="F213">
        <f t="shared" si="3"/>
        <v>4.4149140298479686E-8</v>
      </c>
    </row>
    <row r="214" spans="1:6" x14ac:dyDescent="0.2">
      <c r="A214" s="2">
        <v>44589</v>
      </c>
      <c r="B214" s="1">
        <v>1.2919537230221736E-8</v>
      </c>
      <c r="C214" s="1">
        <v>2.3704252796585133E-8</v>
      </c>
      <c r="D214" s="1">
        <v>0</v>
      </c>
      <c r="E214">
        <v>3.6623790026806869E-8</v>
      </c>
      <c r="F214">
        <f t="shared" si="3"/>
        <v>1.2496037157146504E-7</v>
      </c>
    </row>
    <row r="215" spans="1:6" x14ac:dyDescent="0.2">
      <c r="A215" s="2">
        <v>44590</v>
      </c>
      <c r="B215" s="1">
        <v>0</v>
      </c>
      <c r="C215" s="1">
        <v>0</v>
      </c>
      <c r="D215" s="1">
        <v>0</v>
      </c>
      <c r="E215">
        <v>0</v>
      </c>
      <c r="F215">
        <f t="shared" si="3"/>
        <v>0</v>
      </c>
    </row>
    <row r="216" spans="1:6" x14ac:dyDescent="0.2">
      <c r="A216" s="2">
        <v>44591</v>
      </c>
      <c r="B216" s="1">
        <v>2.6947059820606312E-8</v>
      </c>
      <c r="C216" s="1">
        <v>1.4846786575943187E-22</v>
      </c>
      <c r="D216" s="1">
        <v>0</v>
      </c>
      <c r="E216">
        <v>2.6947059820606461E-8</v>
      </c>
      <c r="F216">
        <f t="shared" si="3"/>
        <v>9.1943368107909248E-8</v>
      </c>
    </row>
    <row r="217" spans="1:6" x14ac:dyDescent="0.2">
      <c r="A217" s="2">
        <v>44592</v>
      </c>
      <c r="B217" s="1">
        <v>0</v>
      </c>
      <c r="C217" s="1">
        <v>1.1829647632154806E-8</v>
      </c>
      <c r="D217" s="1">
        <v>0</v>
      </c>
      <c r="E217">
        <v>1.1829647632154806E-8</v>
      </c>
      <c r="F217">
        <f t="shared" si="3"/>
        <v>4.0362757720912197E-8</v>
      </c>
    </row>
    <row r="218" spans="1:6" x14ac:dyDescent="0.2">
      <c r="A218" s="2">
        <v>44593</v>
      </c>
      <c r="B218" s="1">
        <v>0</v>
      </c>
      <c r="C218" s="1">
        <v>8.5797116663047741E-25</v>
      </c>
      <c r="D218" s="1">
        <v>0</v>
      </c>
      <c r="E218">
        <v>8.5797116663047741E-25</v>
      </c>
      <c r="F218">
        <f t="shared" si="3"/>
        <v>2.927397620543189E-24</v>
      </c>
    </row>
    <row r="219" spans="1:6" x14ac:dyDescent="0.2">
      <c r="A219" s="2">
        <v>44594</v>
      </c>
      <c r="B219" s="1">
        <v>8.8673187697017455E-23</v>
      </c>
      <c r="C219" s="1">
        <v>1.8212828836405488</v>
      </c>
      <c r="D219" s="1">
        <v>0</v>
      </c>
      <c r="E219">
        <v>1.8212828836405488</v>
      </c>
      <c r="F219">
        <f t="shared" si="3"/>
        <v>6.2142171989815527</v>
      </c>
    </row>
    <row r="220" spans="1:6" x14ac:dyDescent="0.2">
      <c r="A220" s="2">
        <v>44595</v>
      </c>
      <c r="B220" s="1">
        <v>1.1843213179532644E-8</v>
      </c>
      <c r="C220" s="1">
        <v>1.2941195392048524E-8</v>
      </c>
      <c r="D220" s="1">
        <v>0</v>
      </c>
      <c r="E220">
        <v>2.4784408571581168E-8</v>
      </c>
      <c r="F220">
        <f t="shared" si="3"/>
        <v>8.4564402046234941E-8</v>
      </c>
    </row>
    <row r="221" spans="1:6" x14ac:dyDescent="0.2">
      <c r="A221" s="2">
        <v>44596</v>
      </c>
      <c r="B221" s="1">
        <v>7.2599610454171329E-25</v>
      </c>
      <c r="C221" s="1">
        <v>-4.0374843623502286E-24</v>
      </c>
      <c r="D221" s="1">
        <v>0</v>
      </c>
      <c r="E221">
        <v>-3.3114882578085154E-24</v>
      </c>
      <c r="F221">
        <f t="shared" si="3"/>
        <v>-1.1298797935642654E-23</v>
      </c>
    </row>
    <row r="222" spans="1:6" x14ac:dyDescent="0.2">
      <c r="A222" s="2">
        <v>44597</v>
      </c>
      <c r="B222" s="1">
        <v>-1.4014684342768663E-8</v>
      </c>
      <c r="C222" s="1">
        <v>-1.077778097902608E-8</v>
      </c>
      <c r="D222" s="1">
        <v>0</v>
      </c>
      <c r="E222">
        <v>-2.4792465321794742E-8</v>
      </c>
      <c r="F222">
        <f t="shared" si="3"/>
        <v>-8.4591891677963658E-8</v>
      </c>
    </row>
    <row r="223" spans="1:6" x14ac:dyDescent="0.2">
      <c r="A223" s="2">
        <v>44598</v>
      </c>
      <c r="B223" s="1">
        <v>-1.2939335189394119E-8</v>
      </c>
      <c r="C223" s="1">
        <v>2.3697108243001542E-8</v>
      </c>
      <c r="D223" s="1">
        <v>0</v>
      </c>
      <c r="E223">
        <v>1.0757773053607423E-8</v>
      </c>
      <c r="F223">
        <f t="shared" si="3"/>
        <v>3.6705521658908525E-8</v>
      </c>
    </row>
    <row r="224" spans="1:6" x14ac:dyDescent="0.2">
      <c r="A224" s="2">
        <v>44599</v>
      </c>
      <c r="B224" s="1">
        <v>3.2738928933594185</v>
      </c>
      <c r="C224" s="1">
        <v>1.4014393359779251E-8</v>
      </c>
      <c r="D224" s="1">
        <v>0</v>
      </c>
      <c r="E224">
        <v>3.2738929073738117</v>
      </c>
      <c r="F224">
        <f t="shared" si="3"/>
        <v>11.170522599959446</v>
      </c>
    </row>
    <row r="225" spans="1:6" x14ac:dyDescent="0.2">
      <c r="A225" s="2">
        <v>44600</v>
      </c>
      <c r="B225" s="1">
        <v>1.184477353598549E-8</v>
      </c>
      <c r="C225" s="1">
        <v>2.692353605867439E-8</v>
      </c>
      <c r="D225" s="1">
        <v>0</v>
      </c>
      <c r="E225">
        <v>3.876830959465988E-8</v>
      </c>
      <c r="F225">
        <f t="shared" si="3"/>
        <v>1.3227747233697952E-7</v>
      </c>
    </row>
    <row r="226" spans="1:6" x14ac:dyDescent="0.2">
      <c r="A226" s="2">
        <v>44601</v>
      </c>
      <c r="B226" s="1">
        <v>2.3699027680623651E-8</v>
      </c>
      <c r="C226" s="1">
        <v>0</v>
      </c>
      <c r="D226" s="1">
        <v>0</v>
      </c>
      <c r="E226">
        <v>2.3699027680623651E-8</v>
      </c>
      <c r="F226">
        <f t="shared" si="3"/>
        <v>8.0861082446287901E-8</v>
      </c>
    </row>
    <row r="227" spans="1:6" x14ac:dyDescent="0.2">
      <c r="A227" s="2">
        <v>44602</v>
      </c>
      <c r="B227" s="1">
        <v>-1.2939665557220996E-8</v>
      </c>
      <c r="C227" s="1">
        <v>1.2944057520483232E-8</v>
      </c>
      <c r="D227" s="1">
        <v>0</v>
      </c>
      <c r="E227">
        <v>4.3919632622360026E-12</v>
      </c>
      <c r="F227">
        <f t="shared" si="3"/>
        <v>1.4985378650749239E-11</v>
      </c>
    </row>
    <row r="228" spans="1:6" x14ac:dyDescent="0.2">
      <c r="A228" s="2">
        <v>44603</v>
      </c>
      <c r="B228" s="1">
        <v>-1.4007114116509317E-8</v>
      </c>
      <c r="C228" s="1">
        <v>1.4085397373179454E-8</v>
      </c>
      <c r="D228" s="1">
        <v>0</v>
      </c>
      <c r="E228">
        <v>7.8283256670137199E-11</v>
      </c>
      <c r="F228">
        <f t="shared" si="3"/>
        <v>2.671024717585081E-10</v>
      </c>
    </row>
    <row r="229" spans="1:6" x14ac:dyDescent="0.2">
      <c r="A229" s="2">
        <v>44604</v>
      </c>
      <c r="B229" s="1">
        <v>0</v>
      </c>
      <c r="C229" s="1">
        <v>-3.323133613098057E-9</v>
      </c>
      <c r="D229" s="1">
        <v>0</v>
      </c>
      <c r="E229">
        <v>-3.323133613098057E-9</v>
      </c>
      <c r="F229">
        <f t="shared" si="3"/>
        <v>-1.133853188789057E-8</v>
      </c>
    </row>
    <row r="230" spans="1:6" x14ac:dyDescent="0.2">
      <c r="A230" s="2">
        <v>44605</v>
      </c>
      <c r="B230" s="1">
        <v>-2.1502833603649387E-9</v>
      </c>
      <c r="C230" s="1">
        <v>7.253288346869882E-25</v>
      </c>
      <c r="D230" s="1">
        <v>0</v>
      </c>
      <c r="E230">
        <v>-2.1502833603649378E-9</v>
      </c>
      <c r="F230">
        <f t="shared" si="3"/>
        <v>-7.3367668255651673E-9</v>
      </c>
    </row>
    <row r="231" spans="1:6" x14ac:dyDescent="0.2">
      <c r="A231" s="2">
        <v>44606</v>
      </c>
      <c r="B231" s="1">
        <v>1.7160076962212178E-24</v>
      </c>
      <c r="C231" s="1">
        <v>1.2939999541613898E-8</v>
      </c>
      <c r="D231" s="1">
        <v>0</v>
      </c>
      <c r="E231">
        <v>1.29399995416139E-8</v>
      </c>
      <c r="F231">
        <f t="shared" si="3"/>
        <v>4.4151278435986624E-8</v>
      </c>
    </row>
    <row r="232" spans="1:6" x14ac:dyDescent="0.2">
      <c r="A232" s="2">
        <v>44607</v>
      </c>
      <c r="B232" s="1">
        <v>0</v>
      </c>
      <c r="C232" s="1">
        <v>1.5065778776671706E-8</v>
      </c>
      <c r="D232" s="1">
        <v>0</v>
      </c>
      <c r="E232">
        <v>1.5065778776671706E-8</v>
      </c>
      <c r="F232">
        <f t="shared" si="3"/>
        <v>5.1404437186003861E-8</v>
      </c>
    </row>
    <row r="233" spans="1:6" x14ac:dyDescent="0.2">
      <c r="A233" s="2">
        <v>44608</v>
      </c>
      <c r="B233" s="1">
        <v>1.1850655798432927E-8</v>
      </c>
      <c r="C233" s="1">
        <v>-1.184740126456987E-8</v>
      </c>
      <c r="D233" s="1">
        <v>0</v>
      </c>
      <c r="E233">
        <v>3.2545338630572076E-12</v>
      </c>
      <c r="F233">
        <f t="shared" si="3"/>
        <v>1.1104469540751193E-11</v>
      </c>
    </row>
    <row r="234" spans="1:6" x14ac:dyDescent="0.2">
      <c r="A234" s="2">
        <v>44609</v>
      </c>
      <c r="B234" s="1">
        <v>1.1852842834542774E-8</v>
      </c>
      <c r="C234" s="1">
        <v>-7.6480218364748646E-24</v>
      </c>
      <c r="D234" s="1">
        <v>0</v>
      </c>
      <c r="E234">
        <v>1.1852842834542766E-8</v>
      </c>
      <c r="F234">
        <f t="shared" si="3"/>
        <v>4.044189975145992E-8</v>
      </c>
    </row>
    <row r="235" spans="1:6" x14ac:dyDescent="0.2">
      <c r="A235" s="2">
        <v>44610</v>
      </c>
      <c r="B235" s="1">
        <v>-1.1563400260609565E-9</v>
      </c>
      <c r="C235" s="1">
        <v>1.1848179711023228E-8</v>
      </c>
      <c r="D235" s="1">
        <v>0</v>
      </c>
      <c r="E235">
        <v>1.0691839684962271E-8</v>
      </c>
      <c r="F235">
        <f t="shared" si="3"/>
        <v>3.6480557005091266E-8</v>
      </c>
    </row>
    <row r="236" spans="1:6" x14ac:dyDescent="0.2">
      <c r="A236" s="2">
        <v>44611</v>
      </c>
      <c r="B236" s="1">
        <v>-1.0696104191670227E-8</v>
      </c>
      <c r="C236" s="1">
        <v>-1.4009249068588815E-8</v>
      </c>
      <c r="D236" s="1">
        <v>0</v>
      </c>
      <c r="E236">
        <v>-2.4705353260259044E-8</v>
      </c>
      <c r="F236">
        <f t="shared" si="3"/>
        <v>-8.4294665324003857E-8</v>
      </c>
    </row>
    <row r="237" spans="1:6" x14ac:dyDescent="0.2">
      <c r="A237" s="2">
        <v>44612</v>
      </c>
      <c r="B237" s="1">
        <v>2.2570478964405731E-9</v>
      </c>
      <c r="C237" s="1">
        <v>2.2452186843305599E-9</v>
      </c>
      <c r="D237" s="1">
        <v>0</v>
      </c>
      <c r="E237">
        <v>4.502266580771133E-9</v>
      </c>
      <c r="F237">
        <f t="shared" si="3"/>
        <v>1.5361733573591104E-8</v>
      </c>
    </row>
    <row r="238" spans="1:6" x14ac:dyDescent="0.2">
      <c r="A238" s="2">
        <v>44613</v>
      </c>
      <c r="B238" s="1">
        <v>1.1760099861943208E-8</v>
      </c>
      <c r="C238" s="1">
        <v>1.284832852466408E-8</v>
      </c>
      <c r="D238" s="1">
        <v>0</v>
      </c>
      <c r="E238">
        <v>2.4608428386607286E-8</v>
      </c>
      <c r="F238">
        <f t="shared" si="3"/>
        <v>8.3963957655104056E-8</v>
      </c>
    </row>
    <row r="239" spans="1:6" x14ac:dyDescent="0.2">
      <c r="A239" s="2">
        <v>44614</v>
      </c>
      <c r="B239" s="1">
        <v>-1.2898836088480684E-8</v>
      </c>
      <c r="C239" s="1">
        <v>1.2955917281616796E-8</v>
      </c>
      <c r="D239" s="1">
        <v>0</v>
      </c>
      <c r="E239">
        <v>5.7081193136112707E-11</v>
      </c>
      <c r="F239">
        <f t="shared" si="3"/>
        <v>1.9476103098041657E-10</v>
      </c>
    </row>
    <row r="240" spans="1:6" x14ac:dyDescent="0.2">
      <c r="A240" s="2">
        <v>44615</v>
      </c>
      <c r="B240" s="1">
        <v>1.5837249469536548E-24</v>
      </c>
      <c r="C240" s="1">
        <v>1.1853413813603395E-8</v>
      </c>
      <c r="D240" s="1">
        <v>0</v>
      </c>
      <c r="E240">
        <v>1.1853413813603397E-8</v>
      </c>
      <c r="F240">
        <f t="shared" si="3"/>
        <v>4.0443847932014792E-8</v>
      </c>
    </row>
    <row r="241" spans="1:6" x14ac:dyDescent="0.2">
      <c r="A241" s="2">
        <v>44616</v>
      </c>
      <c r="B241" s="1">
        <v>0</v>
      </c>
      <c r="C241" s="1">
        <v>7.6883876444068468E-23</v>
      </c>
      <c r="D241" s="1">
        <v>0</v>
      </c>
      <c r="E241">
        <v>7.6883876444068468E-23</v>
      </c>
      <c r="F241">
        <f t="shared" si="3"/>
        <v>2.6232778642716162E-22</v>
      </c>
    </row>
    <row r="242" spans="1:6" x14ac:dyDescent="0.2">
      <c r="A242" s="2">
        <v>44617</v>
      </c>
      <c r="B242" s="1">
        <v>0</v>
      </c>
      <c r="C242" s="1">
        <v>-2.6927732316397774E-8</v>
      </c>
      <c r="D242" s="1">
        <v>0</v>
      </c>
      <c r="E242">
        <v>-2.6927732316397774E-8</v>
      </c>
      <c r="F242">
        <f t="shared" si="3"/>
        <v>-9.1877422663549205E-8</v>
      </c>
    </row>
    <row r="243" spans="1:6" x14ac:dyDescent="0.2">
      <c r="A243" s="2">
        <v>44618</v>
      </c>
      <c r="B243" s="1">
        <v>1.5298694763244778E-22</v>
      </c>
      <c r="C243" s="1">
        <v>2.4771696396794358E-11</v>
      </c>
      <c r="D243" s="1">
        <v>0</v>
      </c>
      <c r="E243">
        <v>2.4771696396947344E-11</v>
      </c>
      <c r="F243">
        <f t="shared" si="3"/>
        <v>8.452102810638434E-11</v>
      </c>
    </row>
    <row r="244" spans="1:6" x14ac:dyDescent="0.2">
      <c r="A244" s="2">
        <v>44619</v>
      </c>
      <c r="B244" s="1">
        <v>-1.1846319508368914E-8</v>
      </c>
      <c r="C244" s="1">
        <v>-1.2917312521549112E-8</v>
      </c>
      <c r="D244" s="1">
        <v>0</v>
      </c>
      <c r="E244">
        <v>-2.4763632029918025E-8</v>
      </c>
      <c r="F244">
        <f t="shared" si="3"/>
        <v>-8.4493512486080304E-8</v>
      </c>
    </row>
    <row r="245" spans="1:6" x14ac:dyDescent="0.2">
      <c r="A245" s="2">
        <v>44620</v>
      </c>
      <c r="B245" s="1">
        <v>1.1848027102896203E-8</v>
      </c>
      <c r="C245" s="1">
        <v>-1.1844044523948875E-8</v>
      </c>
      <c r="D245" s="1">
        <v>0</v>
      </c>
      <c r="E245">
        <v>3.9825789473276117E-12</v>
      </c>
      <c r="F245">
        <f t="shared" si="3"/>
        <v>1.358855936828181E-11</v>
      </c>
    </row>
    <row r="246" spans="1:6" x14ac:dyDescent="0.2">
      <c r="A246" s="2">
        <v>44621</v>
      </c>
      <c r="B246" s="1">
        <v>1.1849140347674908E-8</v>
      </c>
      <c r="C246" s="1">
        <v>2.5859100359102575E-8</v>
      </c>
      <c r="D246" s="1">
        <v>0</v>
      </c>
      <c r="E246">
        <v>3.7708240706777479E-8</v>
      </c>
      <c r="F246">
        <f t="shared" si="3"/>
        <v>1.2866051729152474E-7</v>
      </c>
    </row>
    <row r="247" spans="1:6" x14ac:dyDescent="0.2">
      <c r="A247" s="2">
        <v>44622</v>
      </c>
      <c r="B247" s="1">
        <v>-1.0989967140826813E-9</v>
      </c>
      <c r="C247" s="1">
        <v>2.3705832879761764E-8</v>
      </c>
      <c r="D247" s="1">
        <v>0</v>
      </c>
      <c r="E247">
        <v>2.2606836165679085E-8</v>
      </c>
      <c r="F247">
        <f t="shared" si="3"/>
        <v>7.7134524997297031E-8</v>
      </c>
    </row>
    <row r="248" spans="1:6" x14ac:dyDescent="0.2">
      <c r="A248" s="2">
        <v>44623</v>
      </c>
      <c r="B248" s="1">
        <v>-4.6235878772963439E-12</v>
      </c>
      <c r="C248" s="1">
        <v>-1.0805957083345702E-9</v>
      </c>
      <c r="D248" s="1">
        <v>0</v>
      </c>
      <c r="E248">
        <v>-1.0852192962118665E-9</v>
      </c>
      <c r="F248">
        <f t="shared" si="3"/>
        <v>-3.7027682386748885E-9</v>
      </c>
    </row>
    <row r="249" spans="1:6" x14ac:dyDescent="0.2">
      <c r="A249" s="2">
        <v>44624</v>
      </c>
      <c r="B249" s="1">
        <v>1.2915813208347078E-8</v>
      </c>
      <c r="C249" s="1">
        <v>-2.166624813955561E-9</v>
      </c>
      <c r="D249" s="1">
        <v>0</v>
      </c>
      <c r="E249">
        <v>1.0749188394391517E-8</v>
      </c>
      <c r="F249">
        <f t="shared" si="3"/>
        <v>3.6676230801663855E-8</v>
      </c>
    </row>
    <row r="250" spans="1:6" x14ac:dyDescent="0.2">
      <c r="A250" s="2">
        <v>44625</v>
      </c>
      <c r="B250" s="1">
        <v>-1.1858999846415312E-8</v>
      </c>
      <c r="C250" s="1">
        <v>3.6619924164308578E-8</v>
      </c>
      <c r="D250" s="1">
        <v>0</v>
      </c>
      <c r="E250">
        <v>2.4760924317893266E-8</v>
      </c>
      <c r="F250">
        <f t="shared" si="3"/>
        <v>8.4484273772651823E-8</v>
      </c>
    </row>
    <row r="251" spans="1:6" x14ac:dyDescent="0.2">
      <c r="A251" s="2">
        <v>44626</v>
      </c>
      <c r="B251" s="1">
        <v>0</v>
      </c>
      <c r="C251" s="1">
        <v>0</v>
      </c>
      <c r="D251" s="1">
        <v>0</v>
      </c>
      <c r="E251">
        <v>0</v>
      </c>
      <c r="F251">
        <f t="shared" si="3"/>
        <v>0</v>
      </c>
    </row>
    <row r="252" spans="1:6" x14ac:dyDescent="0.2">
      <c r="A252" s="2">
        <v>44627</v>
      </c>
      <c r="B252" s="1">
        <v>1.2940064201430817E-8</v>
      </c>
      <c r="C252" s="1">
        <v>0</v>
      </c>
      <c r="D252" s="1">
        <v>0</v>
      </c>
      <c r="E252">
        <v>1.2940064201430817E-8</v>
      </c>
      <c r="F252">
        <f t="shared" si="3"/>
        <v>4.4151499055281942E-8</v>
      </c>
    </row>
    <row r="253" spans="1:6" x14ac:dyDescent="0.2">
      <c r="A253" s="2">
        <v>44628</v>
      </c>
      <c r="B253" s="1">
        <v>4.0545854933991858</v>
      </c>
      <c r="C253" s="1">
        <v>-1.2946203240065974E-8</v>
      </c>
      <c r="D253" s="1">
        <v>0</v>
      </c>
      <c r="E253">
        <v>4.0545854804529826</v>
      </c>
      <c r="F253">
        <f t="shared" si="3"/>
        <v>13.834245659305576</v>
      </c>
    </row>
    <row r="254" spans="1:6" x14ac:dyDescent="0.2">
      <c r="A254" s="2">
        <v>44629</v>
      </c>
      <c r="B254" s="1">
        <v>1.2917452581287956E-8</v>
      </c>
      <c r="C254" s="1">
        <v>2.2219606852053063E-9</v>
      </c>
      <c r="D254" s="1">
        <v>0</v>
      </c>
      <c r="E254">
        <v>1.5139413266493264E-8</v>
      </c>
      <c r="F254">
        <f t="shared" si="3"/>
        <v>5.1655678065275019E-8</v>
      </c>
    </row>
    <row r="255" spans="1:6" x14ac:dyDescent="0.2">
      <c r="A255" s="2">
        <v>44630</v>
      </c>
      <c r="B255" s="1">
        <v>2.6947417148289019E-8</v>
      </c>
      <c r="C255" s="1">
        <v>4.4434089222295592</v>
      </c>
      <c r="D255" s="1">
        <v>0</v>
      </c>
      <c r="E255">
        <v>4.4434089491769759</v>
      </c>
      <c r="F255">
        <f t="shared" si="3"/>
        <v>15.160911334591841</v>
      </c>
    </row>
    <row r="256" spans="1:6" x14ac:dyDescent="0.2">
      <c r="A256" s="2">
        <v>44631</v>
      </c>
      <c r="B256" s="1">
        <v>0</v>
      </c>
      <c r="C256" s="1">
        <v>1.4012768370907793E-8</v>
      </c>
      <c r="D256" s="1">
        <v>0</v>
      </c>
      <c r="E256">
        <v>1.4012768370907793E-8</v>
      </c>
      <c r="F256">
        <f t="shared" si="3"/>
        <v>4.7811565681537389E-8</v>
      </c>
    </row>
    <row r="257" spans="1:6" x14ac:dyDescent="0.2">
      <c r="A257" s="2">
        <v>44632</v>
      </c>
      <c r="B257" s="1">
        <v>0</v>
      </c>
      <c r="C257" s="1">
        <v>9.682944644757883E-9</v>
      </c>
      <c r="D257" s="1">
        <v>0</v>
      </c>
      <c r="E257">
        <v>9.682944644757883E-9</v>
      </c>
      <c r="F257">
        <f t="shared" si="3"/>
        <v>3.3038207127913897E-8</v>
      </c>
    </row>
    <row r="258" spans="1:6" x14ac:dyDescent="0.2">
      <c r="A258" s="2">
        <v>44633</v>
      </c>
      <c r="B258" s="1">
        <v>9.9232174154598233E-25</v>
      </c>
      <c r="C258" s="1">
        <v>-8.2173263677080069E-24</v>
      </c>
      <c r="D258" s="1">
        <v>0</v>
      </c>
      <c r="E258">
        <v>-7.2250046261620249E-24</v>
      </c>
      <c r="F258">
        <f t="shared" si="3"/>
        <v>-2.4651715784464828E-23</v>
      </c>
    </row>
    <row r="259" spans="1:6" x14ac:dyDescent="0.2">
      <c r="A259" s="2">
        <v>44634</v>
      </c>
      <c r="B259" s="1">
        <v>-1.2915387686476257E-8</v>
      </c>
      <c r="C259" s="1">
        <v>-2.1608287463319121E-9</v>
      </c>
      <c r="D259" s="1">
        <v>0</v>
      </c>
      <c r="E259">
        <v>-1.5076216432808168E-8</v>
      </c>
      <c r="F259">
        <f t="shared" si="3"/>
        <v>-5.1440050468741467E-8</v>
      </c>
    </row>
    <row r="260" spans="1:6" x14ac:dyDescent="0.2">
      <c r="A260" s="2">
        <v>44635</v>
      </c>
      <c r="B260" s="1">
        <v>7.8655812206071863E-23</v>
      </c>
      <c r="C260" s="1">
        <v>2.3749146997396673E-24</v>
      </c>
      <c r="D260" s="1">
        <v>0</v>
      </c>
      <c r="E260">
        <v>8.1030726905811531E-23</v>
      </c>
      <c r="F260">
        <f t="shared" ref="F260:F323" si="4">E260*3.412</f>
        <v>2.7647684020262895E-22</v>
      </c>
    </row>
    <row r="261" spans="1:6" x14ac:dyDescent="0.2">
      <c r="A261" s="2">
        <v>44636</v>
      </c>
      <c r="B261" s="1">
        <v>-1.4010261761872695E-8</v>
      </c>
      <c r="C261" s="1">
        <v>-1.400784312854601E-8</v>
      </c>
      <c r="D261" s="1">
        <v>0</v>
      </c>
      <c r="E261">
        <v>-2.8018104890418703E-8</v>
      </c>
      <c r="F261">
        <f t="shared" si="4"/>
        <v>-9.5597773886108606E-8</v>
      </c>
    </row>
    <row r="262" spans="1:6" x14ac:dyDescent="0.2">
      <c r="A262" s="2">
        <v>44637</v>
      </c>
      <c r="B262" s="1">
        <v>7.859030933933683E-23</v>
      </c>
      <c r="C262" s="1">
        <v>1.2939432179119291E-8</v>
      </c>
      <c r="D262" s="1">
        <v>0</v>
      </c>
      <c r="E262">
        <v>1.293943217911937E-8</v>
      </c>
      <c r="F262">
        <f t="shared" si="4"/>
        <v>4.414934259515529E-8</v>
      </c>
    </row>
    <row r="263" spans="1:6" x14ac:dyDescent="0.2">
      <c r="A263" s="2">
        <v>44638</v>
      </c>
      <c r="B263" s="1">
        <v>2.3709497639270397E-8</v>
      </c>
      <c r="C263" s="1">
        <v>-1.4013316006678616E-8</v>
      </c>
      <c r="D263" s="1">
        <v>0</v>
      </c>
      <c r="E263">
        <v>9.696181632591781E-9</v>
      </c>
      <c r="F263">
        <f t="shared" si="4"/>
        <v>3.3083371730403156E-8</v>
      </c>
    </row>
    <row r="264" spans="1:6" x14ac:dyDescent="0.2">
      <c r="A264" s="2">
        <v>44639</v>
      </c>
      <c r="B264" s="1">
        <v>0</v>
      </c>
      <c r="C264" s="1">
        <v>1.2919034472747596E-8</v>
      </c>
      <c r="D264" s="1">
        <v>0</v>
      </c>
      <c r="E264">
        <v>1.2919034472747596E-8</v>
      </c>
      <c r="F264">
        <f t="shared" si="4"/>
        <v>4.4079745621014795E-8</v>
      </c>
    </row>
    <row r="265" spans="1:6" x14ac:dyDescent="0.2">
      <c r="A265" s="2">
        <v>44640</v>
      </c>
      <c r="B265" s="1">
        <v>7.5209191673880893E-23</v>
      </c>
      <c r="C265" s="1">
        <v>-1.1852068944209554E-8</v>
      </c>
      <c r="D265" s="1">
        <v>0</v>
      </c>
      <c r="E265">
        <v>-1.185206894420948E-8</v>
      </c>
      <c r="F265">
        <f t="shared" si="4"/>
        <v>-4.0439259237642745E-8</v>
      </c>
    </row>
    <row r="266" spans="1:6" x14ac:dyDescent="0.2">
      <c r="A266" s="2">
        <v>44641</v>
      </c>
      <c r="B266" s="1">
        <v>3.0632314244523181E-12</v>
      </c>
      <c r="C266" s="1">
        <v>7.2588158419169168E-25</v>
      </c>
      <c r="D266" s="1">
        <v>0</v>
      </c>
      <c r="E266">
        <v>3.0632314244530439E-12</v>
      </c>
      <c r="F266">
        <f t="shared" si="4"/>
        <v>1.0451745620233786E-11</v>
      </c>
    </row>
    <row r="267" spans="1:6" x14ac:dyDescent="0.2">
      <c r="A267" s="2">
        <v>44642</v>
      </c>
      <c r="B267" s="1">
        <v>2.0863523397205287E-11</v>
      </c>
      <c r="C267" s="1">
        <v>3.7716459147652761E-8</v>
      </c>
      <c r="D267" s="1">
        <v>0</v>
      </c>
      <c r="E267">
        <v>3.7737322671049967E-8</v>
      </c>
      <c r="F267">
        <f t="shared" si="4"/>
        <v>1.2875974495362248E-7</v>
      </c>
    </row>
    <row r="268" spans="1:6" x14ac:dyDescent="0.2">
      <c r="A268" s="2">
        <v>44643</v>
      </c>
      <c r="B268" s="1">
        <v>1.1831656908564806E-8</v>
      </c>
      <c r="C268" s="1">
        <v>0</v>
      </c>
      <c r="D268" s="1">
        <v>0</v>
      </c>
      <c r="E268">
        <v>1.1831656908564806E-8</v>
      </c>
      <c r="F268">
        <f t="shared" si="4"/>
        <v>4.036961337202312E-8</v>
      </c>
    </row>
    <row r="269" spans="1:6" x14ac:dyDescent="0.2">
      <c r="A269" s="2">
        <v>44644</v>
      </c>
      <c r="B269" s="1">
        <v>1.2915540322001438E-8</v>
      </c>
      <c r="C269" s="1">
        <v>1.2935327513670427E-8</v>
      </c>
      <c r="D269" s="1">
        <v>0</v>
      </c>
      <c r="E269">
        <v>2.5850867835671865E-8</v>
      </c>
      <c r="F269">
        <f t="shared" si="4"/>
        <v>8.8203161055312404E-8</v>
      </c>
    </row>
    <row r="270" spans="1:6" x14ac:dyDescent="0.2">
      <c r="A270" s="2">
        <v>44645</v>
      </c>
      <c r="B270" s="1">
        <v>2.1687294208026048E-9</v>
      </c>
      <c r="C270" s="1">
        <v>2.5858148805030049E-8</v>
      </c>
      <c r="D270" s="1">
        <v>0</v>
      </c>
      <c r="E270">
        <v>2.8026878225832653E-8</v>
      </c>
      <c r="F270">
        <f t="shared" si="4"/>
        <v>9.5627708506541016E-8</v>
      </c>
    </row>
    <row r="271" spans="1:6" x14ac:dyDescent="0.2">
      <c r="A271" s="2">
        <v>44646</v>
      </c>
      <c r="B271" s="1">
        <v>-2.5867663551874151E-8</v>
      </c>
      <c r="C271" s="1">
        <v>-6.2233475538510666E-24</v>
      </c>
      <c r="D271" s="1">
        <v>0</v>
      </c>
      <c r="E271">
        <v>-2.5867663551874158E-8</v>
      </c>
      <c r="F271">
        <f t="shared" si="4"/>
        <v>-8.8260468038994619E-8</v>
      </c>
    </row>
    <row r="272" spans="1:6" x14ac:dyDescent="0.2">
      <c r="A272" s="2">
        <v>44647</v>
      </c>
      <c r="B272" s="1">
        <v>-2.9255197137019558E-11</v>
      </c>
      <c r="C272" s="1">
        <v>-1.4012481073094646E-8</v>
      </c>
      <c r="D272" s="1">
        <v>0</v>
      </c>
      <c r="E272">
        <v>-1.4041736270231665E-8</v>
      </c>
      <c r="F272">
        <f t="shared" si="4"/>
        <v>-4.791040415403044E-8</v>
      </c>
    </row>
    <row r="273" spans="1:6" x14ac:dyDescent="0.2">
      <c r="A273" s="2">
        <v>44648</v>
      </c>
      <c r="B273" s="1">
        <v>0</v>
      </c>
      <c r="C273" s="1">
        <v>1.4012095032069402E-8</v>
      </c>
      <c r="D273" s="1">
        <v>0</v>
      </c>
      <c r="E273">
        <v>1.4012095032069402E-8</v>
      </c>
      <c r="F273">
        <f t="shared" si="4"/>
        <v>4.7809268249420797E-8</v>
      </c>
    </row>
    <row r="274" spans="1:6" x14ac:dyDescent="0.2">
      <c r="A274" s="2">
        <v>44649</v>
      </c>
      <c r="B274" s="1">
        <v>0</v>
      </c>
      <c r="C274" s="1">
        <v>1.1825968543373203E-8</v>
      </c>
      <c r="D274" s="1">
        <v>0</v>
      </c>
      <c r="E274">
        <v>1.1825968543373203E-8</v>
      </c>
      <c r="F274">
        <f t="shared" si="4"/>
        <v>4.0350204669989369E-8</v>
      </c>
    </row>
    <row r="275" spans="1:6" x14ac:dyDescent="0.2">
      <c r="A275" s="2">
        <v>44650</v>
      </c>
      <c r="B275" s="1">
        <v>-1.0623788261885339E-9</v>
      </c>
      <c r="C275" s="1">
        <v>0</v>
      </c>
      <c r="D275" s="1">
        <v>0</v>
      </c>
      <c r="E275">
        <v>-1.0623788261885339E-9</v>
      </c>
      <c r="F275">
        <f t="shared" si="4"/>
        <v>-3.6248365549552774E-9</v>
      </c>
    </row>
    <row r="276" spans="1:6" x14ac:dyDescent="0.2">
      <c r="A276" s="2">
        <v>44651</v>
      </c>
      <c r="B276" s="1">
        <v>-2.4775281701443325E-8</v>
      </c>
      <c r="C276" s="1">
        <v>-1.0788563455624465E-8</v>
      </c>
      <c r="D276" s="1">
        <v>0</v>
      </c>
      <c r="E276">
        <v>-3.5563845157067788E-8</v>
      </c>
      <c r="F276">
        <f t="shared" si="4"/>
        <v>-1.213438396759153E-7</v>
      </c>
    </row>
    <row r="277" spans="1:6" x14ac:dyDescent="0.2">
      <c r="A277" s="2">
        <v>44652</v>
      </c>
      <c r="B277" s="1">
        <v>0</v>
      </c>
      <c r="C277" s="1">
        <v>2.4735324921044496E-8</v>
      </c>
      <c r="D277" s="1">
        <v>0</v>
      </c>
      <c r="E277">
        <v>2.4735324921044496E-8</v>
      </c>
      <c r="F277">
        <f t="shared" si="4"/>
        <v>8.4396928630603815E-8</v>
      </c>
    </row>
    <row r="278" spans="1:6" x14ac:dyDescent="0.2">
      <c r="A278" s="2">
        <v>44653</v>
      </c>
      <c r="B278" s="1">
        <v>1.4011143382036339E-8</v>
      </c>
      <c r="C278" s="1">
        <v>-1.2898126857964306E-8</v>
      </c>
      <c r="D278" s="1">
        <v>0</v>
      </c>
      <c r="E278">
        <v>1.1130165240720329E-9</v>
      </c>
      <c r="F278">
        <f t="shared" si="4"/>
        <v>3.7976123801337761E-9</v>
      </c>
    </row>
    <row r="279" spans="1:6" x14ac:dyDescent="0.2">
      <c r="A279" s="2">
        <v>44654</v>
      </c>
      <c r="B279" s="1">
        <v>8.573767926759724E-25</v>
      </c>
      <c r="C279" s="1">
        <v>1.2918714872424116E-8</v>
      </c>
      <c r="D279" s="1">
        <v>0</v>
      </c>
      <c r="E279">
        <v>1.2918714872424118E-8</v>
      </c>
      <c r="F279">
        <f t="shared" si="4"/>
        <v>4.4078655144711086E-8</v>
      </c>
    </row>
    <row r="280" spans="1:6" x14ac:dyDescent="0.2">
      <c r="A280" s="2">
        <v>44655</v>
      </c>
      <c r="B280" s="1">
        <v>1.4007832361042614E-8</v>
      </c>
      <c r="C280" s="1">
        <v>-1.2940331745122013E-8</v>
      </c>
      <c r="D280" s="1">
        <v>0</v>
      </c>
      <c r="E280">
        <v>1.067500615920601E-9</v>
      </c>
      <c r="F280">
        <f t="shared" si="4"/>
        <v>3.6423121015210903E-9</v>
      </c>
    </row>
    <row r="281" spans="1:6" x14ac:dyDescent="0.2">
      <c r="A281" s="2">
        <v>44656</v>
      </c>
      <c r="B281" s="1">
        <v>-1.2941053551424803E-8</v>
      </c>
      <c r="C281" s="1">
        <v>0</v>
      </c>
      <c r="D281" s="1">
        <v>0</v>
      </c>
      <c r="E281">
        <v>-1.2941053551424803E-8</v>
      </c>
      <c r="F281">
        <f t="shared" si="4"/>
        <v>-4.4154874717461431E-8</v>
      </c>
    </row>
    <row r="282" spans="1:6" x14ac:dyDescent="0.2">
      <c r="A282" s="2">
        <v>44657</v>
      </c>
      <c r="B282" s="1">
        <v>6.6504143644514521E-23</v>
      </c>
      <c r="C282" s="1">
        <v>-2.1600188821260226E-9</v>
      </c>
      <c r="D282" s="1">
        <v>0</v>
      </c>
      <c r="E282">
        <v>-2.160018882125956E-9</v>
      </c>
      <c r="F282">
        <f t="shared" si="4"/>
        <v>-7.3699844258137617E-9</v>
      </c>
    </row>
    <row r="283" spans="1:6" x14ac:dyDescent="0.2">
      <c r="A283" s="2">
        <v>44658</v>
      </c>
      <c r="B283" s="1">
        <v>1.4010145045423575E-8</v>
      </c>
      <c r="C283" s="1">
        <v>1.5107003245657344E-8</v>
      </c>
      <c r="D283" s="1">
        <v>0</v>
      </c>
      <c r="E283">
        <v>2.911714829108092E-8</v>
      </c>
      <c r="F283">
        <f t="shared" si="4"/>
        <v>9.9347709969168097E-8</v>
      </c>
    </row>
    <row r="284" spans="1:6" x14ac:dyDescent="0.2">
      <c r="A284" s="2">
        <v>44659</v>
      </c>
      <c r="B284" s="1">
        <v>1.4732684250799139E-8</v>
      </c>
      <c r="C284" s="1">
        <v>1.4007880855905245E-8</v>
      </c>
      <c r="D284" s="1">
        <v>0</v>
      </c>
      <c r="E284">
        <v>2.8740565106704383E-8</v>
      </c>
      <c r="F284">
        <f t="shared" si="4"/>
        <v>9.8062808144075356E-8</v>
      </c>
    </row>
    <row r="285" spans="1:6" x14ac:dyDescent="0.2">
      <c r="A285" s="2">
        <v>44660</v>
      </c>
      <c r="B285" s="1">
        <v>-2.1751267853212589E-9</v>
      </c>
      <c r="C285" s="1">
        <v>3.8778217533466549E-8</v>
      </c>
      <c r="D285" s="1">
        <v>0</v>
      </c>
      <c r="E285">
        <v>3.6603090748145288E-8</v>
      </c>
      <c r="F285">
        <f t="shared" si="4"/>
        <v>1.2488974563267173E-7</v>
      </c>
    </row>
    <row r="286" spans="1:6" x14ac:dyDescent="0.2">
      <c r="A286" s="2">
        <v>44661</v>
      </c>
      <c r="B286" s="1">
        <v>8.5770113757439508E-25</v>
      </c>
      <c r="C286" s="1">
        <v>8.8812921350671873E-23</v>
      </c>
      <c r="D286" s="1">
        <v>0</v>
      </c>
      <c r="E286">
        <v>8.9670622488246266E-23</v>
      </c>
      <c r="F286">
        <f t="shared" si="4"/>
        <v>3.0595616392989627E-22</v>
      </c>
    </row>
    <row r="287" spans="1:6" x14ac:dyDescent="0.2">
      <c r="A287" s="2">
        <v>44662</v>
      </c>
      <c r="B287" s="1">
        <v>9.8862961310355108E-25</v>
      </c>
      <c r="C287" s="1">
        <v>0</v>
      </c>
      <c r="D287" s="1">
        <v>0</v>
      </c>
      <c r="E287">
        <v>9.8862961310355108E-25</v>
      </c>
      <c r="F287">
        <f t="shared" si="4"/>
        <v>3.3732042399093161E-24</v>
      </c>
    </row>
    <row r="288" spans="1:6" x14ac:dyDescent="0.2">
      <c r="A288" s="2">
        <v>44663</v>
      </c>
      <c r="B288" s="1">
        <v>7.2655892343448806E-25</v>
      </c>
      <c r="C288" s="1">
        <v>1.4011470188093714E-8</v>
      </c>
      <c r="D288" s="1">
        <v>0</v>
      </c>
      <c r="E288">
        <v>1.4011470188093714E-8</v>
      </c>
      <c r="F288">
        <f t="shared" si="4"/>
        <v>4.780713628177575E-8</v>
      </c>
    </row>
    <row r="289" spans="1:6" x14ac:dyDescent="0.2">
      <c r="A289" s="2">
        <v>44664</v>
      </c>
      <c r="B289" s="1">
        <v>5.7027492610262498E-12</v>
      </c>
      <c r="C289" s="1">
        <v>0</v>
      </c>
      <c r="D289" s="1">
        <v>0</v>
      </c>
      <c r="E289">
        <v>5.7027492610262498E-12</v>
      </c>
      <c r="F289">
        <f t="shared" si="4"/>
        <v>1.9457780478621564E-11</v>
      </c>
    </row>
    <row r="290" spans="1:6" x14ac:dyDescent="0.2">
      <c r="A290" s="2">
        <v>44665</v>
      </c>
      <c r="B290" s="1">
        <v>1.1848506517080534E-8</v>
      </c>
      <c r="C290" s="1">
        <v>2.1373875352594627E-9</v>
      </c>
      <c r="D290" s="1">
        <v>0</v>
      </c>
      <c r="E290">
        <v>1.3985894052339997E-8</v>
      </c>
      <c r="F290">
        <f t="shared" si="4"/>
        <v>4.7719870506584066E-8</v>
      </c>
    </row>
    <row r="291" spans="1:6" x14ac:dyDescent="0.2">
      <c r="A291" s="2">
        <v>44666</v>
      </c>
      <c r="B291" s="1">
        <v>-1.1847396861469483E-8</v>
      </c>
      <c r="C291" s="1">
        <v>2.3709784964481903E-8</v>
      </c>
      <c r="D291" s="1">
        <v>0</v>
      </c>
      <c r="E291">
        <v>1.186238810301242E-8</v>
      </c>
      <c r="F291">
        <f t="shared" si="4"/>
        <v>4.0474468207478377E-8</v>
      </c>
    </row>
    <row r="292" spans="1:6" x14ac:dyDescent="0.2">
      <c r="A292" s="2">
        <v>44667</v>
      </c>
      <c r="B292" s="1">
        <v>7.4414899356590676E-23</v>
      </c>
      <c r="C292" s="1">
        <v>5.7889166863552592E-12</v>
      </c>
      <c r="D292" s="1">
        <v>0</v>
      </c>
      <c r="E292">
        <v>5.788916686429674E-12</v>
      </c>
      <c r="F292">
        <f t="shared" si="4"/>
        <v>1.9751783734098047E-11</v>
      </c>
    </row>
    <row r="293" spans="1:6" x14ac:dyDescent="0.2">
      <c r="A293" s="2">
        <v>44668</v>
      </c>
      <c r="B293" s="1">
        <v>-1.2895126423277221E-8</v>
      </c>
      <c r="C293" s="1">
        <v>0</v>
      </c>
      <c r="D293" s="1">
        <v>0</v>
      </c>
      <c r="E293">
        <v>-1.2895126423277221E-8</v>
      </c>
      <c r="F293">
        <f t="shared" si="4"/>
        <v>-4.3998171356221876E-8</v>
      </c>
    </row>
    <row r="294" spans="1:6" x14ac:dyDescent="0.2">
      <c r="A294" s="2">
        <v>44669</v>
      </c>
      <c r="B294" s="1">
        <v>-1.0809059932606287E-8</v>
      </c>
      <c r="C294" s="1">
        <v>2.2646205856859597E-8</v>
      </c>
      <c r="D294" s="1">
        <v>0</v>
      </c>
      <c r="E294">
        <v>1.183714592425331E-8</v>
      </c>
      <c r="F294">
        <f t="shared" si="4"/>
        <v>4.0388341893552291E-8</v>
      </c>
    </row>
    <row r="295" spans="1:6" x14ac:dyDescent="0.2">
      <c r="A295" s="2">
        <v>44670</v>
      </c>
      <c r="B295" s="1">
        <v>2.800553770705178E-8</v>
      </c>
      <c r="C295" s="1">
        <v>-1.1882108853979645E-8</v>
      </c>
      <c r="D295" s="1">
        <v>0</v>
      </c>
      <c r="E295">
        <v>1.6123428853072136E-8</v>
      </c>
      <c r="F295">
        <f t="shared" si="4"/>
        <v>5.5013139246682126E-8</v>
      </c>
    </row>
    <row r="296" spans="1:6" x14ac:dyDescent="0.2">
      <c r="A296" s="2">
        <v>44671</v>
      </c>
      <c r="B296" s="1">
        <v>-2.4786012052843968E-8</v>
      </c>
      <c r="C296" s="1">
        <v>1.1845838285901569E-8</v>
      </c>
      <c r="D296" s="1">
        <v>966.94392589599101</v>
      </c>
      <c r="E296">
        <v>0.96694391295581716</v>
      </c>
      <c r="F296">
        <f t="shared" si="4"/>
        <v>3.2992126310052483</v>
      </c>
    </row>
    <row r="297" spans="1:6" x14ac:dyDescent="0.2">
      <c r="A297" s="2">
        <v>44672</v>
      </c>
      <c r="B297" s="1">
        <v>5.9230958372822107E-2</v>
      </c>
      <c r="C297" s="1">
        <v>3.9478477542267743E-2</v>
      </c>
      <c r="D297" s="1">
        <v>0</v>
      </c>
      <c r="E297">
        <v>9.8709435915089849E-2</v>
      </c>
      <c r="F297">
        <f t="shared" si="4"/>
        <v>0.33679659534228656</v>
      </c>
    </row>
    <row r="298" spans="1:6" x14ac:dyDescent="0.2">
      <c r="A298" s="2">
        <v>44673</v>
      </c>
      <c r="B298" s="1">
        <v>-1.1854952635049372E-8</v>
      </c>
      <c r="C298" s="1">
        <v>8.5792515326409366E-25</v>
      </c>
      <c r="D298" s="1">
        <v>0</v>
      </c>
      <c r="E298">
        <v>-1.185495263504937E-8</v>
      </c>
      <c r="F298">
        <f t="shared" si="4"/>
        <v>-4.0449098390788449E-8</v>
      </c>
    </row>
    <row r="299" spans="1:6" x14ac:dyDescent="0.2">
      <c r="A299" s="2">
        <v>44674</v>
      </c>
      <c r="B299" s="1">
        <v>1.1847013415235166E-8</v>
      </c>
      <c r="C299" s="1">
        <v>-2.692608935428919E-8</v>
      </c>
      <c r="D299" s="1">
        <v>0</v>
      </c>
      <c r="E299">
        <v>-1.5079075939054024E-8</v>
      </c>
      <c r="F299">
        <f t="shared" si="4"/>
        <v>-5.1449807104052329E-8</v>
      </c>
    </row>
    <row r="300" spans="1:6" x14ac:dyDescent="0.2">
      <c r="A300" s="2">
        <v>44675</v>
      </c>
      <c r="B300" s="1">
        <v>1.4021498432517054E-8</v>
      </c>
      <c r="C300" s="1">
        <v>1.1053045257992334E-9</v>
      </c>
      <c r="D300" s="1">
        <v>0</v>
      </c>
      <c r="E300">
        <v>1.5126802958316288E-8</v>
      </c>
      <c r="F300">
        <f t="shared" si="4"/>
        <v>5.1612651693775172E-8</v>
      </c>
    </row>
    <row r="301" spans="1:6" x14ac:dyDescent="0.2">
      <c r="A301" s="2">
        <v>44676</v>
      </c>
      <c r="B301" s="1">
        <v>-1.3989934112768564E-8</v>
      </c>
      <c r="C301" s="1">
        <v>1.3979508977621968E-8</v>
      </c>
      <c r="D301" s="1">
        <v>0</v>
      </c>
      <c r="E301">
        <v>-1.0425135146596127E-11</v>
      </c>
      <c r="F301">
        <f t="shared" si="4"/>
        <v>-3.5570561120185983E-11</v>
      </c>
    </row>
    <row r="302" spans="1:6" x14ac:dyDescent="0.2">
      <c r="A302" s="2">
        <v>44677</v>
      </c>
      <c r="B302" s="1">
        <v>7.2509879767606056E-23</v>
      </c>
      <c r="C302" s="1">
        <v>-8.1813765269048319E-23</v>
      </c>
      <c r="D302" s="1">
        <v>0</v>
      </c>
      <c r="E302">
        <v>-9.3038855014422639E-24</v>
      </c>
      <c r="F302">
        <f t="shared" si="4"/>
        <v>-3.1744857330921003E-23</v>
      </c>
    </row>
    <row r="303" spans="1:6" x14ac:dyDescent="0.2">
      <c r="A303" s="2">
        <v>44678</v>
      </c>
      <c r="B303" s="1">
        <v>4.674778175082527</v>
      </c>
      <c r="C303" s="1">
        <v>6.5588726497174825</v>
      </c>
      <c r="D303" s="1">
        <v>0</v>
      </c>
      <c r="E303">
        <v>11.233650824800009</v>
      </c>
      <c r="F303">
        <f t="shared" si="4"/>
        <v>38.329216614217628</v>
      </c>
    </row>
    <row r="304" spans="1:6" x14ac:dyDescent="0.2">
      <c r="A304" s="2">
        <v>44679</v>
      </c>
      <c r="B304" s="1">
        <v>2.8019539571202204E-8</v>
      </c>
      <c r="C304" s="1">
        <v>1.1855554135735326E-8</v>
      </c>
      <c r="D304" s="1">
        <v>0</v>
      </c>
      <c r="E304">
        <v>3.9875093706937534E-8</v>
      </c>
      <c r="F304">
        <f t="shared" si="4"/>
        <v>1.3605381972807086E-7</v>
      </c>
    </row>
    <row r="305" spans="1:6" x14ac:dyDescent="0.2">
      <c r="A305" s="2">
        <v>44680</v>
      </c>
      <c r="B305" s="1">
        <v>-1.291236479559616E-8</v>
      </c>
      <c r="C305" s="1">
        <v>7.8977150144437771E-25</v>
      </c>
      <c r="D305" s="1">
        <v>0</v>
      </c>
      <c r="E305">
        <v>-1.291236479559616E-8</v>
      </c>
      <c r="F305">
        <f t="shared" si="4"/>
        <v>-4.40569886825741E-8</v>
      </c>
    </row>
    <row r="306" spans="1:6" x14ac:dyDescent="0.2">
      <c r="A306" s="2">
        <v>44681</v>
      </c>
      <c r="B306" s="1">
        <v>7.2553689935110291E-25</v>
      </c>
      <c r="C306" s="1">
        <v>4.8481470128003096E-8</v>
      </c>
      <c r="D306" s="1">
        <v>0</v>
      </c>
      <c r="E306">
        <v>4.8481470128003096E-8</v>
      </c>
      <c r="F306">
        <f t="shared" si="4"/>
        <v>1.6541877607674657E-7</v>
      </c>
    </row>
    <row r="307" spans="1:6" x14ac:dyDescent="0.2">
      <c r="A307" s="2">
        <v>44682</v>
      </c>
      <c r="B307" s="1">
        <v>9.686271858104042E-9</v>
      </c>
      <c r="C307" s="1">
        <v>0</v>
      </c>
      <c r="D307" s="1">
        <v>0</v>
      </c>
      <c r="E307">
        <v>9.686271858104042E-9</v>
      </c>
      <c r="F307">
        <f t="shared" si="4"/>
        <v>3.3049559579850992E-8</v>
      </c>
    </row>
    <row r="308" spans="1:6" x14ac:dyDescent="0.2">
      <c r="A308" s="2">
        <v>44683</v>
      </c>
      <c r="B308" s="1">
        <v>6.5944770160031502E-2</v>
      </c>
      <c r="C308" s="1">
        <v>0.15057191615318394</v>
      </c>
      <c r="D308" s="1">
        <v>0</v>
      </c>
      <c r="E308">
        <v>0.21651668631321544</v>
      </c>
      <c r="F308">
        <f t="shared" si="4"/>
        <v>0.73875493370069101</v>
      </c>
    </row>
    <row r="309" spans="1:6" x14ac:dyDescent="0.2">
      <c r="A309" s="2">
        <v>44684</v>
      </c>
      <c r="B309" s="1">
        <v>0</v>
      </c>
      <c r="C309" s="1">
        <v>-2.6927520418506592E-8</v>
      </c>
      <c r="D309" s="1">
        <v>0</v>
      </c>
      <c r="E309">
        <v>-2.6927520418506592E-8</v>
      </c>
      <c r="F309">
        <f t="shared" si="4"/>
        <v>-9.1876699667944483E-8</v>
      </c>
    </row>
    <row r="310" spans="1:6" x14ac:dyDescent="0.2">
      <c r="A310" s="2">
        <v>44685</v>
      </c>
      <c r="B310" s="1">
        <v>-1.1846231560058724E-8</v>
      </c>
      <c r="C310" s="1">
        <v>1.1847192169312246E-8</v>
      </c>
      <c r="D310" s="1">
        <v>0</v>
      </c>
      <c r="E310">
        <v>9.6060925352242934E-13</v>
      </c>
      <c r="F310">
        <f t="shared" si="4"/>
        <v>3.277598773018529E-12</v>
      </c>
    </row>
    <row r="311" spans="1:6" x14ac:dyDescent="0.2">
      <c r="A311" s="2">
        <v>44686</v>
      </c>
      <c r="B311" s="1">
        <v>2.1079347969023588E-9</v>
      </c>
      <c r="C311" s="1">
        <v>7.2609593523464315E-25</v>
      </c>
      <c r="D311" s="1">
        <v>0</v>
      </c>
      <c r="E311">
        <v>2.1079347969023596E-9</v>
      </c>
      <c r="F311">
        <f t="shared" si="4"/>
        <v>7.1922735270308507E-9</v>
      </c>
    </row>
    <row r="312" spans="1:6" x14ac:dyDescent="0.2">
      <c r="A312" s="2">
        <v>44687</v>
      </c>
      <c r="B312" s="1">
        <v>1.1863896430231155E-8</v>
      </c>
      <c r="C312" s="1">
        <v>1.451288371238834E-24</v>
      </c>
      <c r="D312" s="1">
        <v>0</v>
      </c>
      <c r="E312">
        <v>1.1863896430231156E-8</v>
      </c>
      <c r="F312">
        <f t="shared" si="4"/>
        <v>4.0479614619948707E-8</v>
      </c>
    </row>
    <row r="313" spans="1:6" x14ac:dyDescent="0.2">
      <c r="A313" s="2">
        <v>44688</v>
      </c>
      <c r="B313" s="1">
        <v>0</v>
      </c>
      <c r="C313" s="1">
        <v>3.987095312241229E-8</v>
      </c>
      <c r="D313" s="1">
        <v>0</v>
      </c>
      <c r="E313">
        <v>3.987095312241229E-8</v>
      </c>
      <c r="F313">
        <f t="shared" si="4"/>
        <v>1.3603969205367072E-7</v>
      </c>
    </row>
    <row r="314" spans="1:6" x14ac:dyDescent="0.2">
      <c r="A314" s="2">
        <v>44689</v>
      </c>
      <c r="B314" s="1">
        <v>1.4007257765416042E-8</v>
      </c>
      <c r="C314" s="1">
        <v>1.4006756816224912E-8</v>
      </c>
      <c r="D314" s="1">
        <v>0</v>
      </c>
      <c r="E314">
        <v>2.8014014581640955E-8</v>
      </c>
      <c r="F314">
        <f t="shared" si="4"/>
        <v>9.5583817752558931E-8</v>
      </c>
    </row>
    <row r="315" spans="1:6" x14ac:dyDescent="0.2">
      <c r="A315" s="2">
        <v>44690</v>
      </c>
      <c r="B315" s="1">
        <v>1.4832373564078638</v>
      </c>
      <c r="C315" s="1">
        <v>1.9010750036230162</v>
      </c>
      <c r="D315" s="1">
        <v>0</v>
      </c>
      <c r="E315">
        <v>3.3843123600308802</v>
      </c>
      <c r="F315">
        <f t="shared" si="4"/>
        <v>11.547273772425363</v>
      </c>
    </row>
    <row r="316" spans="1:6" x14ac:dyDescent="0.2">
      <c r="A316" s="2">
        <v>44691</v>
      </c>
      <c r="B316" s="1">
        <v>1.1854895153568207E-8</v>
      </c>
      <c r="C316" s="1">
        <v>-1.0526620373013561E-9</v>
      </c>
      <c r="D316" s="1">
        <v>0</v>
      </c>
      <c r="E316">
        <v>1.080223311626685E-8</v>
      </c>
      <c r="F316">
        <f t="shared" si="4"/>
        <v>3.6857219392702491E-8</v>
      </c>
    </row>
    <row r="317" spans="1:6" x14ac:dyDescent="0.2">
      <c r="A317" s="2">
        <v>44692</v>
      </c>
      <c r="B317" s="1">
        <v>-7.5149650884841549E-23</v>
      </c>
      <c r="C317" s="1">
        <v>-1.4008338707684553E-8</v>
      </c>
      <c r="D317" s="1">
        <v>0</v>
      </c>
      <c r="E317">
        <v>-1.4008338707684628E-8</v>
      </c>
      <c r="F317">
        <f t="shared" si="4"/>
        <v>-4.7796451670619948E-8</v>
      </c>
    </row>
    <row r="318" spans="1:6" x14ac:dyDescent="0.2">
      <c r="A318" s="2">
        <v>44693</v>
      </c>
      <c r="B318" s="1">
        <v>8.2093631771658287E-18</v>
      </c>
      <c r="C318" s="1">
        <v>-2.4710581910591869E-8</v>
      </c>
      <c r="D318" s="1">
        <v>0</v>
      </c>
      <c r="E318">
        <v>-2.4710581902382505E-8</v>
      </c>
      <c r="F318">
        <f t="shared" si="4"/>
        <v>-8.4312505450929106E-8</v>
      </c>
    </row>
    <row r="319" spans="1:6" x14ac:dyDescent="0.2">
      <c r="A319" s="2">
        <v>44694</v>
      </c>
      <c r="B319" s="1">
        <v>-6.4646595625574605E-8</v>
      </c>
      <c r="C319" s="1">
        <v>4.4948753093883138E-8</v>
      </c>
      <c r="D319" s="1">
        <v>0</v>
      </c>
      <c r="E319">
        <v>-1.9697842531691466E-8</v>
      </c>
      <c r="F319">
        <f t="shared" si="4"/>
        <v>-6.7209038718131283E-8</v>
      </c>
    </row>
    <row r="320" spans="1:6" x14ac:dyDescent="0.2">
      <c r="A320" s="2">
        <v>44695</v>
      </c>
      <c r="B320" s="1">
        <v>1.1854823342813926E-8</v>
      </c>
      <c r="C320" s="1">
        <v>3.5807091848646674E-8</v>
      </c>
      <c r="D320" s="1">
        <v>0</v>
      </c>
      <c r="E320">
        <v>4.7661915191460604E-8</v>
      </c>
      <c r="F320">
        <f t="shared" si="4"/>
        <v>1.6262245463326358E-7</v>
      </c>
    </row>
    <row r="321" spans="1:6" x14ac:dyDescent="0.2">
      <c r="A321" s="2">
        <v>44696</v>
      </c>
      <c r="B321" s="1">
        <v>3.0242793644531779E-11</v>
      </c>
      <c r="C321" s="1">
        <v>-2.5858443308577168E-8</v>
      </c>
      <c r="D321" s="1">
        <v>0</v>
      </c>
      <c r="E321">
        <v>-2.5828200514932636E-8</v>
      </c>
      <c r="F321">
        <f t="shared" si="4"/>
        <v>-8.8125820156950149E-8</v>
      </c>
    </row>
    <row r="322" spans="1:6" x14ac:dyDescent="0.2">
      <c r="A322" s="2">
        <v>44697</v>
      </c>
      <c r="B322" s="1">
        <v>7.2590950880412269E-25</v>
      </c>
      <c r="C322" s="1">
        <v>-8.5219953789955236E-23</v>
      </c>
      <c r="D322" s="1">
        <v>0</v>
      </c>
      <c r="E322">
        <v>-8.4494044281151109E-23</v>
      </c>
      <c r="F322">
        <f t="shared" si="4"/>
        <v>-2.8829367908728759E-22</v>
      </c>
    </row>
    <row r="323" spans="1:6" x14ac:dyDescent="0.2">
      <c r="A323" s="2">
        <v>44698</v>
      </c>
      <c r="B323" s="1">
        <v>8.2054845024438716E-2</v>
      </c>
      <c r="C323" s="1">
        <v>0.11337193560887329</v>
      </c>
      <c r="D323" s="1">
        <v>0</v>
      </c>
      <c r="E323">
        <v>0.19542678063331201</v>
      </c>
      <c r="F323">
        <f t="shared" si="4"/>
        <v>0.66679617552086057</v>
      </c>
    </row>
    <row r="324" spans="1:6" x14ac:dyDescent="0.2">
      <c r="A324" s="2">
        <v>44699</v>
      </c>
      <c r="B324" s="1">
        <v>1.4007555830732724E-8</v>
      </c>
      <c r="C324" s="1">
        <v>1.4012285367555662E-8</v>
      </c>
      <c r="D324" s="1">
        <v>0</v>
      </c>
      <c r="E324">
        <v>2.8019841198288386E-8</v>
      </c>
      <c r="F324">
        <f t="shared" ref="F324:F367" si="5">E324*3.412</f>
        <v>9.560369816855997E-8</v>
      </c>
    </row>
    <row r="325" spans="1:6" x14ac:dyDescent="0.2">
      <c r="A325" s="2">
        <v>44700</v>
      </c>
      <c r="B325" s="1">
        <v>1.2916868132962534E-8</v>
      </c>
      <c r="C325" s="1">
        <v>21.096421592846511</v>
      </c>
      <c r="D325" s="1">
        <v>0</v>
      </c>
      <c r="E325">
        <v>21.096421605763378</v>
      </c>
      <c r="F325">
        <f t="shared" si="5"/>
        <v>71.980990518864644</v>
      </c>
    </row>
    <row r="326" spans="1:6" x14ac:dyDescent="0.2">
      <c r="A326" s="2">
        <v>44701</v>
      </c>
      <c r="B326" s="1">
        <v>1.1856518361554728E-8</v>
      </c>
      <c r="C326" s="1">
        <v>29.131445866767084</v>
      </c>
      <c r="D326" s="1">
        <v>0</v>
      </c>
      <c r="E326">
        <v>29.131445878623602</v>
      </c>
      <c r="F326">
        <f t="shared" si="5"/>
        <v>99.396493337863731</v>
      </c>
    </row>
    <row r="327" spans="1:6" x14ac:dyDescent="0.2">
      <c r="A327" s="2">
        <v>44702</v>
      </c>
      <c r="B327" s="1">
        <v>1.4009604587988427E-8</v>
      </c>
      <c r="C327" s="1">
        <v>13.30021745569058</v>
      </c>
      <c r="D327" s="1">
        <v>0</v>
      </c>
      <c r="E327">
        <v>13.300217469700184</v>
      </c>
      <c r="F327">
        <f t="shared" si="5"/>
        <v>45.380342006617028</v>
      </c>
    </row>
    <row r="328" spans="1:6" x14ac:dyDescent="0.2">
      <c r="A328" s="2">
        <v>44703</v>
      </c>
      <c r="B328" s="1">
        <v>9.2477078994812806E-2</v>
      </c>
      <c r="C328" s="1">
        <v>9.7400632669465387E-2</v>
      </c>
      <c r="D328" s="1">
        <v>0</v>
      </c>
      <c r="E328">
        <v>0.18987771166427819</v>
      </c>
      <c r="F328">
        <f t="shared" si="5"/>
        <v>0.64786275219851719</v>
      </c>
    </row>
    <row r="329" spans="1:6" x14ac:dyDescent="0.2">
      <c r="A329" s="2">
        <v>44704</v>
      </c>
      <c r="B329" s="1">
        <v>12.455955751807551</v>
      </c>
      <c r="C329" s="1">
        <v>1.4009283179382021E-8</v>
      </c>
      <c r="D329" s="1">
        <v>0</v>
      </c>
      <c r="E329">
        <v>12.455955765816833</v>
      </c>
      <c r="F329">
        <f t="shared" si="5"/>
        <v>42.499721072967034</v>
      </c>
    </row>
    <row r="330" spans="1:6" x14ac:dyDescent="0.2">
      <c r="A330" s="2">
        <v>44705</v>
      </c>
      <c r="B330" s="1">
        <v>5.7506098237693859</v>
      </c>
      <c r="C330" s="1">
        <v>0</v>
      </c>
      <c r="D330" s="1">
        <v>0</v>
      </c>
      <c r="E330">
        <v>5.7506098237693859</v>
      </c>
      <c r="F330">
        <f t="shared" si="5"/>
        <v>19.621080718701144</v>
      </c>
    </row>
    <row r="331" spans="1:6" x14ac:dyDescent="0.2">
      <c r="A331" s="2">
        <v>44706</v>
      </c>
      <c r="B331" s="1">
        <v>14.849577760973329</v>
      </c>
      <c r="C331" s="1">
        <v>0</v>
      </c>
      <c r="D331" s="1">
        <v>0</v>
      </c>
      <c r="E331">
        <v>14.849577760973329</v>
      </c>
      <c r="F331">
        <f t="shared" si="5"/>
        <v>50.666759320440995</v>
      </c>
    </row>
    <row r="332" spans="1:6" x14ac:dyDescent="0.2">
      <c r="A332" s="2">
        <v>44707</v>
      </c>
      <c r="B332" s="1">
        <v>9.465901357990381</v>
      </c>
      <c r="C332" s="1">
        <v>15.127622439725043</v>
      </c>
      <c r="D332" s="1">
        <v>0</v>
      </c>
      <c r="E332">
        <v>24.593523797715424</v>
      </c>
      <c r="F332">
        <f t="shared" si="5"/>
        <v>83.913103197805029</v>
      </c>
    </row>
    <row r="333" spans="1:6" x14ac:dyDescent="0.2">
      <c r="A333" s="2">
        <v>44708</v>
      </c>
      <c r="B333" s="1">
        <v>3.2454110610123177E-5</v>
      </c>
      <c r="C333" s="1">
        <v>24.328045438289884</v>
      </c>
      <c r="D333" s="1">
        <v>0</v>
      </c>
      <c r="E333">
        <v>24.328077892400493</v>
      </c>
      <c r="F333">
        <f t="shared" si="5"/>
        <v>83.00740176887048</v>
      </c>
    </row>
    <row r="334" spans="1:6" x14ac:dyDescent="0.2">
      <c r="A334" s="2">
        <v>44709</v>
      </c>
      <c r="B334" s="1">
        <v>5.2435905256566521E-4</v>
      </c>
      <c r="C334" s="1">
        <v>24.345449598324812</v>
      </c>
      <c r="D334" s="1">
        <v>0</v>
      </c>
      <c r="E334">
        <v>24.345973957377378</v>
      </c>
      <c r="F334">
        <f t="shared" si="5"/>
        <v>83.068463142571616</v>
      </c>
    </row>
    <row r="335" spans="1:6" x14ac:dyDescent="0.2">
      <c r="A335" s="2">
        <v>44710</v>
      </c>
      <c r="B335" s="1">
        <v>1.1651817667266235E-3</v>
      </c>
      <c r="C335" s="1">
        <v>24.33882467035756</v>
      </c>
      <c r="D335" s="1">
        <v>0</v>
      </c>
      <c r="E335">
        <v>24.339989852124287</v>
      </c>
      <c r="F335">
        <f t="shared" si="5"/>
        <v>83.048045375448069</v>
      </c>
    </row>
    <row r="336" spans="1:6" x14ac:dyDescent="0.2">
      <c r="A336" s="2">
        <v>44711</v>
      </c>
      <c r="B336" s="1">
        <v>1.8060044808875819E-3</v>
      </c>
      <c r="C336" s="1">
        <v>24.345175733859612</v>
      </c>
      <c r="D336" s="1">
        <v>0</v>
      </c>
      <c r="E336">
        <v>24.346981738340499</v>
      </c>
      <c r="F336">
        <f t="shared" si="5"/>
        <v>83.071901691217775</v>
      </c>
    </row>
    <row r="337" spans="1:6" x14ac:dyDescent="0.2">
      <c r="A337" s="2">
        <v>44712</v>
      </c>
      <c r="B337" s="1">
        <v>2.4468271950485402E-3</v>
      </c>
      <c r="C337" s="1">
        <v>24.34904259380837</v>
      </c>
      <c r="D337" s="1">
        <v>0</v>
      </c>
      <c r="E337">
        <v>24.351489421003418</v>
      </c>
      <c r="F337">
        <f t="shared" si="5"/>
        <v>83.087281904463666</v>
      </c>
    </row>
    <row r="338" spans="1:6" x14ac:dyDescent="0.2">
      <c r="A338" s="2">
        <v>44713</v>
      </c>
      <c r="B338" s="1">
        <v>3.0876499092094985E-3</v>
      </c>
      <c r="C338" s="1">
        <v>24.634524748443518</v>
      </c>
      <c r="D338" s="1">
        <v>0</v>
      </c>
      <c r="E338">
        <v>24.637612398352726</v>
      </c>
      <c r="F338">
        <f t="shared" si="5"/>
        <v>84.063533503179499</v>
      </c>
    </row>
    <row r="339" spans="1:6" x14ac:dyDescent="0.2">
      <c r="A339" s="2">
        <v>44714</v>
      </c>
      <c r="B339" s="1">
        <v>1.1798847176947649</v>
      </c>
      <c r="C339" s="1">
        <v>23.357029293210555</v>
      </c>
      <c r="D339" s="1">
        <v>0</v>
      </c>
      <c r="E339">
        <v>24.536914010905321</v>
      </c>
      <c r="F339">
        <f t="shared" si="5"/>
        <v>83.71995060520895</v>
      </c>
    </row>
    <row r="340" spans="1:6" x14ac:dyDescent="0.2">
      <c r="A340" s="2">
        <v>44715</v>
      </c>
      <c r="B340" s="1">
        <v>6.2301594860088045E-4</v>
      </c>
      <c r="C340" s="1">
        <v>24.320874786805785</v>
      </c>
      <c r="D340" s="1">
        <v>0</v>
      </c>
      <c r="E340">
        <v>24.321497802754386</v>
      </c>
      <c r="F340">
        <f t="shared" si="5"/>
        <v>82.984950502997961</v>
      </c>
    </row>
    <row r="341" spans="1:6" x14ac:dyDescent="0.2">
      <c r="A341" s="2">
        <v>44716</v>
      </c>
      <c r="B341" s="1">
        <v>2.9548868755006688E-3</v>
      </c>
      <c r="C341" s="1">
        <v>9.1078083553804774</v>
      </c>
      <c r="D341" s="1">
        <v>0</v>
      </c>
      <c r="E341">
        <v>9.1107632422559774</v>
      </c>
      <c r="F341">
        <f t="shared" si="5"/>
        <v>31.085924182577394</v>
      </c>
    </row>
    <row r="342" spans="1:6" x14ac:dyDescent="0.2">
      <c r="A342" s="2">
        <v>44717</v>
      </c>
      <c r="B342" s="1">
        <v>5.3846687989818395E-3</v>
      </c>
      <c r="C342" s="1">
        <v>0</v>
      </c>
      <c r="D342" s="1">
        <v>0</v>
      </c>
      <c r="E342">
        <v>5.3846687989818395E-3</v>
      </c>
      <c r="F342">
        <f t="shared" si="5"/>
        <v>1.8372489942126036E-2</v>
      </c>
    </row>
    <row r="343" spans="1:6" x14ac:dyDescent="0.2">
      <c r="A343" s="2">
        <v>44718</v>
      </c>
      <c r="B343" s="1">
        <v>17.836452705747568</v>
      </c>
      <c r="C343" s="1">
        <v>0</v>
      </c>
      <c r="D343" s="1">
        <v>0</v>
      </c>
      <c r="E343">
        <v>17.836452705747568</v>
      </c>
      <c r="F343">
        <f t="shared" si="5"/>
        <v>60.857976632010704</v>
      </c>
    </row>
    <row r="344" spans="1:6" x14ac:dyDescent="0.2">
      <c r="A344" s="2">
        <v>44719</v>
      </c>
      <c r="B344" s="1">
        <v>24.416757961415044</v>
      </c>
      <c r="C344" s="1">
        <v>0</v>
      </c>
      <c r="D344" s="1">
        <v>0</v>
      </c>
      <c r="E344">
        <v>24.416757961415044</v>
      </c>
      <c r="F344">
        <f t="shared" si="5"/>
        <v>83.309978164348124</v>
      </c>
    </row>
    <row r="345" spans="1:6" x14ac:dyDescent="0.2">
      <c r="A345" s="2">
        <v>44720</v>
      </c>
      <c r="B345" s="1">
        <v>24.413339536302118</v>
      </c>
      <c r="C345" s="1">
        <v>3.8111425364540352E-8</v>
      </c>
      <c r="D345" s="1">
        <v>0</v>
      </c>
      <c r="E345">
        <v>24.413339574413545</v>
      </c>
      <c r="F345">
        <f t="shared" si="5"/>
        <v>83.298314627899018</v>
      </c>
    </row>
    <row r="346" spans="1:6" x14ac:dyDescent="0.2">
      <c r="A346" s="2">
        <v>44721</v>
      </c>
      <c r="B346" s="1">
        <v>24.406727683143583</v>
      </c>
      <c r="C346" s="1">
        <v>2.3929557078941989E-11</v>
      </c>
      <c r="D346" s="1">
        <v>0</v>
      </c>
      <c r="E346">
        <v>24.406727683167514</v>
      </c>
      <c r="F346">
        <f t="shared" si="5"/>
        <v>83.275754854967559</v>
      </c>
    </row>
    <row r="347" spans="1:6" x14ac:dyDescent="0.2">
      <c r="A347" s="2">
        <v>44722</v>
      </c>
      <c r="B347" s="1">
        <v>24.417558039326128</v>
      </c>
      <c r="C347" s="1">
        <v>-2.3704407212995248E-8</v>
      </c>
      <c r="D347" s="1">
        <v>0</v>
      </c>
      <c r="E347">
        <v>24.417558015621722</v>
      </c>
      <c r="F347">
        <f t="shared" si="5"/>
        <v>83.312707949301313</v>
      </c>
    </row>
    <row r="348" spans="1:6" x14ac:dyDescent="0.2">
      <c r="A348" s="2">
        <v>44723</v>
      </c>
      <c r="B348" s="1">
        <v>10.387871429825781</v>
      </c>
      <c r="C348" s="1">
        <v>-1.2799359700098833E-8</v>
      </c>
      <c r="D348" s="1">
        <v>0</v>
      </c>
      <c r="E348">
        <v>10.387871417026421</v>
      </c>
      <c r="F348">
        <f t="shared" si="5"/>
        <v>35.443417274894145</v>
      </c>
    </row>
    <row r="349" spans="1:6" x14ac:dyDescent="0.2">
      <c r="A349" s="2">
        <v>44724</v>
      </c>
      <c r="B349" s="1">
        <v>-3.6755976391819019E-8</v>
      </c>
      <c r="C349" s="1">
        <v>-1.1974343699052707E-8</v>
      </c>
      <c r="D349" s="1">
        <v>0</v>
      </c>
      <c r="E349">
        <v>-4.8730320090871729E-8</v>
      </c>
      <c r="F349">
        <f t="shared" si="5"/>
        <v>-1.6626785215005433E-7</v>
      </c>
    </row>
    <row r="350" spans="1:6" x14ac:dyDescent="0.2">
      <c r="A350" s="2">
        <v>44725</v>
      </c>
      <c r="B350" s="1">
        <v>11.177762418013325</v>
      </c>
      <c r="C350" s="1">
        <v>17.395307745097099</v>
      </c>
      <c r="D350" s="1">
        <v>0</v>
      </c>
      <c r="E350">
        <v>28.573070163110422</v>
      </c>
      <c r="F350">
        <f t="shared" si="5"/>
        <v>97.491315396532755</v>
      </c>
    </row>
    <row r="351" spans="1:6" x14ac:dyDescent="0.2">
      <c r="A351" s="2">
        <v>44726</v>
      </c>
      <c r="B351" s="1">
        <v>12.96757625346925</v>
      </c>
      <c r="C351" s="1">
        <v>27.240536023317226</v>
      </c>
      <c r="D351" s="1">
        <v>0</v>
      </c>
      <c r="E351">
        <v>40.20811227678648</v>
      </c>
      <c r="F351">
        <f t="shared" si="5"/>
        <v>137.19007908839546</v>
      </c>
    </row>
    <row r="352" spans="1:6" x14ac:dyDescent="0.2">
      <c r="A352" s="2">
        <v>44727</v>
      </c>
      <c r="B352" s="1">
        <v>-1.2580491331125705E-8</v>
      </c>
      <c r="C352" s="1">
        <v>32.893044127746847</v>
      </c>
      <c r="D352" s="1">
        <v>0</v>
      </c>
      <c r="E352">
        <v>32.893044115166354</v>
      </c>
      <c r="F352">
        <f t="shared" si="5"/>
        <v>112.23106652094759</v>
      </c>
    </row>
    <row r="353" spans="1:6" x14ac:dyDescent="0.2">
      <c r="A353" s="2">
        <v>44728</v>
      </c>
      <c r="B353" s="1">
        <v>3.4634385868963751</v>
      </c>
      <c r="C353" s="1">
        <v>22.633085723812759</v>
      </c>
      <c r="D353" s="1">
        <v>0</v>
      </c>
      <c r="E353">
        <v>26.096524310709135</v>
      </c>
      <c r="F353">
        <f t="shared" si="5"/>
        <v>89.041340948139563</v>
      </c>
    </row>
    <row r="354" spans="1:6" x14ac:dyDescent="0.2">
      <c r="A354" s="2">
        <v>44729</v>
      </c>
      <c r="B354" s="1">
        <v>1.1842947444124453E-8</v>
      </c>
      <c r="C354" s="1">
        <v>24.333426977521221</v>
      </c>
      <c r="D354" s="1">
        <v>0</v>
      </c>
      <c r="E354">
        <v>24.333426989364167</v>
      </c>
      <c r="F354">
        <f t="shared" si="5"/>
        <v>83.025652887710535</v>
      </c>
    </row>
    <row r="355" spans="1:6" x14ac:dyDescent="0.2">
      <c r="A355" s="2">
        <v>44730</v>
      </c>
      <c r="B355" s="1">
        <v>9.4991767054121696E-10</v>
      </c>
      <c r="C355" s="1">
        <v>24.343573855859482</v>
      </c>
      <c r="D355" s="1">
        <v>0</v>
      </c>
      <c r="E355">
        <v>24.3435738568094</v>
      </c>
      <c r="F355">
        <f t="shared" si="5"/>
        <v>83.060273999433676</v>
      </c>
    </row>
    <row r="356" spans="1:6" x14ac:dyDescent="0.2">
      <c r="A356" s="2">
        <v>44731</v>
      </c>
      <c r="B356" s="1">
        <v>-2.7343322542772031E-5</v>
      </c>
      <c r="C356" s="1">
        <v>23.842045107611838</v>
      </c>
      <c r="D356" s="1">
        <v>0</v>
      </c>
      <c r="E356">
        <v>23.842017764289295</v>
      </c>
      <c r="F356">
        <f t="shared" si="5"/>
        <v>81.348964611755079</v>
      </c>
    </row>
    <row r="357" spans="1:6" x14ac:dyDescent="0.2">
      <c r="A357" s="2">
        <v>44732</v>
      </c>
      <c r="B357" s="1">
        <v>0</v>
      </c>
      <c r="C357" s="1">
        <v>26.743221148641332</v>
      </c>
      <c r="D357" s="1">
        <v>0</v>
      </c>
      <c r="E357">
        <v>26.743221148641332</v>
      </c>
      <c r="F357">
        <f t="shared" si="5"/>
        <v>91.247870559164227</v>
      </c>
    </row>
    <row r="358" spans="1:6" x14ac:dyDescent="0.2">
      <c r="A358" s="2">
        <v>44733</v>
      </c>
      <c r="B358" s="1">
        <v>4.8972807246105772</v>
      </c>
      <c r="C358" s="1">
        <v>25.096021274976756</v>
      </c>
      <c r="D358" s="1">
        <v>0</v>
      </c>
      <c r="E358">
        <v>29.993301999587334</v>
      </c>
      <c r="F358">
        <f t="shared" si="5"/>
        <v>102.33714642259199</v>
      </c>
    </row>
    <row r="359" spans="1:6" x14ac:dyDescent="0.2">
      <c r="A359" s="2">
        <v>44734</v>
      </c>
      <c r="B359" s="1">
        <v>17.245013076977354</v>
      </c>
      <c r="C359" s="1">
        <v>9.1451655372355276</v>
      </c>
      <c r="D359" s="1">
        <v>0</v>
      </c>
      <c r="E359">
        <v>26.390178614212882</v>
      </c>
      <c r="F359">
        <f t="shared" si="5"/>
        <v>90.043289431694348</v>
      </c>
    </row>
    <row r="360" spans="1:6" x14ac:dyDescent="0.2">
      <c r="A360" s="2">
        <v>44735</v>
      </c>
      <c r="B360" s="1">
        <v>24.387155989795964</v>
      </c>
      <c r="C360" s="1">
        <v>1.1849370191405183E-8</v>
      </c>
      <c r="D360" s="1">
        <v>0</v>
      </c>
      <c r="E360">
        <v>24.387156001645334</v>
      </c>
      <c r="F360">
        <f t="shared" si="5"/>
        <v>83.208976277613871</v>
      </c>
    </row>
    <row r="361" spans="1:6" x14ac:dyDescent="0.2">
      <c r="A361" s="2">
        <v>44736</v>
      </c>
      <c r="B361" s="1">
        <v>24.396551904266232</v>
      </c>
      <c r="C361" s="1">
        <v>1.2958256898455447E-8</v>
      </c>
      <c r="D361" s="1">
        <v>0</v>
      </c>
      <c r="E361">
        <v>24.396551917224489</v>
      </c>
      <c r="F361">
        <f t="shared" si="5"/>
        <v>83.241035141569952</v>
      </c>
    </row>
    <row r="362" spans="1:6" x14ac:dyDescent="0.2">
      <c r="A362" s="2">
        <v>44737</v>
      </c>
      <c r="B362" s="1">
        <v>10.885942981235599</v>
      </c>
      <c r="C362" s="1">
        <v>-1.1826496425021935E-8</v>
      </c>
      <c r="D362" s="1">
        <v>0</v>
      </c>
      <c r="E362">
        <v>10.885942969409102</v>
      </c>
      <c r="F362">
        <f t="shared" si="5"/>
        <v>37.142837411623859</v>
      </c>
    </row>
    <row r="363" spans="1:6" x14ac:dyDescent="0.2">
      <c r="A363" s="2">
        <v>44738</v>
      </c>
      <c r="B363" s="1">
        <v>-3.2339205019650834E-11</v>
      </c>
      <c r="C363" s="1">
        <v>2.3681953598430314E-8</v>
      </c>
      <c r="D363" s="1">
        <v>0</v>
      </c>
      <c r="E363">
        <v>2.3649614393410662E-8</v>
      </c>
      <c r="F363">
        <f t="shared" si="5"/>
        <v>8.0692484310317178E-8</v>
      </c>
    </row>
    <row r="364" spans="1:6" x14ac:dyDescent="0.2">
      <c r="A364" s="2">
        <v>44739</v>
      </c>
      <c r="B364" s="1">
        <v>-1.4013915726479703E-8</v>
      </c>
      <c r="C364" s="1">
        <v>16.745269594638174</v>
      </c>
      <c r="D364" s="1">
        <v>0</v>
      </c>
      <c r="E364">
        <v>16.745269580624257</v>
      </c>
      <c r="F364">
        <f t="shared" si="5"/>
        <v>57.13485980908996</v>
      </c>
    </row>
    <row r="365" spans="1:6" x14ac:dyDescent="0.2">
      <c r="A365" s="2">
        <v>44740</v>
      </c>
      <c r="B365" s="1">
        <v>7.253653371609702E-25</v>
      </c>
      <c r="C365" s="1">
        <v>24.347251403469343</v>
      </c>
      <c r="D365" s="1">
        <v>419.69954824733111</v>
      </c>
      <c r="E365">
        <v>24.766950951716673</v>
      </c>
      <c r="F365">
        <f t="shared" si="5"/>
        <v>84.504836647257292</v>
      </c>
    </row>
    <row r="366" spans="1:6" x14ac:dyDescent="0.2">
      <c r="A366" s="2">
        <v>44741</v>
      </c>
      <c r="B366" s="1">
        <v>-2.693472067268664E-8</v>
      </c>
      <c r="C366" s="1">
        <v>26.035823146672413</v>
      </c>
      <c r="D366" s="1">
        <v>0</v>
      </c>
      <c r="E366">
        <v>26.035823119737692</v>
      </c>
      <c r="F366">
        <f t="shared" si="5"/>
        <v>88.834228484545008</v>
      </c>
    </row>
    <row r="367" spans="1:6" x14ac:dyDescent="0.2">
      <c r="A367" s="2">
        <v>44742</v>
      </c>
      <c r="B367" s="1">
        <v>-1.1858717918654519E-8</v>
      </c>
      <c r="C367" s="1">
        <v>26.698848949683995</v>
      </c>
      <c r="D367" s="1">
        <v>0</v>
      </c>
      <c r="E367">
        <v>26.698848937825279</v>
      </c>
      <c r="F367">
        <f t="shared" si="5"/>
        <v>91.096472575859849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6EB0-2BE1-415C-B61A-386650A840CA}">
  <dimension ref="A1:D367"/>
  <sheetViews>
    <sheetView zoomScale="114" workbookViewId="0"/>
  </sheetViews>
  <sheetFormatPr baseColWidth="10" defaultColWidth="8.83203125" defaultRowHeight="15" x14ac:dyDescent="0.2"/>
  <cols>
    <col min="1" max="1" width="18" bestFit="1" customWidth="1"/>
    <col min="2" max="2" width="25.1640625" bestFit="1" customWidth="1"/>
    <col min="3" max="3" width="14" customWidth="1"/>
    <col min="4" max="4" width="14.83203125" customWidth="1"/>
  </cols>
  <sheetData>
    <row r="1" spans="1:4" x14ac:dyDescent="0.2">
      <c r="A1">
        <v>3</v>
      </c>
      <c r="B1" t="s">
        <v>35</v>
      </c>
      <c r="C1" t="s">
        <v>52</v>
      </c>
      <c r="D1" t="s">
        <v>50</v>
      </c>
    </row>
    <row r="2" spans="1:4" x14ac:dyDescent="0.2">
      <c r="B2" s="3" t="s">
        <v>36</v>
      </c>
      <c r="D2" t="s">
        <v>51</v>
      </c>
    </row>
    <row r="3" spans="1:4" x14ac:dyDescent="0.2">
      <c r="A3" s="2">
        <f t="array" ref="A3:B367">_xll.PIAdvCalcDat('Blr 10 Pellets'!$B$2,"7/1/21","7/1/22","1d","total","time-weighted",0,24,65,"")</f>
        <v>44378</v>
      </c>
      <c r="B3" s="1">
        <v>80.396789627357549</v>
      </c>
      <c r="C3">
        <f>B3*0.5</f>
        <v>40.198394813678775</v>
      </c>
      <c r="D3">
        <f>C3*20.89375</f>
        <v>839.89521163830091</v>
      </c>
    </row>
    <row r="4" spans="1:4" x14ac:dyDescent="0.2">
      <c r="A4" s="2">
        <v>44379</v>
      </c>
      <c r="B4" s="1">
        <v>189.17284388711522</v>
      </c>
      <c r="C4">
        <f t="shared" ref="C4:C67" si="0">B4*0.5</f>
        <v>94.58642194355761</v>
      </c>
      <c r="D4">
        <f t="shared" ref="D4:D67" si="1">C4*20.89375</f>
        <v>1976.2650534832069</v>
      </c>
    </row>
    <row r="5" spans="1:4" x14ac:dyDescent="0.2">
      <c r="A5" s="2">
        <v>44380</v>
      </c>
      <c r="B5" s="1">
        <v>196.93428297950925</v>
      </c>
      <c r="C5">
        <f t="shared" si="0"/>
        <v>98.467141489754624</v>
      </c>
      <c r="D5">
        <f t="shared" si="1"/>
        <v>2057.3478375015607</v>
      </c>
    </row>
    <row r="6" spans="1:4" x14ac:dyDescent="0.2">
      <c r="A6" s="2">
        <v>44381</v>
      </c>
      <c r="B6" s="1">
        <v>202.69091437100545</v>
      </c>
      <c r="C6">
        <f t="shared" si="0"/>
        <v>101.34545718550272</v>
      </c>
      <c r="D6">
        <f t="shared" si="1"/>
        <v>2117.4866460695976</v>
      </c>
    </row>
    <row r="7" spans="1:4" x14ac:dyDescent="0.2">
      <c r="A7" s="2">
        <v>44382</v>
      </c>
      <c r="B7" s="1">
        <v>193.80635016085452</v>
      </c>
      <c r="C7">
        <f t="shared" si="0"/>
        <v>96.90317508042726</v>
      </c>
      <c r="D7">
        <f t="shared" si="1"/>
        <v>2024.6707143366771</v>
      </c>
    </row>
    <row r="8" spans="1:4" x14ac:dyDescent="0.2">
      <c r="A8" s="2">
        <v>44383</v>
      </c>
      <c r="B8" s="1">
        <v>194.33549346500783</v>
      </c>
      <c r="C8">
        <f t="shared" si="0"/>
        <v>97.167746732503915</v>
      </c>
      <c r="D8">
        <f t="shared" si="1"/>
        <v>2030.1986082922538</v>
      </c>
    </row>
    <row r="9" spans="1:4" x14ac:dyDescent="0.2">
      <c r="A9" s="2">
        <v>44384</v>
      </c>
      <c r="B9" s="1">
        <v>194.00732373066219</v>
      </c>
      <c r="C9">
        <f t="shared" si="0"/>
        <v>97.003661865331097</v>
      </c>
      <c r="D9">
        <f t="shared" si="1"/>
        <v>2026.7702600987616</v>
      </c>
    </row>
    <row r="10" spans="1:4" x14ac:dyDescent="0.2">
      <c r="A10" s="2">
        <v>44385</v>
      </c>
      <c r="B10" s="1">
        <v>191.77670207173804</v>
      </c>
      <c r="C10">
        <f t="shared" si="0"/>
        <v>95.888351035869022</v>
      </c>
      <c r="D10">
        <f t="shared" si="1"/>
        <v>2003.4672344556884</v>
      </c>
    </row>
    <row r="11" spans="1:4" x14ac:dyDescent="0.2">
      <c r="A11" s="2">
        <v>44386</v>
      </c>
      <c r="B11" s="1">
        <v>182.97824921463766</v>
      </c>
      <c r="C11">
        <f t="shared" si="0"/>
        <v>91.489124607318828</v>
      </c>
      <c r="D11">
        <f t="shared" si="1"/>
        <v>1911.5508972641678</v>
      </c>
    </row>
    <row r="12" spans="1:4" x14ac:dyDescent="0.2">
      <c r="A12" s="2">
        <v>44387</v>
      </c>
      <c r="B12" s="1">
        <v>183.49332849166288</v>
      </c>
      <c r="C12">
        <f t="shared" si="0"/>
        <v>91.74666424583144</v>
      </c>
      <c r="D12">
        <f t="shared" si="1"/>
        <v>1916.9318660863407</v>
      </c>
    </row>
    <row r="13" spans="1:4" x14ac:dyDescent="0.2">
      <c r="A13" s="2">
        <v>44388</v>
      </c>
      <c r="B13" s="1">
        <v>201.07698221966615</v>
      </c>
      <c r="C13">
        <f t="shared" si="0"/>
        <v>100.53849110983307</v>
      </c>
      <c r="D13">
        <f t="shared" si="1"/>
        <v>2100.626098626075</v>
      </c>
    </row>
    <row r="14" spans="1:4" x14ac:dyDescent="0.2">
      <c r="A14" s="2">
        <v>44389</v>
      </c>
      <c r="B14" s="1">
        <v>201.6140281993822</v>
      </c>
      <c r="C14">
        <f t="shared" si="0"/>
        <v>100.8070140996911</v>
      </c>
      <c r="D14">
        <f t="shared" si="1"/>
        <v>2106.2365508454209</v>
      </c>
    </row>
    <row r="15" spans="1:4" x14ac:dyDescent="0.2">
      <c r="A15" s="2">
        <v>44390</v>
      </c>
      <c r="B15" s="1">
        <v>203.9212216730258</v>
      </c>
      <c r="C15">
        <f t="shared" si="0"/>
        <v>101.9606108365129</v>
      </c>
      <c r="D15">
        <f t="shared" si="1"/>
        <v>2130.3395126653913</v>
      </c>
    </row>
    <row r="16" spans="1:4" x14ac:dyDescent="0.2">
      <c r="A16" s="2">
        <v>44391</v>
      </c>
      <c r="B16" s="1">
        <v>197.52643985953785</v>
      </c>
      <c r="C16">
        <f t="shared" si="0"/>
        <v>98.763219929768923</v>
      </c>
      <c r="D16">
        <f t="shared" si="1"/>
        <v>2063.5340264076094</v>
      </c>
    </row>
    <row r="17" spans="1:4" x14ac:dyDescent="0.2">
      <c r="A17" s="2">
        <v>44392</v>
      </c>
      <c r="B17" s="1">
        <v>99.42557469685093</v>
      </c>
      <c r="C17">
        <f t="shared" si="0"/>
        <v>49.712787348425465</v>
      </c>
      <c r="D17">
        <f t="shared" si="1"/>
        <v>1038.6865506611646</v>
      </c>
    </row>
    <row r="18" spans="1:4" x14ac:dyDescent="0.2">
      <c r="A18" s="2">
        <v>44393</v>
      </c>
      <c r="B18" s="1">
        <v>0.21149958441992822</v>
      </c>
      <c r="C18">
        <f t="shared" si="0"/>
        <v>0.10574979220996411</v>
      </c>
      <c r="D18">
        <f t="shared" si="1"/>
        <v>2.2095097209869379</v>
      </c>
    </row>
    <row r="19" spans="1:4" x14ac:dyDescent="0.2">
      <c r="A19" s="2">
        <v>44394</v>
      </c>
      <c r="B19" s="1">
        <v>0.23152178459618517</v>
      </c>
      <c r="C19">
        <f t="shared" si="0"/>
        <v>0.11576089229809258</v>
      </c>
      <c r="D19">
        <f t="shared" si="1"/>
        <v>2.418679143453272</v>
      </c>
    </row>
    <row r="20" spans="1:4" x14ac:dyDescent="0.2">
      <c r="A20" s="2">
        <v>44395</v>
      </c>
      <c r="B20" s="1">
        <v>0.22719213744358346</v>
      </c>
      <c r="C20">
        <f t="shared" si="0"/>
        <v>0.11359606872179173</v>
      </c>
      <c r="D20">
        <f t="shared" si="1"/>
        <v>2.373447860855936</v>
      </c>
    </row>
    <row r="21" spans="1:4" x14ac:dyDescent="0.2">
      <c r="A21" s="2">
        <v>44396</v>
      </c>
      <c r="B21" s="1">
        <v>0.33839660936549482</v>
      </c>
      <c r="C21">
        <f t="shared" si="0"/>
        <v>0.16919830468274741</v>
      </c>
      <c r="D21">
        <f t="shared" si="1"/>
        <v>3.5351870784651536</v>
      </c>
    </row>
    <row r="22" spans="1:4" x14ac:dyDescent="0.2">
      <c r="A22" s="2">
        <v>44397</v>
      </c>
      <c r="B22" s="1">
        <v>0.24986276069158828</v>
      </c>
      <c r="C22">
        <f t="shared" si="0"/>
        <v>0.12493138034579414</v>
      </c>
      <c r="D22">
        <f t="shared" si="1"/>
        <v>2.6102850280999363</v>
      </c>
    </row>
    <row r="23" spans="1:4" x14ac:dyDescent="0.2">
      <c r="A23" s="2">
        <v>44398</v>
      </c>
      <c r="B23" s="1">
        <v>0.25726138793556497</v>
      </c>
      <c r="C23">
        <f t="shared" si="0"/>
        <v>0.12863069396778248</v>
      </c>
      <c r="D23">
        <f t="shared" si="1"/>
        <v>2.6875775620893552</v>
      </c>
    </row>
    <row r="24" spans="1:4" x14ac:dyDescent="0.2">
      <c r="A24" s="2">
        <v>44399</v>
      </c>
      <c r="B24" s="1">
        <v>0.22083615936920831</v>
      </c>
      <c r="C24">
        <f t="shared" si="0"/>
        <v>0.11041807968460415</v>
      </c>
      <c r="D24">
        <f t="shared" si="1"/>
        <v>2.307047752410198</v>
      </c>
    </row>
    <row r="25" spans="1:4" x14ac:dyDescent="0.2">
      <c r="A25" s="2">
        <v>44400</v>
      </c>
      <c r="B25" s="1">
        <v>0.19713655488314663</v>
      </c>
      <c r="C25">
        <f t="shared" si="0"/>
        <v>9.8568277441573315E-2</v>
      </c>
      <c r="D25">
        <f t="shared" si="1"/>
        <v>2.0594609467948723</v>
      </c>
    </row>
    <row r="26" spans="1:4" x14ac:dyDescent="0.2">
      <c r="A26" s="2">
        <v>44401</v>
      </c>
      <c r="B26" s="1" t="str">
        <v>[-11059] No Good Data For Calculation</v>
      </c>
      <c r="C26" t="e">
        <f t="shared" si="0"/>
        <v>#VALUE!</v>
      </c>
      <c r="D26" t="e">
        <f t="shared" si="1"/>
        <v>#VALUE!</v>
      </c>
    </row>
    <row r="27" spans="1:4" x14ac:dyDescent="0.2">
      <c r="A27" s="2">
        <v>44402</v>
      </c>
      <c r="B27" s="1">
        <v>0.23769101507137774</v>
      </c>
      <c r="C27">
        <f t="shared" si="0"/>
        <v>0.11884550753568887</v>
      </c>
      <c r="D27">
        <f t="shared" si="1"/>
        <v>2.4831283230737995</v>
      </c>
    </row>
    <row r="28" spans="1:4" x14ac:dyDescent="0.2">
      <c r="A28" s="2">
        <v>44403</v>
      </c>
      <c r="B28" s="1">
        <v>0.26333925281845327</v>
      </c>
      <c r="C28">
        <f t="shared" si="0"/>
        <v>0.13166962640922664</v>
      </c>
      <c r="D28">
        <f t="shared" si="1"/>
        <v>2.7510722567877792</v>
      </c>
    </row>
    <row r="29" spans="1:4" x14ac:dyDescent="0.2">
      <c r="A29" s="2">
        <v>44404</v>
      </c>
      <c r="B29" s="1">
        <v>108.86475091453941</v>
      </c>
      <c r="C29">
        <f t="shared" si="0"/>
        <v>54.432375457269707</v>
      </c>
      <c r="D29">
        <f t="shared" si="1"/>
        <v>1137.2964447103291</v>
      </c>
    </row>
    <row r="30" spans="1:4" x14ac:dyDescent="0.2">
      <c r="A30" s="2">
        <v>44405</v>
      </c>
      <c r="B30" s="1">
        <v>233.55553337592278</v>
      </c>
      <c r="C30">
        <f t="shared" si="0"/>
        <v>116.77776668796139</v>
      </c>
      <c r="D30">
        <f t="shared" si="1"/>
        <v>2439.9254627365935</v>
      </c>
    </row>
    <row r="31" spans="1:4" x14ac:dyDescent="0.2">
      <c r="A31" s="2">
        <v>44406</v>
      </c>
      <c r="B31" s="1">
        <v>198.59430081328219</v>
      </c>
      <c r="C31">
        <f t="shared" si="0"/>
        <v>99.297150406641094</v>
      </c>
      <c r="D31">
        <f t="shared" si="1"/>
        <v>2074.6898363087575</v>
      </c>
    </row>
    <row r="32" spans="1:4" x14ac:dyDescent="0.2">
      <c r="A32" s="2">
        <v>44407</v>
      </c>
      <c r="B32" s="1">
        <v>202.78836068253656</v>
      </c>
      <c r="C32">
        <f t="shared" si="0"/>
        <v>101.39418034126828</v>
      </c>
      <c r="D32">
        <f t="shared" si="1"/>
        <v>2118.5046555053741</v>
      </c>
    </row>
    <row r="33" spans="1:4" x14ac:dyDescent="0.2">
      <c r="A33" s="2">
        <v>44408</v>
      </c>
      <c r="B33" s="1">
        <v>194.38154784578603</v>
      </c>
      <c r="C33">
        <f t="shared" si="0"/>
        <v>97.190773922893015</v>
      </c>
      <c r="D33">
        <f t="shared" si="1"/>
        <v>2030.6797326514461</v>
      </c>
    </row>
    <row r="34" spans="1:4" x14ac:dyDescent="0.2">
      <c r="A34" s="2">
        <v>44409</v>
      </c>
      <c r="B34" s="1">
        <v>192.59626701592271</v>
      </c>
      <c r="C34">
        <f t="shared" si="0"/>
        <v>96.298133507961353</v>
      </c>
      <c r="D34">
        <f t="shared" si="1"/>
        <v>2012.0291269819677</v>
      </c>
    </row>
    <row r="35" spans="1:4" x14ac:dyDescent="0.2">
      <c r="A35" s="2">
        <v>44410</v>
      </c>
      <c r="B35" s="1">
        <v>184.33494159194873</v>
      </c>
      <c r="C35">
        <f t="shared" si="0"/>
        <v>92.167470795974367</v>
      </c>
      <c r="D35">
        <f t="shared" si="1"/>
        <v>1925.7240929433895</v>
      </c>
    </row>
    <row r="36" spans="1:4" x14ac:dyDescent="0.2">
      <c r="A36" s="2">
        <v>44411</v>
      </c>
      <c r="B36" s="1">
        <v>194.12043968173063</v>
      </c>
      <c r="C36">
        <f t="shared" si="0"/>
        <v>97.060219840865315</v>
      </c>
      <c r="D36">
        <f t="shared" si="1"/>
        <v>2027.9519683000797</v>
      </c>
    </row>
    <row r="37" spans="1:4" x14ac:dyDescent="0.2">
      <c r="A37" s="2">
        <v>44412</v>
      </c>
      <c r="B37" s="1">
        <v>187.49927630630037</v>
      </c>
      <c r="C37">
        <f t="shared" si="0"/>
        <v>93.749638153150187</v>
      </c>
      <c r="D37">
        <f t="shared" si="1"/>
        <v>1958.7815021623817</v>
      </c>
    </row>
    <row r="38" spans="1:4" x14ac:dyDescent="0.2">
      <c r="A38" s="2">
        <v>44413</v>
      </c>
      <c r="B38" s="1">
        <v>178.7410596728167</v>
      </c>
      <c r="C38">
        <f t="shared" si="0"/>
        <v>89.370529836408352</v>
      </c>
      <c r="D38">
        <f t="shared" si="1"/>
        <v>1867.2855077694571</v>
      </c>
    </row>
    <row r="39" spans="1:4" x14ac:dyDescent="0.2">
      <c r="A39" s="2">
        <v>44414</v>
      </c>
      <c r="B39" s="1">
        <v>201.38132798627501</v>
      </c>
      <c r="C39">
        <f t="shared" si="0"/>
        <v>100.69066399313751</v>
      </c>
      <c r="D39">
        <f t="shared" si="1"/>
        <v>2103.805560806617</v>
      </c>
    </row>
    <row r="40" spans="1:4" x14ac:dyDescent="0.2">
      <c r="A40" s="2">
        <v>44415</v>
      </c>
      <c r="B40" s="1">
        <v>197.81171791506193</v>
      </c>
      <c r="C40">
        <f t="shared" si="0"/>
        <v>98.905858957530967</v>
      </c>
      <c r="D40">
        <f t="shared" si="1"/>
        <v>2066.5142905939128</v>
      </c>
    </row>
    <row r="41" spans="1:4" x14ac:dyDescent="0.2">
      <c r="A41" s="2">
        <v>44416</v>
      </c>
      <c r="B41" s="1">
        <v>197.36954364322935</v>
      </c>
      <c r="C41">
        <f t="shared" si="0"/>
        <v>98.684771821614675</v>
      </c>
      <c r="D41">
        <f t="shared" si="1"/>
        <v>2061.8949512478616</v>
      </c>
    </row>
    <row r="42" spans="1:4" x14ac:dyDescent="0.2">
      <c r="A42" s="2">
        <v>44417</v>
      </c>
      <c r="B42" s="1">
        <v>195.71130819079519</v>
      </c>
      <c r="C42">
        <f t="shared" si="0"/>
        <v>97.855654095397597</v>
      </c>
      <c r="D42">
        <f t="shared" si="1"/>
        <v>2044.5715727557135</v>
      </c>
    </row>
    <row r="43" spans="1:4" x14ac:dyDescent="0.2">
      <c r="A43" s="2">
        <v>44418</v>
      </c>
      <c r="B43" s="1">
        <v>177.26484981066153</v>
      </c>
      <c r="C43">
        <f t="shared" si="0"/>
        <v>88.632424905330765</v>
      </c>
      <c r="D43">
        <f t="shared" si="1"/>
        <v>1851.8637278657548</v>
      </c>
    </row>
    <row r="44" spans="1:4" x14ac:dyDescent="0.2">
      <c r="A44" s="2">
        <v>44419</v>
      </c>
      <c r="B44" s="1">
        <v>201.0029469370881</v>
      </c>
      <c r="C44">
        <f t="shared" si="0"/>
        <v>100.50147346854405</v>
      </c>
      <c r="D44">
        <f t="shared" si="1"/>
        <v>2099.8526612833921</v>
      </c>
    </row>
    <row r="45" spans="1:4" x14ac:dyDescent="0.2">
      <c r="A45" s="2">
        <v>44420</v>
      </c>
      <c r="B45" s="1">
        <v>200.45182856241098</v>
      </c>
      <c r="C45">
        <f t="shared" si="0"/>
        <v>100.22591428120549</v>
      </c>
      <c r="D45">
        <f t="shared" si="1"/>
        <v>2094.0951965129375</v>
      </c>
    </row>
    <row r="46" spans="1:4" x14ac:dyDescent="0.2">
      <c r="A46" s="2">
        <v>44421</v>
      </c>
      <c r="B46" s="1">
        <v>189.99820847372689</v>
      </c>
      <c r="C46">
        <f t="shared" si="0"/>
        <v>94.999104236863445</v>
      </c>
      <c r="D46">
        <f t="shared" si="1"/>
        <v>1984.8875341489656</v>
      </c>
    </row>
    <row r="47" spans="1:4" x14ac:dyDescent="0.2">
      <c r="A47" s="2">
        <v>44422</v>
      </c>
      <c r="B47" s="1">
        <v>190.97510794708575</v>
      </c>
      <c r="C47">
        <f t="shared" si="0"/>
        <v>95.487553973542873</v>
      </c>
      <c r="D47">
        <f t="shared" si="1"/>
        <v>1995.0930808347114</v>
      </c>
    </row>
    <row r="48" spans="1:4" x14ac:dyDescent="0.2">
      <c r="A48" s="2">
        <v>44423</v>
      </c>
      <c r="B48" s="1">
        <v>187.99099259239063</v>
      </c>
      <c r="C48">
        <f t="shared" si="0"/>
        <v>93.995496296195313</v>
      </c>
      <c r="D48">
        <f t="shared" si="1"/>
        <v>1963.9184007386309</v>
      </c>
    </row>
    <row r="49" spans="1:4" x14ac:dyDescent="0.2">
      <c r="A49" s="2">
        <v>44424</v>
      </c>
      <c r="B49" s="1">
        <v>183.97579696761755</v>
      </c>
      <c r="C49">
        <f t="shared" si="0"/>
        <v>91.987898483808777</v>
      </c>
      <c r="D49">
        <f t="shared" si="1"/>
        <v>1921.9721539460797</v>
      </c>
    </row>
    <row r="50" spans="1:4" x14ac:dyDescent="0.2">
      <c r="A50" s="2">
        <v>44425</v>
      </c>
      <c r="B50" s="1">
        <v>184.30040057357655</v>
      </c>
      <c r="C50">
        <f t="shared" si="0"/>
        <v>92.150200286788277</v>
      </c>
      <c r="D50">
        <f t="shared" si="1"/>
        <v>1925.3632472420827</v>
      </c>
    </row>
    <row r="51" spans="1:4" x14ac:dyDescent="0.2">
      <c r="A51" s="2">
        <v>44426</v>
      </c>
      <c r="B51" s="1">
        <v>191.28007048816153</v>
      </c>
      <c r="C51">
        <f t="shared" si="0"/>
        <v>95.640035244080764</v>
      </c>
      <c r="D51">
        <f t="shared" si="1"/>
        <v>1998.2789863810126</v>
      </c>
    </row>
    <row r="52" spans="1:4" x14ac:dyDescent="0.2">
      <c r="A52" s="2">
        <v>44427</v>
      </c>
      <c r="B52" s="1">
        <v>186.78714779603246</v>
      </c>
      <c r="C52">
        <f t="shared" si="0"/>
        <v>93.393573898016228</v>
      </c>
      <c r="D52">
        <f t="shared" si="1"/>
        <v>1951.3419846316767</v>
      </c>
    </row>
    <row r="53" spans="1:4" x14ac:dyDescent="0.2">
      <c r="A53" s="2">
        <v>44428</v>
      </c>
      <c r="B53" s="1">
        <v>187.82173525829143</v>
      </c>
      <c r="C53">
        <f t="shared" si="0"/>
        <v>93.910867629145713</v>
      </c>
      <c r="D53">
        <f t="shared" si="1"/>
        <v>1962.1501905264633</v>
      </c>
    </row>
    <row r="54" spans="1:4" x14ac:dyDescent="0.2">
      <c r="A54" s="2">
        <v>44429</v>
      </c>
      <c r="B54" s="1">
        <v>205.49574247791608</v>
      </c>
      <c r="C54">
        <f t="shared" si="0"/>
        <v>102.74787123895804</v>
      </c>
      <c r="D54">
        <f t="shared" si="1"/>
        <v>2146.7883346989797</v>
      </c>
    </row>
    <row r="55" spans="1:4" x14ac:dyDescent="0.2">
      <c r="A55" s="2">
        <v>44430</v>
      </c>
      <c r="B55" s="1">
        <v>193.04582633065024</v>
      </c>
      <c r="C55">
        <f t="shared" si="0"/>
        <v>96.522913165325122</v>
      </c>
      <c r="D55">
        <f t="shared" si="1"/>
        <v>2016.7256169480117</v>
      </c>
    </row>
    <row r="56" spans="1:4" x14ac:dyDescent="0.2">
      <c r="A56" s="2">
        <v>44431</v>
      </c>
      <c r="B56" s="1">
        <v>204.11310601879404</v>
      </c>
      <c r="C56">
        <f t="shared" si="0"/>
        <v>102.05655300939702</v>
      </c>
      <c r="D56">
        <f t="shared" si="1"/>
        <v>2132.3441044400893</v>
      </c>
    </row>
    <row r="57" spans="1:4" x14ac:dyDescent="0.2">
      <c r="A57" s="2">
        <v>44432</v>
      </c>
      <c r="B57" s="1">
        <v>108.16107429794158</v>
      </c>
      <c r="C57">
        <f t="shared" si="0"/>
        <v>54.080537148970791</v>
      </c>
      <c r="D57">
        <f t="shared" si="1"/>
        <v>1129.9452230563086</v>
      </c>
    </row>
    <row r="58" spans="1:4" x14ac:dyDescent="0.2">
      <c r="A58" s="2">
        <v>44433</v>
      </c>
      <c r="B58" s="1">
        <v>0.22032170582133404</v>
      </c>
      <c r="C58">
        <f t="shared" si="0"/>
        <v>0.11016085291066702</v>
      </c>
      <c r="D58">
        <f t="shared" si="1"/>
        <v>2.3016733205022493</v>
      </c>
    </row>
    <row r="59" spans="1:4" x14ac:dyDescent="0.2">
      <c r="A59" s="2">
        <v>44434</v>
      </c>
      <c r="B59" s="1">
        <v>0.21594761409048632</v>
      </c>
      <c r="C59">
        <f t="shared" si="0"/>
        <v>0.10797380704524316</v>
      </c>
      <c r="D59">
        <f t="shared" si="1"/>
        <v>2.2559777309515492</v>
      </c>
    </row>
    <row r="60" spans="1:4" x14ac:dyDescent="0.2">
      <c r="A60" s="2">
        <v>44435</v>
      </c>
      <c r="B60" s="1">
        <v>102.01292420871559</v>
      </c>
      <c r="C60">
        <f t="shared" si="0"/>
        <v>51.006462104357794</v>
      </c>
      <c r="D60">
        <f t="shared" si="1"/>
        <v>1065.7162675929258</v>
      </c>
    </row>
    <row r="61" spans="1:4" x14ac:dyDescent="0.2">
      <c r="A61" s="2">
        <v>44436</v>
      </c>
      <c r="B61" s="1">
        <v>192.08328953800418</v>
      </c>
      <c r="C61">
        <f t="shared" si="0"/>
        <v>96.04164476900209</v>
      </c>
      <c r="D61">
        <f t="shared" si="1"/>
        <v>2006.6701153923375</v>
      </c>
    </row>
    <row r="62" spans="1:4" x14ac:dyDescent="0.2">
      <c r="A62" s="2">
        <v>44437</v>
      </c>
      <c r="B62" s="1">
        <v>201.24301589751843</v>
      </c>
      <c r="C62">
        <f t="shared" si="0"/>
        <v>100.62150794875922</v>
      </c>
      <c r="D62">
        <f t="shared" si="1"/>
        <v>2102.3606317043877</v>
      </c>
    </row>
    <row r="63" spans="1:4" x14ac:dyDescent="0.2">
      <c r="A63" s="2">
        <v>44438</v>
      </c>
      <c r="B63" s="1">
        <v>205.48859107416556</v>
      </c>
      <c r="C63">
        <f t="shared" si="0"/>
        <v>102.74429553708278</v>
      </c>
      <c r="D63">
        <f t="shared" si="1"/>
        <v>2146.7136248779234</v>
      </c>
    </row>
    <row r="64" spans="1:4" x14ac:dyDescent="0.2">
      <c r="A64" s="2">
        <v>44439</v>
      </c>
      <c r="B64" s="1">
        <v>221.75602030932686</v>
      </c>
      <c r="C64">
        <f t="shared" si="0"/>
        <v>110.87801015466343</v>
      </c>
      <c r="D64">
        <f t="shared" si="1"/>
        <v>2316.6574246689993</v>
      </c>
    </row>
    <row r="65" spans="1:4" x14ac:dyDescent="0.2">
      <c r="A65" s="2">
        <v>44440</v>
      </c>
      <c r="B65" s="1">
        <v>194.26504721811779</v>
      </c>
      <c r="C65">
        <f t="shared" si="0"/>
        <v>97.132523609058893</v>
      </c>
      <c r="D65">
        <f t="shared" si="1"/>
        <v>2029.4626651567744</v>
      </c>
    </row>
    <row r="66" spans="1:4" x14ac:dyDescent="0.2">
      <c r="A66" s="2">
        <v>44441</v>
      </c>
      <c r="B66" s="1">
        <v>197.22739408546136</v>
      </c>
      <c r="C66">
        <f t="shared" si="0"/>
        <v>98.613697042730678</v>
      </c>
      <c r="D66">
        <f t="shared" si="1"/>
        <v>2060.4099325865541</v>
      </c>
    </row>
    <row r="67" spans="1:4" x14ac:dyDescent="0.2">
      <c r="A67" s="2">
        <v>44442</v>
      </c>
      <c r="B67" s="1">
        <v>201.91707319534345</v>
      </c>
      <c r="C67">
        <f t="shared" si="0"/>
        <v>100.95853659767172</v>
      </c>
      <c r="D67">
        <f t="shared" si="1"/>
        <v>2109.4024240376039</v>
      </c>
    </row>
    <row r="68" spans="1:4" x14ac:dyDescent="0.2">
      <c r="A68" s="2">
        <v>44443</v>
      </c>
      <c r="B68" s="1">
        <v>206.60071711897069</v>
      </c>
      <c r="C68">
        <f t="shared" ref="C68:C131" si="2">B68*0.5</f>
        <v>103.30035855948535</v>
      </c>
      <c r="D68">
        <f t="shared" ref="D68:D131" si="3">C68*20.89375</f>
        <v>2158.3318666522468</v>
      </c>
    </row>
    <row r="69" spans="1:4" x14ac:dyDescent="0.2">
      <c r="A69" s="2">
        <v>44444</v>
      </c>
      <c r="B69" s="1">
        <v>200.99564863471323</v>
      </c>
      <c r="C69">
        <f t="shared" si="2"/>
        <v>100.49782431735662</v>
      </c>
      <c r="D69">
        <f t="shared" si="3"/>
        <v>2099.7764168307699</v>
      </c>
    </row>
    <row r="70" spans="1:4" x14ac:dyDescent="0.2">
      <c r="A70" s="2">
        <v>44445</v>
      </c>
      <c r="B70" s="1">
        <v>0.63771372267215765</v>
      </c>
      <c r="C70">
        <f t="shared" si="2"/>
        <v>0.31885686133607882</v>
      </c>
      <c r="D70">
        <f t="shared" si="3"/>
        <v>6.6621155465406972</v>
      </c>
    </row>
    <row r="71" spans="1:4" x14ac:dyDescent="0.2">
      <c r="A71" s="2">
        <v>44446</v>
      </c>
      <c r="B71" s="1">
        <v>0.20888724830588509</v>
      </c>
      <c r="C71">
        <f t="shared" si="2"/>
        <v>0.10444362415294255</v>
      </c>
      <c r="D71">
        <f t="shared" si="3"/>
        <v>2.1822189721455434</v>
      </c>
    </row>
    <row r="72" spans="1:4" x14ac:dyDescent="0.2">
      <c r="A72" s="2">
        <v>44447</v>
      </c>
      <c r="B72" s="1">
        <v>0.26679045270368418</v>
      </c>
      <c r="C72">
        <f t="shared" si="2"/>
        <v>0.13339522635184209</v>
      </c>
      <c r="D72">
        <f t="shared" si="3"/>
        <v>2.7871265105888008</v>
      </c>
    </row>
    <row r="73" spans="1:4" x14ac:dyDescent="0.2">
      <c r="A73" s="2">
        <v>44448</v>
      </c>
      <c r="B73" s="1">
        <v>0.23050836906720168</v>
      </c>
      <c r="C73">
        <f t="shared" si="2"/>
        <v>0.11525418453360084</v>
      </c>
      <c r="D73">
        <f t="shared" si="3"/>
        <v>2.4080921180989225</v>
      </c>
    </row>
    <row r="74" spans="1:4" x14ac:dyDescent="0.2">
      <c r="A74" s="2">
        <v>44449</v>
      </c>
      <c r="B74" s="1">
        <v>123.74731406529229</v>
      </c>
      <c r="C74">
        <f t="shared" si="2"/>
        <v>61.873657032646143</v>
      </c>
      <c r="D74">
        <f t="shared" si="3"/>
        <v>1292.7727216258504</v>
      </c>
    </row>
    <row r="75" spans="1:4" x14ac:dyDescent="0.2">
      <c r="A75" s="2">
        <v>44450</v>
      </c>
      <c r="B75" s="1">
        <v>170.13749884325162</v>
      </c>
      <c r="C75">
        <f t="shared" si="2"/>
        <v>85.06874942162581</v>
      </c>
      <c r="D75">
        <f t="shared" si="3"/>
        <v>1777.4051832280943</v>
      </c>
    </row>
    <row r="76" spans="1:4" x14ac:dyDescent="0.2">
      <c r="A76" s="2">
        <v>44451</v>
      </c>
      <c r="B76" s="1">
        <v>155.85959805771947</v>
      </c>
      <c r="C76">
        <f t="shared" si="2"/>
        <v>77.929799028859733</v>
      </c>
      <c r="D76">
        <f t="shared" si="3"/>
        <v>1628.2457384592381</v>
      </c>
    </row>
    <row r="77" spans="1:4" x14ac:dyDescent="0.2">
      <c r="A77" s="2">
        <v>44452</v>
      </c>
      <c r="B77" s="1">
        <v>154.46094729477568</v>
      </c>
      <c r="C77">
        <f t="shared" si="2"/>
        <v>77.230473647387839</v>
      </c>
      <c r="D77">
        <f t="shared" si="3"/>
        <v>1613.6342087701098</v>
      </c>
    </row>
    <row r="78" spans="1:4" x14ac:dyDescent="0.2">
      <c r="A78" s="2">
        <v>44453</v>
      </c>
      <c r="B78" s="1">
        <v>162.61803623773849</v>
      </c>
      <c r="C78">
        <f t="shared" si="2"/>
        <v>81.309018118869247</v>
      </c>
      <c r="D78">
        <f t="shared" si="3"/>
        <v>1698.8502973211243</v>
      </c>
    </row>
    <row r="79" spans="1:4" x14ac:dyDescent="0.2">
      <c r="A79" s="2">
        <v>44454</v>
      </c>
      <c r="B79" s="1">
        <v>175.55230173379144</v>
      </c>
      <c r="C79">
        <f t="shared" si="2"/>
        <v>87.776150866895719</v>
      </c>
      <c r="D79">
        <f t="shared" si="3"/>
        <v>1833.9729521752024</v>
      </c>
    </row>
    <row r="80" spans="1:4" x14ac:dyDescent="0.2">
      <c r="A80" s="2">
        <v>44455</v>
      </c>
      <c r="B80" s="1">
        <v>175.77313723696986</v>
      </c>
      <c r="C80">
        <f t="shared" si="2"/>
        <v>87.88656861848493</v>
      </c>
      <c r="D80">
        <f t="shared" si="3"/>
        <v>1836.2799930724696</v>
      </c>
    </row>
    <row r="81" spans="1:4" x14ac:dyDescent="0.2">
      <c r="A81" s="2">
        <v>44456</v>
      </c>
      <c r="B81" s="1">
        <v>197.2739787337556</v>
      </c>
      <c r="C81">
        <f t="shared" si="2"/>
        <v>98.636989366877799</v>
      </c>
      <c r="D81">
        <f t="shared" si="3"/>
        <v>2060.8965965842031</v>
      </c>
    </row>
    <row r="82" spans="1:4" x14ac:dyDescent="0.2">
      <c r="A82" s="2">
        <v>44457</v>
      </c>
      <c r="B82" s="1">
        <v>181.72906637317672</v>
      </c>
      <c r="C82">
        <f t="shared" si="2"/>
        <v>90.864533186588361</v>
      </c>
      <c r="D82">
        <f t="shared" si="3"/>
        <v>1898.5008402672806</v>
      </c>
    </row>
    <row r="83" spans="1:4" x14ac:dyDescent="0.2">
      <c r="A83" s="2">
        <v>44458</v>
      </c>
      <c r="B83" s="1">
        <v>164.53077617800898</v>
      </c>
      <c r="C83">
        <f t="shared" si="2"/>
        <v>82.265388089004489</v>
      </c>
      <c r="D83">
        <f t="shared" si="3"/>
        <v>1718.8324523846377</v>
      </c>
    </row>
    <row r="84" spans="1:4" x14ac:dyDescent="0.2">
      <c r="A84" s="2">
        <v>44459</v>
      </c>
      <c r="B84" s="1">
        <v>177.01127872782507</v>
      </c>
      <c r="C84">
        <f t="shared" si="2"/>
        <v>88.505639363912536</v>
      </c>
      <c r="D84">
        <f t="shared" si="3"/>
        <v>1849.2147024597475</v>
      </c>
    </row>
    <row r="85" spans="1:4" x14ac:dyDescent="0.2">
      <c r="A85" s="2">
        <v>44460</v>
      </c>
      <c r="B85" s="1">
        <v>192.83797427524087</v>
      </c>
      <c r="C85">
        <f t="shared" si="2"/>
        <v>96.418987137620434</v>
      </c>
      <c r="D85">
        <f t="shared" si="3"/>
        <v>2014.554212506657</v>
      </c>
    </row>
    <row r="86" spans="1:4" x14ac:dyDescent="0.2">
      <c r="A86" s="2">
        <v>44461</v>
      </c>
      <c r="B86" s="1">
        <v>175.25923210047239</v>
      </c>
      <c r="C86">
        <f t="shared" si="2"/>
        <v>87.629616050236194</v>
      </c>
      <c r="D86">
        <f t="shared" si="3"/>
        <v>1830.9112903496225</v>
      </c>
    </row>
    <row r="87" spans="1:4" x14ac:dyDescent="0.2">
      <c r="A87" s="2">
        <v>44462</v>
      </c>
      <c r="B87" s="1">
        <v>173.72380579845213</v>
      </c>
      <c r="C87">
        <f t="shared" si="2"/>
        <v>86.861902899226067</v>
      </c>
      <c r="D87">
        <f t="shared" si="3"/>
        <v>1814.8708837007048</v>
      </c>
    </row>
    <row r="88" spans="1:4" x14ac:dyDescent="0.2">
      <c r="A88" s="2">
        <v>44463</v>
      </c>
      <c r="B88" s="1">
        <v>169.2519291515232</v>
      </c>
      <c r="C88">
        <f t="shared" si="2"/>
        <v>84.6259645757616</v>
      </c>
      <c r="D88">
        <f t="shared" si="3"/>
        <v>1768.153747354819</v>
      </c>
    </row>
    <row r="89" spans="1:4" x14ac:dyDescent="0.2">
      <c r="A89" s="2">
        <v>44464</v>
      </c>
      <c r="B89" s="1">
        <v>175.35855894159309</v>
      </c>
      <c r="C89">
        <f t="shared" si="2"/>
        <v>87.679279470796544</v>
      </c>
      <c r="D89">
        <f t="shared" si="3"/>
        <v>1831.9489454429554</v>
      </c>
    </row>
    <row r="90" spans="1:4" x14ac:dyDescent="0.2">
      <c r="A90" s="2">
        <v>44465</v>
      </c>
      <c r="B90" s="1">
        <v>171.49353710683511</v>
      </c>
      <c r="C90">
        <f t="shared" si="2"/>
        <v>85.746768553417553</v>
      </c>
      <c r="D90">
        <f t="shared" si="3"/>
        <v>1791.5715454629681</v>
      </c>
    </row>
    <row r="91" spans="1:4" x14ac:dyDescent="0.2">
      <c r="A91" s="2">
        <v>44466</v>
      </c>
      <c r="B91" s="1">
        <v>171.972611707602</v>
      </c>
      <c r="C91">
        <f t="shared" si="2"/>
        <v>85.986305853800999</v>
      </c>
      <c r="D91">
        <f t="shared" si="3"/>
        <v>1796.5763779328547</v>
      </c>
    </row>
    <row r="92" spans="1:4" x14ac:dyDescent="0.2">
      <c r="A92" s="2">
        <v>44467</v>
      </c>
      <c r="B92" s="1">
        <v>185.33382874040169</v>
      </c>
      <c r="C92">
        <f t="shared" si="2"/>
        <v>92.666914370200843</v>
      </c>
      <c r="D92">
        <f t="shared" si="3"/>
        <v>1936.159342122384</v>
      </c>
    </row>
    <row r="93" spans="1:4" x14ac:dyDescent="0.2">
      <c r="A93" s="2">
        <v>44468</v>
      </c>
      <c r="B93" s="1">
        <v>189.64976146336681</v>
      </c>
      <c r="C93">
        <f t="shared" si="2"/>
        <v>94.824880731683407</v>
      </c>
      <c r="D93">
        <f t="shared" si="3"/>
        <v>1981.2473517876103</v>
      </c>
    </row>
    <row r="94" spans="1:4" x14ac:dyDescent="0.2">
      <c r="A94" s="2">
        <v>44469</v>
      </c>
      <c r="B94" s="1">
        <v>196.47984845985007</v>
      </c>
      <c r="C94">
        <f t="shared" si="2"/>
        <v>98.239924229925037</v>
      </c>
      <c r="D94">
        <f t="shared" si="3"/>
        <v>2052.6004168789964</v>
      </c>
    </row>
    <row r="95" spans="1:4" x14ac:dyDescent="0.2">
      <c r="A95" s="2">
        <v>44470</v>
      </c>
      <c r="B95" s="1">
        <v>186.10859551310759</v>
      </c>
      <c r="C95">
        <f t="shared" si="2"/>
        <v>93.054297756553794</v>
      </c>
      <c r="D95">
        <f t="shared" si="3"/>
        <v>1944.2532337509958</v>
      </c>
    </row>
    <row r="96" spans="1:4" x14ac:dyDescent="0.2">
      <c r="A96" s="2">
        <v>44471</v>
      </c>
      <c r="B96" s="1">
        <v>64.395147250993105</v>
      </c>
      <c r="C96">
        <f t="shared" si="2"/>
        <v>32.197573625496553</v>
      </c>
      <c r="D96">
        <f t="shared" si="3"/>
        <v>672.72805393771864</v>
      </c>
    </row>
    <row r="97" spans="1:4" x14ac:dyDescent="0.2">
      <c r="A97" s="2">
        <v>44472</v>
      </c>
      <c r="B97" s="1">
        <v>0.46739895790931429</v>
      </c>
      <c r="C97">
        <f t="shared" si="2"/>
        <v>0.23369947895465715</v>
      </c>
      <c r="D97">
        <f t="shared" si="3"/>
        <v>4.8828584884088677</v>
      </c>
    </row>
    <row r="98" spans="1:4" x14ac:dyDescent="0.2">
      <c r="A98" s="2">
        <v>44473</v>
      </c>
      <c r="B98" s="1">
        <v>57.826486336094092</v>
      </c>
      <c r="C98">
        <f t="shared" si="2"/>
        <v>28.913243168047046</v>
      </c>
      <c r="D98">
        <f t="shared" si="3"/>
        <v>604.10607444238303</v>
      </c>
    </row>
    <row r="99" spans="1:4" x14ac:dyDescent="0.2">
      <c r="A99" s="2">
        <v>44474</v>
      </c>
      <c r="B99" s="1">
        <v>182.53650488098287</v>
      </c>
      <c r="C99">
        <f t="shared" si="2"/>
        <v>91.268252440491437</v>
      </c>
      <c r="D99">
        <f t="shared" si="3"/>
        <v>1906.9360494285181</v>
      </c>
    </row>
    <row r="100" spans="1:4" x14ac:dyDescent="0.2">
      <c r="A100" s="2">
        <v>44475</v>
      </c>
      <c r="B100" s="1">
        <v>166.60742390671336</v>
      </c>
      <c r="C100">
        <f t="shared" si="2"/>
        <v>83.303711953356682</v>
      </c>
      <c r="D100">
        <f t="shared" si="3"/>
        <v>1740.5269316254462</v>
      </c>
    </row>
    <row r="101" spans="1:4" x14ac:dyDescent="0.2">
      <c r="A101" s="2">
        <v>44476</v>
      </c>
      <c r="B101" s="1">
        <v>165.99099852465636</v>
      </c>
      <c r="C101">
        <f t="shared" si="2"/>
        <v>82.995499262328181</v>
      </c>
      <c r="D101">
        <f t="shared" si="3"/>
        <v>1734.0872127122695</v>
      </c>
    </row>
    <row r="102" spans="1:4" x14ac:dyDescent="0.2">
      <c r="A102" s="2">
        <v>44477</v>
      </c>
      <c r="B102" s="1">
        <v>170.5150547489427</v>
      </c>
      <c r="C102">
        <f t="shared" si="2"/>
        <v>85.257527374471351</v>
      </c>
      <c r="D102">
        <f t="shared" si="3"/>
        <v>1781.3494625803608</v>
      </c>
    </row>
    <row r="103" spans="1:4" x14ac:dyDescent="0.2">
      <c r="A103" s="2">
        <v>44478</v>
      </c>
      <c r="B103" s="1">
        <v>184.86213842957574</v>
      </c>
      <c r="C103">
        <f t="shared" si="2"/>
        <v>92.431069214787868</v>
      </c>
      <c r="D103">
        <f t="shared" si="3"/>
        <v>1931.231652406474</v>
      </c>
    </row>
    <row r="104" spans="1:4" x14ac:dyDescent="0.2">
      <c r="A104" s="2">
        <v>44479</v>
      </c>
      <c r="B104" s="1">
        <v>184.02302815120993</v>
      </c>
      <c r="C104">
        <f t="shared" si="2"/>
        <v>92.011514075604964</v>
      </c>
      <c r="D104">
        <f t="shared" si="3"/>
        <v>1922.4655722171713</v>
      </c>
    </row>
    <row r="105" spans="1:4" x14ac:dyDescent="0.2">
      <c r="A105" s="2">
        <v>44480</v>
      </c>
      <c r="B105" s="1">
        <v>182.55552362224597</v>
      </c>
      <c r="C105">
        <f t="shared" si="2"/>
        <v>91.277761811122986</v>
      </c>
      <c r="D105">
        <f t="shared" si="3"/>
        <v>1907.134735841151</v>
      </c>
    </row>
    <row r="106" spans="1:4" x14ac:dyDescent="0.2">
      <c r="A106" s="2">
        <v>44481</v>
      </c>
      <c r="B106" s="1">
        <v>188.49738635377588</v>
      </c>
      <c r="C106">
        <f t="shared" si="2"/>
        <v>94.24869317688794</v>
      </c>
      <c r="D106">
        <f t="shared" si="3"/>
        <v>1969.2086330646025</v>
      </c>
    </row>
    <row r="107" spans="1:4" x14ac:dyDescent="0.2">
      <c r="A107" s="2">
        <v>44482</v>
      </c>
      <c r="B107" s="1">
        <v>191.24486663096869</v>
      </c>
      <c r="C107">
        <f t="shared" si="2"/>
        <v>95.622433315484344</v>
      </c>
      <c r="D107">
        <f t="shared" si="3"/>
        <v>1997.9112160854011</v>
      </c>
    </row>
    <row r="108" spans="1:4" x14ac:dyDescent="0.2">
      <c r="A108" s="2">
        <v>44483</v>
      </c>
      <c r="B108" s="1">
        <v>91.216050415234406</v>
      </c>
      <c r="C108">
        <f t="shared" si="2"/>
        <v>45.608025207617203</v>
      </c>
      <c r="D108">
        <f t="shared" si="3"/>
        <v>952.92267668165198</v>
      </c>
    </row>
    <row r="109" spans="1:4" x14ac:dyDescent="0.2">
      <c r="A109" s="2">
        <v>44484</v>
      </c>
      <c r="B109" s="1">
        <v>0.26535360866747232</v>
      </c>
      <c r="C109">
        <f t="shared" si="2"/>
        <v>0.13267680433373616</v>
      </c>
      <c r="D109">
        <f t="shared" si="3"/>
        <v>2.772115980548</v>
      </c>
    </row>
    <row r="110" spans="1:4" x14ac:dyDescent="0.2">
      <c r="A110" s="2">
        <v>44485</v>
      </c>
      <c r="B110" s="1">
        <v>0.27746699998024343</v>
      </c>
      <c r="C110">
        <f t="shared" si="2"/>
        <v>0.13873349999012172</v>
      </c>
      <c r="D110">
        <f t="shared" si="3"/>
        <v>2.8986630654186056</v>
      </c>
    </row>
    <row r="111" spans="1:4" x14ac:dyDescent="0.2">
      <c r="A111" s="2">
        <v>44486</v>
      </c>
      <c r="B111" s="1">
        <v>0.23452305750324759</v>
      </c>
      <c r="C111">
        <f t="shared" si="2"/>
        <v>0.11726152875162379</v>
      </c>
      <c r="D111">
        <f t="shared" si="3"/>
        <v>2.4500330663542398</v>
      </c>
    </row>
    <row r="112" spans="1:4" x14ac:dyDescent="0.2">
      <c r="A112" s="2">
        <v>44487</v>
      </c>
      <c r="B112" s="1">
        <v>0.25151092250574553</v>
      </c>
      <c r="C112">
        <f t="shared" si="2"/>
        <v>0.12575546125287276</v>
      </c>
      <c r="D112">
        <f t="shared" si="3"/>
        <v>2.6275031685522103</v>
      </c>
    </row>
    <row r="113" spans="1:4" x14ac:dyDescent="0.2">
      <c r="A113" s="2">
        <v>44488</v>
      </c>
      <c r="B113" s="1">
        <v>0.27234693928069176</v>
      </c>
      <c r="C113">
        <f t="shared" si="2"/>
        <v>0.13617346964034588</v>
      </c>
      <c r="D113">
        <f t="shared" si="3"/>
        <v>2.845174431297977</v>
      </c>
    </row>
    <row r="114" spans="1:4" x14ac:dyDescent="0.2">
      <c r="A114" s="2">
        <v>44489</v>
      </c>
      <c r="B114" s="1">
        <v>0.2693607719530573</v>
      </c>
      <c r="C114">
        <f t="shared" si="2"/>
        <v>0.13468038597652865</v>
      </c>
      <c r="D114">
        <f t="shared" si="3"/>
        <v>2.8139783144970956</v>
      </c>
    </row>
    <row r="115" spans="1:4" x14ac:dyDescent="0.2">
      <c r="A115" s="2">
        <v>44490</v>
      </c>
      <c r="B115" s="1">
        <v>0.27682264276256513</v>
      </c>
      <c r="C115">
        <f t="shared" si="2"/>
        <v>0.13841132138128256</v>
      </c>
      <c r="D115">
        <f t="shared" si="3"/>
        <v>2.8919315461101727</v>
      </c>
    </row>
    <row r="116" spans="1:4" x14ac:dyDescent="0.2">
      <c r="A116" s="2">
        <v>44491</v>
      </c>
      <c r="B116" s="1">
        <v>0.23249756376552805</v>
      </c>
      <c r="C116">
        <f t="shared" si="2"/>
        <v>0.11624878188276402</v>
      </c>
      <c r="D116">
        <f t="shared" si="3"/>
        <v>2.4288729864630008</v>
      </c>
    </row>
    <row r="117" spans="1:4" x14ac:dyDescent="0.2">
      <c r="A117" s="2">
        <v>44492</v>
      </c>
      <c r="B117" s="1">
        <v>0.26135817369849296</v>
      </c>
      <c r="C117">
        <f t="shared" si="2"/>
        <v>0.13067908684924648</v>
      </c>
      <c r="D117">
        <f t="shared" si="3"/>
        <v>2.7303761708564438</v>
      </c>
    </row>
    <row r="118" spans="1:4" x14ac:dyDescent="0.2">
      <c r="A118" s="2">
        <v>44493</v>
      </c>
      <c r="B118" s="1">
        <v>0.25969506738354786</v>
      </c>
      <c r="C118">
        <f t="shared" si="2"/>
        <v>0.12984753369177393</v>
      </c>
      <c r="D118">
        <f t="shared" si="3"/>
        <v>2.7130019070725018</v>
      </c>
    </row>
    <row r="119" spans="1:4" x14ac:dyDescent="0.2">
      <c r="A119" s="2">
        <v>44494</v>
      </c>
      <c r="B119" s="1">
        <v>0.27620876341832989</v>
      </c>
      <c r="C119">
        <f t="shared" si="2"/>
        <v>0.13810438170916495</v>
      </c>
      <c r="D119">
        <f t="shared" si="3"/>
        <v>2.885518425335865</v>
      </c>
    </row>
    <row r="120" spans="1:4" x14ac:dyDescent="0.2">
      <c r="A120" s="2">
        <v>44495</v>
      </c>
      <c r="B120" s="1">
        <v>0.26425017610232854</v>
      </c>
      <c r="C120">
        <f t="shared" si="2"/>
        <v>0.13212508805116427</v>
      </c>
      <c r="D120">
        <f t="shared" si="3"/>
        <v>2.7605885584690135</v>
      </c>
    </row>
    <row r="121" spans="1:4" x14ac:dyDescent="0.2">
      <c r="A121" s="2">
        <v>44496</v>
      </c>
      <c r="B121" s="1">
        <v>0.22408269906673339</v>
      </c>
      <c r="C121">
        <f t="shared" si="2"/>
        <v>0.1120413495333667</v>
      </c>
      <c r="D121">
        <f t="shared" si="3"/>
        <v>2.3409639468127805</v>
      </c>
    </row>
    <row r="122" spans="1:4" x14ac:dyDescent="0.2">
      <c r="A122" s="2">
        <v>44497</v>
      </c>
      <c r="B122" s="1">
        <v>0.25016263148069395</v>
      </c>
      <c r="C122">
        <f t="shared" si="2"/>
        <v>0.12508131574034698</v>
      </c>
      <c r="D122">
        <f t="shared" si="3"/>
        <v>2.6134177407498749</v>
      </c>
    </row>
    <row r="123" spans="1:4" x14ac:dyDescent="0.2">
      <c r="A123" s="2">
        <v>44498</v>
      </c>
      <c r="B123" s="1">
        <v>0.2486830341209833</v>
      </c>
      <c r="C123">
        <f t="shared" si="2"/>
        <v>0.12434151706049165</v>
      </c>
      <c r="D123">
        <f t="shared" si="3"/>
        <v>2.5979605720826475</v>
      </c>
    </row>
    <row r="124" spans="1:4" x14ac:dyDescent="0.2">
      <c r="A124" s="2">
        <v>44499</v>
      </c>
      <c r="B124" s="1">
        <v>0.29320413545731139</v>
      </c>
      <c r="C124">
        <f t="shared" si="2"/>
        <v>0.14660206772865569</v>
      </c>
      <c r="D124">
        <f t="shared" si="3"/>
        <v>3.0630669526055998</v>
      </c>
    </row>
    <row r="125" spans="1:4" x14ac:dyDescent="0.2">
      <c r="A125" s="2">
        <v>44500</v>
      </c>
      <c r="B125" s="1">
        <v>0.27633951070260121</v>
      </c>
      <c r="C125">
        <f t="shared" si="2"/>
        <v>0.1381697553513006</v>
      </c>
      <c r="D125">
        <f t="shared" si="3"/>
        <v>2.8868843258712373</v>
      </c>
    </row>
    <row r="126" spans="1:4" x14ac:dyDescent="0.2">
      <c r="A126" s="2">
        <v>44501</v>
      </c>
      <c r="B126" s="1">
        <v>0.25076572279822706</v>
      </c>
      <c r="C126">
        <f t="shared" si="2"/>
        <v>0.12538286139911353</v>
      </c>
      <c r="D126">
        <f t="shared" si="3"/>
        <v>2.6197181603577286</v>
      </c>
    </row>
    <row r="127" spans="1:4" x14ac:dyDescent="0.2">
      <c r="A127" s="2">
        <v>44502</v>
      </c>
      <c r="B127" s="1">
        <v>0.25208533194425858</v>
      </c>
      <c r="C127">
        <f t="shared" si="2"/>
        <v>0.12604266597212929</v>
      </c>
      <c r="D127">
        <f t="shared" si="3"/>
        <v>2.6335039521551766</v>
      </c>
    </row>
    <row r="128" spans="1:4" x14ac:dyDescent="0.2">
      <c r="A128" s="2">
        <v>44503</v>
      </c>
      <c r="B128" s="1">
        <v>0.26448417027170545</v>
      </c>
      <c r="C128">
        <f t="shared" si="2"/>
        <v>0.13224208513585273</v>
      </c>
      <c r="D128">
        <f t="shared" si="3"/>
        <v>2.7630330663072229</v>
      </c>
    </row>
    <row r="129" spans="1:4" x14ac:dyDescent="0.2">
      <c r="A129" s="2">
        <v>44504</v>
      </c>
      <c r="B129" s="1">
        <v>0.25149468340702513</v>
      </c>
      <c r="C129">
        <f t="shared" si="2"/>
        <v>0.12574734170351257</v>
      </c>
      <c r="D129">
        <f t="shared" si="3"/>
        <v>2.6273335207177659</v>
      </c>
    </row>
    <row r="130" spans="1:4" x14ac:dyDescent="0.2">
      <c r="A130" s="2">
        <v>44505</v>
      </c>
      <c r="B130" s="1">
        <v>0.22708677550826073</v>
      </c>
      <c r="C130">
        <f t="shared" si="2"/>
        <v>0.11354338775413036</v>
      </c>
      <c r="D130">
        <f t="shared" si="3"/>
        <v>2.3723471578878614</v>
      </c>
    </row>
    <row r="131" spans="1:4" x14ac:dyDescent="0.2">
      <c r="A131" s="2">
        <v>44506</v>
      </c>
      <c r="B131" s="1">
        <v>0.24744530593915226</v>
      </c>
      <c r="C131">
        <f t="shared" si="2"/>
        <v>0.12372265296957613</v>
      </c>
      <c r="D131">
        <f t="shared" si="3"/>
        <v>2.5850301804830815</v>
      </c>
    </row>
    <row r="132" spans="1:4" x14ac:dyDescent="0.2">
      <c r="A132" s="2">
        <v>44507</v>
      </c>
      <c r="B132" s="1">
        <v>0.27937140477682365</v>
      </c>
      <c r="C132">
        <f t="shared" ref="C132:C195" si="4">B132*0.5</f>
        <v>0.13968570238841183</v>
      </c>
      <c r="D132">
        <f t="shared" ref="D132:D195" si="5">C132*20.89375</f>
        <v>2.9185581442778799</v>
      </c>
    </row>
    <row r="133" spans="1:4" x14ac:dyDescent="0.2">
      <c r="A133" s="2">
        <v>44508</v>
      </c>
      <c r="B133" s="1">
        <v>0.24413705842353089</v>
      </c>
      <c r="C133">
        <f t="shared" si="4"/>
        <v>0.12206852921176545</v>
      </c>
      <c r="D133">
        <f t="shared" si="5"/>
        <v>2.5504693322183245</v>
      </c>
    </row>
    <row r="134" spans="1:4" x14ac:dyDescent="0.2">
      <c r="A134" s="2">
        <v>44509</v>
      </c>
      <c r="B134" s="1">
        <v>0.27326887492673835</v>
      </c>
      <c r="C134">
        <f t="shared" si="4"/>
        <v>0.13663443746336917</v>
      </c>
      <c r="D134">
        <f t="shared" si="5"/>
        <v>2.8548057777502698</v>
      </c>
    </row>
    <row r="135" spans="1:4" x14ac:dyDescent="0.2">
      <c r="A135" s="2">
        <v>44510</v>
      </c>
      <c r="B135" s="1">
        <v>93.335975924598401</v>
      </c>
      <c r="C135">
        <f t="shared" si="4"/>
        <v>46.6679879622992</v>
      </c>
      <c r="D135">
        <f t="shared" si="5"/>
        <v>975.06927348728891</v>
      </c>
    </row>
    <row r="136" spans="1:4" x14ac:dyDescent="0.2">
      <c r="A136" s="2">
        <v>44511</v>
      </c>
      <c r="B136" s="1">
        <v>195.26623125750359</v>
      </c>
      <c r="C136">
        <f t="shared" si="4"/>
        <v>97.633115628751796</v>
      </c>
      <c r="D136">
        <f t="shared" si="5"/>
        <v>2039.921909668233</v>
      </c>
    </row>
    <row r="137" spans="1:4" x14ac:dyDescent="0.2">
      <c r="A137" s="2">
        <v>44512</v>
      </c>
      <c r="B137" s="1">
        <v>222.13049245650296</v>
      </c>
      <c r="C137">
        <f t="shared" si="4"/>
        <v>111.06524622825148</v>
      </c>
      <c r="D137">
        <f t="shared" si="5"/>
        <v>2320.5694883815295</v>
      </c>
    </row>
    <row r="138" spans="1:4" x14ac:dyDescent="0.2">
      <c r="A138" s="2">
        <v>44513</v>
      </c>
      <c r="B138" s="1">
        <v>193.4678393887678</v>
      </c>
      <c r="C138">
        <f t="shared" si="4"/>
        <v>96.7339196943839</v>
      </c>
      <c r="D138">
        <f t="shared" si="5"/>
        <v>2021.1343346145336</v>
      </c>
    </row>
    <row r="139" spans="1:4" x14ac:dyDescent="0.2">
      <c r="A139" s="2">
        <v>44514</v>
      </c>
      <c r="B139" s="1">
        <v>197.55427844164825</v>
      </c>
      <c r="C139">
        <f t="shared" si="4"/>
        <v>98.777139220824125</v>
      </c>
      <c r="D139">
        <f t="shared" si="5"/>
        <v>2063.8248525950939</v>
      </c>
    </row>
    <row r="140" spans="1:4" x14ac:dyDescent="0.2">
      <c r="A140" s="2">
        <v>44515</v>
      </c>
      <c r="B140" s="1">
        <v>75.033867579673057</v>
      </c>
      <c r="C140">
        <f t="shared" si="4"/>
        <v>37.516933789836528</v>
      </c>
      <c r="D140">
        <f t="shared" si="5"/>
        <v>783.869435371397</v>
      </c>
    </row>
    <row r="141" spans="1:4" x14ac:dyDescent="0.2">
      <c r="A141" s="2">
        <v>44516</v>
      </c>
      <c r="B141" s="1">
        <v>0.26726207938527369</v>
      </c>
      <c r="C141">
        <f t="shared" si="4"/>
        <v>0.13363103969263684</v>
      </c>
      <c r="D141">
        <f t="shared" si="5"/>
        <v>2.7920535355780309</v>
      </c>
    </row>
    <row r="142" spans="1:4" x14ac:dyDescent="0.2">
      <c r="A142" s="2">
        <v>44517</v>
      </c>
      <c r="B142" s="1">
        <v>0.23909867005394503</v>
      </c>
      <c r="C142">
        <f t="shared" si="4"/>
        <v>0.11954933502697251</v>
      </c>
      <c r="D142">
        <f t="shared" si="5"/>
        <v>2.4978339187198069</v>
      </c>
    </row>
    <row r="143" spans="1:4" x14ac:dyDescent="0.2">
      <c r="A143" s="2">
        <v>44518</v>
      </c>
      <c r="B143" s="1">
        <v>0.26689067349552359</v>
      </c>
      <c r="C143">
        <f t="shared" si="4"/>
        <v>0.13344533674776179</v>
      </c>
      <c r="D143">
        <f t="shared" si="5"/>
        <v>2.7881735046735483</v>
      </c>
    </row>
    <row r="144" spans="1:4" x14ac:dyDescent="0.2">
      <c r="A144" s="2">
        <v>44519</v>
      </c>
      <c r="B144" s="1">
        <v>0.46036761194238462</v>
      </c>
      <c r="C144">
        <f t="shared" si="4"/>
        <v>0.23018380597119231</v>
      </c>
      <c r="D144">
        <f t="shared" si="5"/>
        <v>4.8094028960105994</v>
      </c>
    </row>
    <row r="145" spans="1:4" x14ac:dyDescent="0.2">
      <c r="A145" s="2">
        <v>44520</v>
      </c>
      <c r="B145" s="1">
        <v>0.68474975295540974</v>
      </c>
      <c r="C145">
        <f t="shared" si="4"/>
        <v>0.34237487647770487</v>
      </c>
      <c r="D145">
        <f t="shared" si="5"/>
        <v>7.1534950754060462</v>
      </c>
    </row>
    <row r="146" spans="1:4" x14ac:dyDescent="0.2">
      <c r="A146" s="2">
        <v>44521</v>
      </c>
      <c r="B146" s="1">
        <v>0.39478001910362553</v>
      </c>
      <c r="C146">
        <f t="shared" si="4"/>
        <v>0.19739000955181277</v>
      </c>
      <c r="D146">
        <f t="shared" si="5"/>
        <v>4.1242175120731881</v>
      </c>
    </row>
    <row r="147" spans="1:4" x14ac:dyDescent="0.2">
      <c r="A147" s="2">
        <v>44522</v>
      </c>
      <c r="B147" s="1">
        <v>0.2784168108950964</v>
      </c>
      <c r="C147">
        <f t="shared" si="4"/>
        <v>0.1392084054475482</v>
      </c>
      <c r="D147">
        <f t="shared" si="5"/>
        <v>2.9085856213197103</v>
      </c>
    </row>
    <row r="148" spans="1:4" x14ac:dyDescent="0.2">
      <c r="A148" s="2">
        <v>44523</v>
      </c>
      <c r="B148" s="1">
        <v>0.25343716742409733</v>
      </c>
      <c r="C148">
        <f t="shared" si="4"/>
        <v>0.12671858371204867</v>
      </c>
      <c r="D148">
        <f t="shared" si="5"/>
        <v>2.647626408433617</v>
      </c>
    </row>
    <row r="149" spans="1:4" x14ac:dyDescent="0.2">
      <c r="A149" s="2">
        <v>44524</v>
      </c>
      <c r="B149" s="1">
        <v>0.27053062369558495</v>
      </c>
      <c r="C149">
        <f t="shared" si="4"/>
        <v>0.13526531184779247</v>
      </c>
      <c r="D149">
        <f t="shared" si="5"/>
        <v>2.8261996094198141</v>
      </c>
    </row>
    <row r="150" spans="1:4" x14ac:dyDescent="0.2">
      <c r="A150" s="2">
        <v>44525</v>
      </c>
      <c r="B150" s="1">
        <v>0.28417856512072509</v>
      </c>
      <c r="C150">
        <f t="shared" si="4"/>
        <v>0.14208928256036255</v>
      </c>
      <c r="D150">
        <f t="shared" si="5"/>
        <v>2.9687779474955751</v>
      </c>
    </row>
    <row r="151" spans="1:4" x14ac:dyDescent="0.2">
      <c r="A151" s="2">
        <v>44526</v>
      </c>
      <c r="B151" s="1">
        <v>0.26510274280954066</v>
      </c>
      <c r="C151">
        <f t="shared" si="4"/>
        <v>0.13255137140477033</v>
      </c>
      <c r="D151">
        <f t="shared" si="5"/>
        <v>2.7694952162884201</v>
      </c>
    </row>
    <row r="152" spans="1:4" x14ac:dyDescent="0.2">
      <c r="A152" s="2">
        <v>44527</v>
      </c>
      <c r="B152" s="1">
        <v>0.23928561881438554</v>
      </c>
      <c r="C152">
        <f t="shared" si="4"/>
        <v>0.11964280940719277</v>
      </c>
      <c r="D152">
        <f t="shared" si="5"/>
        <v>2.4997869490515341</v>
      </c>
    </row>
    <row r="153" spans="1:4" x14ac:dyDescent="0.2">
      <c r="A153" s="2">
        <v>44528</v>
      </c>
      <c r="B153" s="1">
        <v>0.27891501652857154</v>
      </c>
      <c r="C153">
        <f t="shared" si="4"/>
        <v>0.13945750826428577</v>
      </c>
      <c r="D153">
        <f t="shared" si="5"/>
        <v>2.913790313296921</v>
      </c>
    </row>
    <row r="154" spans="1:4" x14ac:dyDescent="0.2">
      <c r="A154" s="2">
        <v>44529</v>
      </c>
      <c r="B154" s="1">
        <v>0.23883932669436964</v>
      </c>
      <c r="C154">
        <f t="shared" si="4"/>
        <v>0.11941966334718482</v>
      </c>
      <c r="D154">
        <f t="shared" si="5"/>
        <v>2.4951245910602431</v>
      </c>
    </row>
    <row r="155" spans="1:4" x14ac:dyDescent="0.2">
      <c r="A155" s="2">
        <v>44530</v>
      </c>
      <c r="B155" s="1">
        <v>0.27354599249033357</v>
      </c>
      <c r="C155">
        <f t="shared" si="4"/>
        <v>0.13677299624516678</v>
      </c>
      <c r="D155">
        <f t="shared" si="5"/>
        <v>2.8577007902974536</v>
      </c>
    </row>
    <row r="156" spans="1:4" x14ac:dyDescent="0.2">
      <c r="A156" s="2">
        <v>44531</v>
      </c>
      <c r="B156" s="1">
        <v>0.24070160512921024</v>
      </c>
      <c r="C156">
        <f t="shared" si="4"/>
        <v>0.12035080256460512</v>
      </c>
      <c r="D156">
        <f t="shared" si="5"/>
        <v>2.5145795810842184</v>
      </c>
    </row>
    <row r="157" spans="1:4" x14ac:dyDescent="0.2">
      <c r="A157" s="2">
        <v>44532</v>
      </c>
      <c r="B157" s="1">
        <v>0.25092486021267518</v>
      </c>
      <c r="C157">
        <f t="shared" si="4"/>
        <v>0.12546243010633759</v>
      </c>
      <c r="D157">
        <f t="shared" si="5"/>
        <v>2.621380649034291</v>
      </c>
    </row>
    <row r="158" spans="1:4" x14ac:dyDescent="0.2">
      <c r="A158" s="2">
        <v>44533</v>
      </c>
      <c r="B158" s="1">
        <v>0.23566809880274994</v>
      </c>
      <c r="C158">
        <f t="shared" si="4"/>
        <v>0.11783404940137497</v>
      </c>
      <c r="D158">
        <f t="shared" si="5"/>
        <v>2.4619951696799784</v>
      </c>
    </row>
    <row r="159" spans="1:4" x14ac:dyDescent="0.2">
      <c r="A159" s="2">
        <v>44534</v>
      </c>
      <c r="B159" s="1">
        <v>0.26707223480190478</v>
      </c>
      <c r="C159">
        <f t="shared" si="4"/>
        <v>0.13353611740095239</v>
      </c>
      <c r="D159">
        <f t="shared" si="5"/>
        <v>2.790070252946149</v>
      </c>
    </row>
    <row r="160" spans="1:4" x14ac:dyDescent="0.2">
      <c r="A160" s="2">
        <v>44535</v>
      </c>
      <c r="B160" s="1">
        <v>0.23555259564628533</v>
      </c>
      <c r="C160">
        <f t="shared" si="4"/>
        <v>0.11777629782314267</v>
      </c>
      <c r="D160">
        <f t="shared" si="5"/>
        <v>2.4607885226422872</v>
      </c>
    </row>
    <row r="161" spans="1:4" x14ac:dyDescent="0.2">
      <c r="A161" s="2">
        <v>44536</v>
      </c>
      <c r="B161" s="1">
        <v>0.27356122784216991</v>
      </c>
      <c r="C161">
        <f t="shared" si="4"/>
        <v>0.13678061392108495</v>
      </c>
      <c r="D161">
        <f t="shared" si="5"/>
        <v>2.8578599521136687</v>
      </c>
    </row>
    <row r="162" spans="1:4" x14ac:dyDescent="0.2">
      <c r="A162" s="2">
        <v>44537</v>
      </c>
      <c r="B162" s="1">
        <v>0.29026798059954162</v>
      </c>
      <c r="C162">
        <f t="shared" si="4"/>
        <v>0.14513399029977081</v>
      </c>
      <c r="D162">
        <f t="shared" si="5"/>
        <v>3.0323933098258364</v>
      </c>
    </row>
    <row r="163" spans="1:4" x14ac:dyDescent="0.2">
      <c r="A163" s="2">
        <v>44538</v>
      </c>
      <c r="B163" s="1">
        <v>0.28667928703800172</v>
      </c>
      <c r="C163">
        <f t="shared" si="4"/>
        <v>0.14333964351900086</v>
      </c>
      <c r="D163">
        <f t="shared" si="5"/>
        <v>2.9949026767751241</v>
      </c>
    </row>
    <row r="164" spans="1:4" x14ac:dyDescent="0.2">
      <c r="A164" s="2">
        <v>44539</v>
      </c>
      <c r="B164" s="1">
        <v>0.33287626763467654</v>
      </c>
      <c r="C164">
        <f t="shared" si="4"/>
        <v>0.16643813381733827</v>
      </c>
      <c r="D164">
        <f t="shared" si="5"/>
        <v>3.4775167584460114</v>
      </c>
    </row>
    <row r="165" spans="1:4" x14ac:dyDescent="0.2">
      <c r="A165" s="2">
        <v>44540</v>
      </c>
      <c r="B165" s="1">
        <v>0.27082050939774871</v>
      </c>
      <c r="C165">
        <f t="shared" si="4"/>
        <v>0.13541025469887435</v>
      </c>
      <c r="D165">
        <f t="shared" si="5"/>
        <v>2.829228009114606</v>
      </c>
    </row>
    <row r="166" spans="1:4" x14ac:dyDescent="0.2">
      <c r="A166" s="2">
        <v>44541</v>
      </c>
      <c r="B166" s="1">
        <v>0.263503641068497</v>
      </c>
      <c r="C166">
        <f t="shared" si="4"/>
        <v>0.1317518205342485</v>
      </c>
      <c r="D166">
        <f t="shared" si="5"/>
        <v>2.7527896002874548</v>
      </c>
    </row>
    <row r="167" spans="1:4" x14ac:dyDescent="0.2">
      <c r="A167" s="2">
        <v>44542</v>
      </c>
      <c r="B167" s="1">
        <v>0.22697548568194298</v>
      </c>
      <c r="C167">
        <f t="shared" si="4"/>
        <v>0.11348774284097149</v>
      </c>
      <c r="D167">
        <f t="shared" si="5"/>
        <v>2.3711845269835483</v>
      </c>
    </row>
    <row r="168" spans="1:4" x14ac:dyDescent="0.2">
      <c r="A168" s="2">
        <v>44543</v>
      </c>
      <c r="B168" s="1">
        <v>0.20318958527631706</v>
      </c>
      <c r="C168">
        <f t="shared" si="4"/>
        <v>0.10159479263815853</v>
      </c>
      <c r="D168">
        <f t="shared" si="5"/>
        <v>2.1226961986835247</v>
      </c>
    </row>
    <row r="169" spans="1:4" x14ac:dyDescent="0.2">
      <c r="A169" s="2">
        <v>44544</v>
      </c>
      <c r="B169" s="1">
        <v>0.23615297603471871</v>
      </c>
      <c r="C169">
        <f t="shared" si="4"/>
        <v>0.11807648801735936</v>
      </c>
      <c r="D169">
        <f t="shared" si="5"/>
        <v>2.4670606215127022</v>
      </c>
    </row>
    <row r="170" spans="1:4" x14ac:dyDescent="0.2">
      <c r="A170" s="2">
        <v>44545</v>
      </c>
      <c r="B170" s="1">
        <v>0.23773525254611913</v>
      </c>
      <c r="C170">
        <f t="shared" si="4"/>
        <v>0.11886762627305957</v>
      </c>
      <c r="D170">
        <f t="shared" si="5"/>
        <v>2.4835904664427382</v>
      </c>
    </row>
    <row r="171" spans="1:4" x14ac:dyDescent="0.2">
      <c r="A171" s="2">
        <v>44546</v>
      </c>
      <c r="B171" s="1">
        <v>0.21962049763931318</v>
      </c>
      <c r="C171">
        <f t="shared" si="4"/>
        <v>0.10981024881965659</v>
      </c>
      <c r="D171">
        <f t="shared" si="5"/>
        <v>2.2943478862757001</v>
      </c>
    </row>
    <row r="172" spans="1:4" x14ac:dyDescent="0.2">
      <c r="A172" s="2">
        <v>44547</v>
      </c>
      <c r="B172" s="1">
        <v>0.28662333181070354</v>
      </c>
      <c r="C172">
        <f t="shared" si="4"/>
        <v>0.14331166590535177</v>
      </c>
      <c r="D172">
        <f t="shared" si="5"/>
        <v>2.9943181195099435</v>
      </c>
    </row>
    <row r="173" spans="1:4" x14ac:dyDescent="0.2">
      <c r="A173" s="2">
        <v>44548</v>
      </c>
      <c r="B173" s="1">
        <v>0.23948204226397923</v>
      </c>
      <c r="C173">
        <f t="shared" si="4"/>
        <v>0.11974102113198962</v>
      </c>
      <c r="D173">
        <f t="shared" si="5"/>
        <v>2.5018389602765083</v>
      </c>
    </row>
    <row r="174" spans="1:4" x14ac:dyDescent="0.2">
      <c r="A174" s="2">
        <v>44549</v>
      </c>
      <c r="B174" s="1">
        <v>0.29294655429829708</v>
      </c>
      <c r="C174">
        <f t="shared" si="4"/>
        <v>0.14647327714914854</v>
      </c>
      <c r="D174">
        <f t="shared" si="5"/>
        <v>3.0603760344350226</v>
      </c>
    </row>
    <row r="175" spans="1:4" x14ac:dyDescent="0.2">
      <c r="A175" s="2">
        <v>44550</v>
      </c>
      <c r="B175" s="1">
        <v>0.26648520558321698</v>
      </c>
      <c r="C175">
        <f t="shared" si="4"/>
        <v>0.13324260279160849</v>
      </c>
      <c r="D175">
        <f t="shared" si="5"/>
        <v>2.78393763207717</v>
      </c>
    </row>
    <row r="176" spans="1:4" x14ac:dyDescent="0.2">
      <c r="A176" s="2">
        <v>44551</v>
      </c>
      <c r="B176" s="1">
        <v>0.25692332976653209</v>
      </c>
      <c r="C176">
        <f t="shared" si="4"/>
        <v>0.12846166488326605</v>
      </c>
      <c r="D176">
        <f t="shared" si="5"/>
        <v>2.6840459106547399</v>
      </c>
    </row>
    <row r="177" spans="1:4" x14ac:dyDescent="0.2">
      <c r="A177" s="2">
        <v>44552</v>
      </c>
      <c r="B177" s="1">
        <v>0.25511397097781541</v>
      </c>
      <c r="C177">
        <f t="shared" si="4"/>
        <v>0.1275569854889077</v>
      </c>
      <c r="D177">
        <f t="shared" si="5"/>
        <v>2.6651437655588652</v>
      </c>
    </row>
    <row r="178" spans="1:4" x14ac:dyDescent="0.2">
      <c r="A178" s="2">
        <v>44553</v>
      </c>
      <c r="B178" s="1">
        <v>0.25241282913235807</v>
      </c>
      <c r="C178">
        <f t="shared" si="4"/>
        <v>0.12620641456617904</v>
      </c>
      <c r="D178">
        <f t="shared" si="5"/>
        <v>2.6369252743421034</v>
      </c>
    </row>
    <row r="179" spans="1:4" x14ac:dyDescent="0.2">
      <c r="A179" s="2">
        <v>44554</v>
      </c>
      <c r="B179" s="1">
        <v>0.23875470833346918</v>
      </c>
      <c r="C179">
        <f t="shared" si="4"/>
        <v>0.11937735416673459</v>
      </c>
      <c r="D179">
        <f t="shared" si="5"/>
        <v>2.4942405936212109</v>
      </c>
    </row>
    <row r="180" spans="1:4" x14ac:dyDescent="0.2">
      <c r="A180" s="2">
        <v>44555</v>
      </c>
      <c r="B180" s="1">
        <v>0.25433846453068165</v>
      </c>
      <c r="C180">
        <f t="shared" si="4"/>
        <v>0.12716923226534083</v>
      </c>
      <c r="D180">
        <f t="shared" si="5"/>
        <v>2.6570421466439651</v>
      </c>
    </row>
    <row r="181" spans="1:4" x14ac:dyDescent="0.2">
      <c r="A181" s="2">
        <v>44556</v>
      </c>
      <c r="B181" s="1">
        <v>0.24146093805664132</v>
      </c>
      <c r="C181">
        <f t="shared" si="4"/>
        <v>0.12073046902832066</v>
      </c>
      <c r="D181">
        <f t="shared" si="5"/>
        <v>2.5225122372604747</v>
      </c>
    </row>
    <row r="182" spans="1:4" x14ac:dyDescent="0.2">
      <c r="A182" s="2">
        <v>44557</v>
      </c>
      <c r="B182" s="1">
        <v>0.24305715753018031</v>
      </c>
      <c r="C182">
        <f t="shared" si="4"/>
        <v>0.12152857876509016</v>
      </c>
      <c r="D182">
        <f t="shared" si="5"/>
        <v>2.5391877425731026</v>
      </c>
    </row>
    <row r="183" spans="1:4" x14ac:dyDescent="0.2">
      <c r="A183" s="2">
        <v>44558</v>
      </c>
      <c r="B183" s="1">
        <v>0.26032872602145879</v>
      </c>
      <c r="C183">
        <f t="shared" si="4"/>
        <v>0.13016436301072939</v>
      </c>
      <c r="D183">
        <f t="shared" si="5"/>
        <v>2.7196216596554272</v>
      </c>
    </row>
    <row r="184" spans="1:4" x14ac:dyDescent="0.2">
      <c r="A184" s="2">
        <v>44559</v>
      </c>
      <c r="B184" s="1">
        <v>0.27682773342880446</v>
      </c>
      <c r="C184">
        <f t="shared" si="4"/>
        <v>0.13841386671440223</v>
      </c>
      <c r="D184">
        <f t="shared" si="5"/>
        <v>2.8919847276640418</v>
      </c>
    </row>
    <row r="185" spans="1:4" x14ac:dyDescent="0.2">
      <c r="A185" s="2">
        <v>44560</v>
      </c>
      <c r="B185" s="1">
        <v>0.23850039771695583</v>
      </c>
      <c r="C185">
        <f t="shared" si="4"/>
        <v>0.11925019885847792</v>
      </c>
      <c r="D185">
        <f t="shared" si="5"/>
        <v>2.4915838423993231</v>
      </c>
    </row>
    <row r="186" spans="1:4" x14ac:dyDescent="0.2">
      <c r="A186" s="2">
        <v>44561</v>
      </c>
      <c r="B186" s="1">
        <v>0.25424448611465411</v>
      </c>
      <c r="C186">
        <f t="shared" si="4"/>
        <v>0.12712224305732706</v>
      </c>
      <c r="D186">
        <f t="shared" si="5"/>
        <v>2.6560603658790272</v>
      </c>
    </row>
    <row r="187" spans="1:4" x14ac:dyDescent="0.2">
      <c r="A187" s="2">
        <v>44562</v>
      </c>
      <c r="B187" s="1">
        <v>0.2400624996156806</v>
      </c>
      <c r="C187">
        <f t="shared" si="4"/>
        <v>0.1200312498078403</v>
      </c>
      <c r="D187">
        <f t="shared" si="5"/>
        <v>2.5079029256725636</v>
      </c>
    </row>
    <row r="188" spans="1:4" x14ac:dyDescent="0.2">
      <c r="A188" s="2">
        <v>44563</v>
      </c>
      <c r="B188" s="1">
        <v>0.24082832376769028</v>
      </c>
      <c r="C188">
        <f t="shared" si="4"/>
        <v>0.12041416188384514</v>
      </c>
      <c r="D188">
        <f t="shared" si="5"/>
        <v>2.5159033948605893</v>
      </c>
    </row>
    <row r="189" spans="1:4" x14ac:dyDescent="0.2">
      <c r="A189" s="2">
        <v>44564</v>
      </c>
      <c r="B189" s="1">
        <v>0.2719357867487342</v>
      </c>
      <c r="C189">
        <f t="shared" si="4"/>
        <v>0.1359678933743671</v>
      </c>
      <c r="D189">
        <f t="shared" si="5"/>
        <v>2.8408791721906828</v>
      </c>
    </row>
    <row r="190" spans="1:4" x14ac:dyDescent="0.2">
      <c r="A190" s="2">
        <v>44565</v>
      </c>
      <c r="B190" s="1">
        <v>0.25622128607571987</v>
      </c>
      <c r="C190">
        <f t="shared" si="4"/>
        <v>0.12811064303785993</v>
      </c>
      <c r="D190">
        <f t="shared" si="5"/>
        <v>2.6767117479722859</v>
      </c>
    </row>
    <row r="191" spans="1:4" x14ac:dyDescent="0.2">
      <c r="A191" s="2">
        <v>44566</v>
      </c>
      <c r="B191" s="1">
        <v>0.25702027220563439</v>
      </c>
      <c r="C191">
        <f t="shared" si="4"/>
        <v>0.1285101361028172</v>
      </c>
      <c r="D191">
        <f t="shared" si="5"/>
        <v>2.6850586561982368</v>
      </c>
    </row>
    <row r="192" spans="1:4" x14ac:dyDescent="0.2">
      <c r="A192" s="2">
        <v>44567</v>
      </c>
      <c r="B192" s="1">
        <v>0.26060677796223464</v>
      </c>
      <c r="C192">
        <f t="shared" si="4"/>
        <v>0.13030338898111732</v>
      </c>
      <c r="D192">
        <f t="shared" si="5"/>
        <v>2.7225264335242199</v>
      </c>
    </row>
    <row r="193" spans="1:4" x14ac:dyDescent="0.2">
      <c r="A193" s="2">
        <v>44568</v>
      </c>
      <c r="B193" s="1">
        <v>0.25906005307848651</v>
      </c>
      <c r="C193">
        <f t="shared" si="4"/>
        <v>0.12953002653924325</v>
      </c>
      <c r="D193">
        <f t="shared" si="5"/>
        <v>2.706367992004314</v>
      </c>
    </row>
    <row r="194" spans="1:4" x14ac:dyDescent="0.2">
      <c r="A194" s="2">
        <v>44569</v>
      </c>
      <c r="B194" s="1">
        <v>0.272069363515405</v>
      </c>
      <c r="C194">
        <f t="shared" si="4"/>
        <v>0.1360346817577025</v>
      </c>
      <c r="D194">
        <f t="shared" si="5"/>
        <v>2.842274631974997</v>
      </c>
    </row>
    <row r="195" spans="1:4" x14ac:dyDescent="0.2">
      <c r="A195" s="2">
        <v>44570</v>
      </c>
      <c r="B195" s="1">
        <v>0.24186743387489998</v>
      </c>
      <c r="C195">
        <f t="shared" si="4"/>
        <v>0.12093371693744999</v>
      </c>
      <c r="D195">
        <f t="shared" si="5"/>
        <v>2.5267588482618457</v>
      </c>
    </row>
    <row r="196" spans="1:4" x14ac:dyDescent="0.2">
      <c r="A196" s="2">
        <v>44571</v>
      </c>
      <c r="B196" s="1">
        <v>0.2300815187711332</v>
      </c>
      <c r="C196">
        <f t="shared" ref="C196:C259" si="6">B196*0.5</f>
        <v>0.1150407593855666</v>
      </c>
      <c r="D196">
        <f t="shared" ref="D196:D259" si="7">C196*20.89375</f>
        <v>2.403632866412182</v>
      </c>
    </row>
    <row r="197" spans="1:4" x14ac:dyDescent="0.2">
      <c r="A197" s="2">
        <v>44572</v>
      </c>
      <c r="B197" s="1">
        <v>0.24450106093341417</v>
      </c>
      <c r="C197">
        <f t="shared" si="6"/>
        <v>0.12225053046670709</v>
      </c>
      <c r="D197">
        <f t="shared" si="7"/>
        <v>2.554272020938761</v>
      </c>
    </row>
    <row r="198" spans="1:4" x14ac:dyDescent="0.2">
      <c r="A198" s="2">
        <v>44573</v>
      </c>
      <c r="B198" s="1">
        <v>0.23937358861090358</v>
      </c>
      <c r="C198">
        <f t="shared" si="6"/>
        <v>0.11968679430545179</v>
      </c>
      <c r="D198">
        <f t="shared" si="7"/>
        <v>2.5007059585195335</v>
      </c>
    </row>
    <row r="199" spans="1:4" x14ac:dyDescent="0.2">
      <c r="A199" s="2">
        <v>44574</v>
      </c>
      <c r="B199" s="1">
        <v>0.21076008817976943</v>
      </c>
      <c r="C199">
        <f t="shared" si="6"/>
        <v>0.10538004408988472</v>
      </c>
      <c r="D199">
        <f t="shared" si="7"/>
        <v>2.2017842962030287</v>
      </c>
    </row>
    <row r="200" spans="1:4" x14ac:dyDescent="0.2">
      <c r="A200" s="2">
        <v>44575</v>
      </c>
      <c r="B200" s="1">
        <v>0.25686332970590231</v>
      </c>
      <c r="C200">
        <f t="shared" si="6"/>
        <v>0.12843166485295116</v>
      </c>
      <c r="D200">
        <f t="shared" si="7"/>
        <v>2.6834190975213481</v>
      </c>
    </row>
    <row r="201" spans="1:4" x14ac:dyDescent="0.2">
      <c r="A201" s="2">
        <v>44576</v>
      </c>
      <c r="B201" s="1">
        <v>0.27197750921696273</v>
      </c>
      <c r="C201">
        <f t="shared" si="6"/>
        <v>0.13598875460848137</v>
      </c>
      <c r="D201">
        <f t="shared" si="7"/>
        <v>2.8413150416009576</v>
      </c>
    </row>
    <row r="202" spans="1:4" x14ac:dyDescent="0.2">
      <c r="A202" s="2">
        <v>44577</v>
      </c>
      <c r="B202" s="1">
        <v>0.25124415365104658</v>
      </c>
      <c r="C202">
        <f t="shared" si="6"/>
        <v>0.12562207682552329</v>
      </c>
      <c r="D202">
        <f t="shared" si="7"/>
        <v>2.6247162676732771</v>
      </c>
    </row>
    <row r="203" spans="1:4" x14ac:dyDescent="0.2">
      <c r="A203" s="2">
        <v>44578</v>
      </c>
      <c r="B203" s="1">
        <v>0.26489077195611888</v>
      </c>
      <c r="C203">
        <f t="shared" si="6"/>
        <v>0.13244538597805944</v>
      </c>
      <c r="D203">
        <f t="shared" si="7"/>
        <v>2.7672807832790793</v>
      </c>
    </row>
    <row r="204" spans="1:4" x14ac:dyDescent="0.2">
      <c r="A204" s="2">
        <v>44579</v>
      </c>
      <c r="B204" s="1">
        <v>0.22913172558085956</v>
      </c>
      <c r="C204">
        <f t="shared" si="6"/>
        <v>0.11456586279042978</v>
      </c>
      <c r="D204">
        <f t="shared" si="7"/>
        <v>2.3937104956775421</v>
      </c>
    </row>
    <row r="205" spans="1:4" x14ac:dyDescent="0.2">
      <c r="A205" s="2">
        <v>44580</v>
      </c>
      <c r="B205" s="1">
        <v>0.29617003487808674</v>
      </c>
      <c r="C205">
        <f t="shared" si="6"/>
        <v>0.14808501743904337</v>
      </c>
      <c r="D205">
        <f t="shared" si="7"/>
        <v>3.0940513331170125</v>
      </c>
    </row>
    <row r="206" spans="1:4" x14ac:dyDescent="0.2">
      <c r="A206" s="2">
        <v>44581</v>
      </c>
      <c r="B206" s="1">
        <v>0.21262672831112406</v>
      </c>
      <c r="C206">
        <f t="shared" si="6"/>
        <v>0.10631336415556203</v>
      </c>
      <c r="D206">
        <f t="shared" si="7"/>
        <v>2.2212848523252742</v>
      </c>
    </row>
    <row r="207" spans="1:4" x14ac:dyDescent="0.2">
      <c r="A207" s="2">
        <v>44582</v>
      </c>
      <c r="B207" s="1">
        <v>0.2320786663103851</v>
      </c>
      <c r="C207">
        <f t="shared" si="6"/>
        <v>0.11603933315519255</v>
      </c>
      <c r="D207">
        <f t="shared" si="7"/>
        <v>2.4244968171113044</v>
      </c>
    </row>
    <row r="208" spans="1:4" x14ac:dyDescent="0.2">
      <c r="A208" s="2">
        <v>44583</v>
      </c>
      <c r="B208" s="1">
        <v>0.26461884005244968</v>
      </c>
      <c r="C208">
        <f t="shared" si="6"/>
        <v>0.13230942002622484</v>
      </c>
      <c r="D208">
        <f t="shared" si="7"/>
        <v>2.7644399446729353</v>
      </c>
    </row>
    <row r="209" spans="1:4" x14ac:dyDescent="0.2">
      <c r="A209" s="2">
        <v>44584</v>
      </c>
      <c r="B209" s="1">
        <v>0.22316792396070495</v>
      </c>
      <c r="C209">
        <f t="shared" si="6"/>
        <v>0.11158396198035248</v>
      </c>
      <c r="D209">
        <f t="shared" si="7"/>
        <v>2.3314074056269898</v>
      </c>
    </row>
    <row r="210" spans="1:4" x14ac:dyDescent="0.2">
      <c r="A210" s="2">
        <v>44585</v>
      </c>
      <c r="B210" s="1">
        <v>0.25368682037265494</v>
      </c>
      <c r="C210">
        <f t="shared" si="6"/>
        <v>0.12684341018632747</v>
      </c>
      <c r="D210">
        <f t="shared" si="7"/>
        <v>2.6502345015805795</v>
      </c>
    </row>
    <row r="211" spans="1:4" x14ac:dyDescent="0.2">
      <c r="A211" s="2">
        <v>44586</v>
      </c>
      <c r="B211" s="1">
        <v>0.27577316682952779</v>
      </c>
      <c r="C211">
        <f t="shared" si="6"/>
        <v>0.1378865834147639</v>
      </c>
      <c r="D211">
        <f t="shared" si="7"/>
        <v>2.8809678022222234</v>
      </c>
    </row>
    <row r="212" spans="1:4" x14ac:dyDescent="0.2">
      <c r="A212" s="2">
        <v>44587</v>
      </c>
      <c r="B212" s="1">
        <v>0.26850679442402292</v>
      </c>
      <c r="C212">
        <f t="shared" si="6"/>
        <v>0.13425339721201146</v>
      </c>
      <c r="D212">
        <f t="shared" si="7"/>
        <v>2.8050569179984643</v>
      </c>
    </row>
    <row r="213" spans="1:4" x14ac:dyDescent="0.2">
      <c r="A213" s="2">
        <v>44588</v>
      </c>
      <c r="B213" s="1">
        <v>0.21637834698265096</v>
      </c>
      <c r="C213">
        <f t="shared" si="6"/>
        <v>0.10818917349132548</v>
      </c>
      <c r="D213">
        <f t="shared" si="7"/>
        <v>2.2604775436343818</v>
      </c>
    </row>
    <row r="214" spans="1:4" x14ac:dyDescent="0.2">
      <c r="A214" s="2">
        <v>44589</v>
      </c>
      <c r="B214" s="1">
        <v>0.23777383758200099</v>
      </c>
      <c r="C214">
        <f t="shared" si="6"/>
        <v>0.1188869187910005</v>
      </c>
      <c r="D214">
        <f t="shared" si="7"/>
        <v>2.4839935594894667</v>
      </c>
    </row>
    <row r="215" spans="1:4" x14ac:dyDescent="0.2">
      <c r="A215" s="2">
        <v>44590</v>
      </c>
      <c r="B215" s="1">
        <v>0.25254051591620585</v>
      </c>
      <c r="C215">
        <f t="shared" si="6"/>
        <v>0.12627025795810293</v>
      </c>
      <c r="D215">
        <f t="shared" si="7"/>
        <v>2.638259202212113</v>
      </c>
    </row>
    <row r="216" spans="1:4" x14ac:dyDescent="0.2">
      <c r="A216" s="2">
        <v>44591</v>
      </c>
      <c r="B216" s="1">
        <v>0.23842212775933103</v>
      </c>
      <c r="C216">
        <f t="shared" si="6"/>
        <v>0.11921106387966551</v>
      </c>
      <c r="D216">
        <f t="shared" si="7"/>
        <v>2.4907661659357614</v>
      </c>
    </row>
    <row r="217" spans="1:4" x14ac:dyDescent="0.2">
      <c r="A217" s="2">
        <v>44592</v>
      </c>
      <c r="B217" s="1">
        <v>0.24900875567586497</v>
      </c>
      <c r="C217">
        <f t="shared" si="6"/>
        <v>0.12450437783793249</v>
      </c>
      <c r="D217">
        <f t="shared" si="7"/>
        <v>2.6013633444513018</v>
      </c>
    </row>
    <row r="218" spans="1:4" x14ac:dyDescent="0.2">
      <c r="A218" s="2">
        <v>44593</v>
      </c>
      <c r="B218" s="1">
        <v>0.2202738992492293</v>
      </c>
      <c r="C218">
        <f t="shared" si="6"/>
        <v>0.11013694962461465</v>
      </c>
      <c r="D218">
        <f t="shared" si="7"/>
        <v>2.3011738912192925</v>
      </c>
    </row>
    <row r="219" spans="1:4" x14ac:dyDescent="0.2">
      <c r="A219" s="2">
        <v>44594</v>
      </c>
      <c r="B219" s="1">
        <v>0.21363652821213691</v>
      </c>
      <c r="C219">
        <f t="shared" si="6"/>
        <v>0.10681826410606846</v>
      </c>
      <c r="D219">
        <f t="shared" si="7"/>
        <v>2.2318341056661679</v>
      </c>
    </row>
    <row r="220" spans="1:4" x14ac:dyDescent="0.2">
      <c r="A220" s="2">
        <v>44595</v>
      </c>
      <c r="B220" s="1">
        <v>0.24660469747434655</v>
      </c>
      <c r="C220">
        <f t="shared" si="6"/>
        <v>0.12330234873717327</v>
      </c>
      <c r="D220">
        <f t="shared" si="7"/>
        <v>2.5762484489273141</v>
      </c>
    </row>
    <row r="221" spans="1:4" x14ac:dyDescent="0.2">
      <c r="A221" s="2">
        <v>44596</v>
      </c>
      <c r="B221" s="1">
        <v>0.23794778801627192</v>
      </c>
      <c r="C221">
        <f t="shared" si="6"/>
        <v>0.11897389400813596</v>
      </c>
      <c r="D221">
        <f t="shared" si="7"/>
        <v>2.4858107979324906</v>
      </c>
    </row>
    <row r="222" spans="1:4" x14ac:dyDescent="0.2">
      <c r="A222" s="2">
        <v>44597</v>
      </c>
      <c r="B222" s="1">
        <v>0.20917331975875081</v>
      </c>
      <c r="C222">
        <f t="shared" si="6"/>
        <v>0.1045866598793754</v>
      </c>
      <c r="D222">
        <f t="shared" si="7"/>
        <v>2.1852075248546998</v>
      </c>
    </row>
    <row r="223" spans="1:4" x14ac:dyDescent="0.2">
      <c r="A223" s="2">
        <v>44598</v>
      </c>
      <c r="B223" s="1">
        <v>0.25430430223794021</v>
      </c>
      <c r="C223">
        <f t="shared" si="6"/>
        <v>0.1271521511189701</v>
      </c>
      <c r="D223">
        <f t="shared" si="7"/>
        <v>2.6566852574419815</v>
      </c>
    </row>
    <row r="224" spans="1:4" x14ac:dyDescent="0.2">
      <c r="A224" s="2">
        <v>44599</v>
      </c>
      <c r="B224" s="1">
        <v>0.27620727671262046</v>
      </c>
      <c r="C224">
        <f t="shared" si="6"/>
        <v>0.13810363835631023</v>
      </c>
      <c r="D224">
        <f t="shared" si="7"/>
        <v>2.885502893907157</v>
      </c>
    </row>
    <row r="225" spans="1:4" x14ac:dyDescent="0.2">
      <c r="A225" s="2">
        <v>44600</v>
      </c>
      <c r="B225" s="1">
        <v>0.21357977845704909</v>
      </c>
      <c r="C225">
        <f t="shared" si="6"/>
        <v>0.10678988922852455</v>
      </c>
      <c r="D225">
        <f t="shared" si="7"/>
        <v>2.2312412480684847</v>
      </c>
    </row>
    <row r="226" spans="1:4" x14ac:dyDescent="0.2">
      <c r="A226" s="2">
        <v>44601</v>
      </c>
      <c r="B226" s="1">
        <v>0.24487315547699709</v>
      </c>
      <c r="C226">
        <f t="shared" si="6"/>
        <v>0.12243657773849854</v>
      </c>
      <c r="D226">
        <f t="shared" si="7"/>
        <v>2.5581592461237541</v>
      </c>
    </row>
    <row r="227" spans="1:4" x14ac:dyDescent="0.2">
      <c r="A227" s="2">
        <v>44602</v>
      </c>
      <c r="B227" s="1">
        <v>0.267402135777915</v>
      </c>
      <c r="C227">
        <f t="shared" si="6"/>
        <v>0.1337010678889575</v>
      </c>
      <c r="D227">
        <f t="shared" si="7"/>
        <v>2.7935166872049058</v>
      </c>
    </row>
    <row r="228" spans="1:4" x14ac:dyDescent="0.2">
      <c r="A228" s="2">
        <v>44603</v>
      </c>
      <c r="B228" s="1">
        <v>0.24650273767014658</v>
      </c>
      <c r="C228">
        <f t="shared" si="6"/>
        <v>0.12325136883507329</v>
      </c>
      <c r="D228">
        <f t="shared" si="7"/>
        <v>2.5751832875978127</v>
      </c>
    </row>
    <row r="229" spans="1:4" x14ac:dyDescent="0.2">
      <c r="A229" s="2">
        <v>44604</v>
      </c>
      <c r="B229" s="1">
        <v>0.23327160934781266</v>
      </c>
      <c r="C229">
        <f t="shared" si="6"/>
        <v>0.11663580467390633</v>
      </c>
      <c r="D229">
        <f t="shared" si="7"/>
        <v>2.4369593439054302</v>
      </c>
    </row>
    <row r="230" spans="1:4" x14ac:dyDescent="0.2">
      <c r="A230" s="2">
        <v>44605</v>
      </c>
      <c r="B230" s="1">
        <v>0.23510338286583587</v>
      </c>
      <c r="C230">
        <f t="shared" si="6"/>
        <v>0.11755169143291794</v>
      </c>
      <c r="D230">
        <f t="shared" si="7"/>
        <v>2.4560956528765292</v>
      </c>
    </row>
    <row r="231" spans="1:4" x14ac:dyDescent="0.2">
      <c r="A231" s="2">
        <v>44606</v>
      </c>
      <c r="B231" s="1">
        <v>0.26186786235050713</v>
      </c>
      <c r="C231">
        <f t="shared" si="6"/>
        <v>0.13093393117525357</v>
      </c>
      <c r="D231">
        <f t="shared" si="7"/>
        <v>2.7357008244929544</v>
      </c>
    </row>
    <row r="232" spans="1:4" x14ac:dyDescent="0.2">
      <c r="A232" s="2">
        <v>44607</v>
      </c>
      <c r="B232" s="1">
        <v>118.58212925427219</v>
      </c>
      <c r="C232">
        <f t="shared" si="6"/>
        <v>59.291064627136095</v>
      </c>
      <c r="D232">
        <f t="shared" si="7"/>
        <v>1238.8126815532248</v>
      </c>
    </row>
    <row r="233" spans="1:4" x14ac:dyDescent="0.2">
      <c r="A233" s="2">
        <v>44608</v>
      </c>
      <c r="B233" s="1">
        <v>200.12036874980822</v>
      </c>
      <c r="C233">
        <f t="shared" si="6"/>
        <v>100.06018437490411</v>
      </c>
      <c r="D233">
        <f t="shared" si="7"/>
        <v>2090.6324772831526</v>
      </c>
    </row>
    <row r="234" spans="1:4" x14ac:dyDescent="0.2">
      <c r="A234" s="2">
        <v>44609</v>
      </c>
      <c r="B234" s="1">
        <v>194.28804360959356</v>
      </c>
      <c r="C234">
        <f t="shared" si="6"/>
        <v>97.144021804796779</v>
      </c>
      <c r="D234">
        <f t="shared" si="7"/>
        <v>2029.7029055839728</v>
      </c>
    </row>
    <row r="235" spans="1:4" x14ac:dyDescent="0.2">
      <c r="A235" s="2">
        <v>44610</v>
      </c>
      <c r="B235" s="1">
        <v>203.78643756598197</v>
      </c>
      <c r="C235">
        <f t="shared" si="6"/>
        <v>101.89321878299099</v>
      </c>
      <c r="D235">
        <f t="shared" si="7"/>
        <v>2128.9314399471182</v>
      </c>
    </row>
    <row r="236" spans="1:4" x14ac:dyDescent="0.2">
      <c r="A236" s="2">
        <v>44611</v>
      </c>
      <c r="B236" s="1">
        <v>212.53370493283177</v>
      </c>
      <c r="C236">
        <f t="shared" si="6"/>
        <v>106.26685246641588</v>
      </c>
      <c r="D236">
        <f t="shared" si="7"/>
        <v>2220.313048720177</v>
      </c>
    </row>
    <row r="237" spans="1:4" x14ac:dyDescent="0.2">
      <c r="A237" s="2">
        <v>44612</v>
      </c>
      <c r="B237" s="1">
        <v>195.17302282480776</v>
      </c>
      <c r="C237">
        <f t="shared" si="6"/>
        <v>97.58651141240388</v>
      </c>
      <c r="D237">
        <f t="shared" si="7"/>
        <v>2038.9481728229136</v>
      </c>
    </row>
    <row r="238" spans="1:4" x14ac:dyDescent="0.2">
      <c r="A238" s="2">
        <v>44613</v>
      </c>
      <c r="B238" s="1">
        <v>79.96284458266706</v>
      </c>
      <c r="C238">
        <f t="shared" si="6"/>
        <v>39.98142229133353</v>
      </c>
      <c r="D238">
        <f t="shared" si="7"/>
        <v>835.36184199954994</v>
      </c>
    </row>
    <row r="239" spans="1:4" x14ac:dyDescent="0.2">
      <c r="A239" s="2">
        <v>44614</v>
      </c>
      <c r="B239" s="1">
        <v>0.2143592115387106</v>
      </c>
      <c r="C239">
        <f t="shared" si="6"/>
        <v>0.1071796057693553</v>
      </c>
      <c r="D239">
        <f t="shared" si="7"/>
        <v>2.2393838880434673</v>
      </c>
    </row>
    <row r="240" spans="1:4" x14ac:dyDescent="0.2">
      <c r="A240" s="2">
        <v>44615</v>
      </c>
      <c r="B240" s="1">
        <v>0.25972909016881157</v>
      </c>
      <c r="C240">
        <f t="shared" si="6"/>
        <v>0.12986454508440579</v>
      </c>
      <c r="D240">
        <f t="shared" si="7"/>
        <v>2.7133573388573033</v>
      </c>
    </row>
    <row r="241" spans="1:4" x14ac:dyDescent="0.2">
      <c r="A241" s="2">
        <v>44616</v>
      </c>
      <c r="B241" s="1">
        <v>0.27920029275043817</v>
      </c>
      <c r="C241">
        <f t="shared" si="6"/>
        <v>0.13960014637521909</v>
      </c>
      <c r="D241">
        <f t="shared" si="7"/>
        <v>2.9167705583272339</v>
      </c>
    </row>
    <row r="242" spans="1:4" x14ac:dyDescent="0.2">
      <c r="A242" s="2">
        <v>44617</v>
      </c>
      <c r="B242" s="1">
        <v>0.27577868850495979</v>
      </c>
      <c r="C242">
        <f t="shared" si="6"/>
        <v>0.1378893442524799</v>
      </c>
      <c r="D242">
        <f t="shared" si="7"/>
        <v>2.8810254864752518</v>
      </c>
    </row>
    <row r="243" spans="1:4" x14ac:dyDescent="0.2">
      <c r="A243" s="2">
        <v>44618</v>
      </c>
      <c r="B243" s="1">
        <v>0.25801215043759779</v>
      </c>
      <c r="C243">
        <f t="shared" si="6"/>
        <v>0.12900607521879889</v>
      </c>
      <c r="D243">
        <f t="shared" si="7"/>
        <v>2.6954206841027797</v>
      </c>
    </row>
    <row r="244" spans="1:4" x14ac:dyDescent="0.2">
      <c r="A244" s="2">
        <v>44619</v>
      </c>
      <c r="B244" s="1">
        <v>0.23511281677098902</v>
      </c>
      <c r="C244">
        <f t="shared" si="6"/>
        <v>0.11755640838549451</v>
      </c>
      <c r="D244">
        <f t="shared" si="7"/>
        <v>2.4561942077044261</v>
      </c>
    </row>
    <row r="245" spans="1:4" x14ac:dyDescent="0.2">
      <c r="A245" s="2">
        <v>44620</v>
      </c>
      <c r="B245" s="1">
        <v>0.23145261618179175</v>
      </c>
      <c r="C245">
        <f t="shared" si="6"/>
        <v>0.11572630809089587</v>
      </c>
      <c r="D245">
        <f t="shared" si="7"/>
        <v>2.4179565496741557</v>
      </c>
    </row>
    <row r="246" spans="1:4" x14ac:dyDescent="0.2">
      <c r="A246" s="2">
        <v>44621</v>
      </c>
      <c r="B246" s="1">
        <v>0.26068989087867478</v>
      </c>
      <c r="C246">
        <f t="shared" si="6"/>
        <v>0.13034494543933739</v>
      </c>
      <c r="D246">
        <f t="shared" si="7"/>
        <v>2.7233947037731556</v>
      </c>
    </row>
    <row r="247" spans="1:4" x14ac:dyDescent="0.2">
      <c r="A247" s="2">
        <v>44622</v>
      </c>
      <c r="B247" s="1">
        <v>0.22225143392396449</v>
      </c>
      <c r="C247">
        <f t="shared" si="6"/>
        <v>0.11112571696198224</v>
      </c>
      <c r="D247">
        <f t="shared" si="7"/>
        <v>2.3218329487744165</v>
      </c>
    </row>
    <row r="248" spans="1:4" x14ac:dyDescent="0.2">
      <c r="A248" s="2">
        <v>44623</v>
      </c>
      <c r="B248" s="1">
        <v>132.11734847077767</v>
      </c>
      <c r="C248">
        <f t="shared" si="6"/>
        <v>66.058674235388835</v>
      </c>
      <c r="D248">
        <f t="shared" si="7"/>
        <v>1380.2134248056554</v>
      </c>
    </row>
    <row r="249" spans="1:4" x14ac:dyDescent="0.2">
      <c r="A249" s="2">
        <v>44624</v>
      </c>
      <c r="B249" s="1">
        <v>196.92459458105236</v>
      </c>
      <c r="C249">
        <f t="shared" si="6"/>
        <v>98.46229729052618</v>
      </c>
      <c r="D249">
        <f t="shared" si="7"/>
        <v>2057.2466240139315</v>
      </c>
    </row>
    <row r="250" spans="1:4" x14ac:dyDescent="0.2">
      <c r="A250" s="2">
        <v>44625</v>
      </c>
      <c r="B250" s="1">
        <v>204.72903385735219</v>
      </c>
      <c r="C250">
        <f t="shared" si="6"/>
        <v>102.3645169286761</v>
      </c>
      <c r="D250">
        <f t="shared" si="7"/>
        <v>2138.7786255785263</v>
      </c>
    </row>
    <row r="251" spans="1:4" x14ac:dyDescent="0.2">
      <c r="A251" s="2">
        <v>44626</v>
      </c>
      <c r="B251" s="1">
        <v>213.29393217703398</v>
      </c>
      <c r="C251">
        <f t="shared" si="6"/>
        <v>106.64696608851699</v>
      </c>
      <c r="D251">
        <f t="shared" si="7"/>
        <v>2228.2550477119521</v>
      </c>
    </row>
    <row r="252" spans="1:4" x14ac:dyDescent="0.2">
      <c r="A252" s="2">
        <v>44627</v>
      </c>
      <c r="B252" s="1">
        <v>194.45515964440332</v>
      </c>
      <c r="C252">
        <f t="shared" si="6"/>
        <v>97.227579822201662</v>
      </c>
      <c r="D252">
        <f t="shared" si="7"/>
        <v>2031.448745910126</v>
      </c>
    </row>
    <row r="253" spans="1:4" x14ac:dyDescent="0.2">
      <c r="A253" s="2">
        <v>44628</v>
      </c>
      <c r="B253" s="1">
        <v>63.531906066793525</v>
      </c>
      <c r="C253">
        <f t="shared" si="6"/>
        <v>31.765953033396762</v>
      </c>
      <c r="D253">
        <f t="shared" si="7"/>
        <v>663.70988119153367</v>
      </c>
    </row>
    <row r="254" spans="1:4" x14ac:dyDescent="0.2">
      <c r="A254" s="2">
        <v>44629</v>
      </c>
      <c r="B254" s="1">
        <v>0.30817238787802437</v>
      </c>
      <c r="C254">
        <f t="shared" si="6"/>
        <v>0.15408619393901218</v>
      </c>
      <c r="D254">
        <f t="shared" si="7"/>
        <v>3.219438414613236</v>
      </c>
    </row>
    <row r="255" spans="1:4" x14ac:dyDescent="0.2">
      <c r="A255" s="2">
        <v>44630</v>
      </c>
      <c r="B255" s="1">
        <v>0.25836647896970871</v>
      </c>
      <c r="C255">
        <f t="shared" si="6"/>
        <v>0.12918323948485436</v>
      </c>
      <c r="D255">
        <f t="shared" si="7"/>
        <v>2.6991223099866759</v>
      </c>
    </row>
    <row r="256" spans="1:4" x14ac:dyDescent="0.2">
      <c r="A256" s="2">
        <v>44631</v>
      </c>
      <c r="B256" s="1">
        <v>0.34555479071895484</v>
      </c>
      <c r="C256">
        <f t="shared" si="6"/>
        <v>0.17277739535947742</v>
      </c>
      <c r="D256">
        <f t="shared" si="7"/>
        <v>3.6099677042920817</v>
      </c>
    </row>
    <row r="257" spans="1:4" x14ac:dyDescent="0.2">
      <c r="A257" s="2">
        <v>44632</v>
      </c>
      <c r="B257" s="1">
        <v>0.24966683610114809</v>
      </c>
      <c r="C257">
        <f t="shared" si="6"/>
        <v>0.12483341805057405</v>
      </c>
      <c r="D257">
        <f t="shared" si="7"/>
        <v>2.6082382283941814</v>
      </c>
    </row>
    <row r="258" spans="1:4" x14ac:dyDescent="0.2">
      <c r="A258" s="2">
        <v>44633</v>
      </c>
      <c r="B258" s="1">
        <v>0.21290471378591191</v>
      </c>
      <c r="C258">
        <f t="shared" si="6"/>
        <v>0.10645235689295596</v>
      </c>
      <c r="D258">
        <f t="shared" si="7"/>
        <v>2.2241889318321988</v>
      </c>
    </row>
    <row r="259" spans="1:4" x14ac:dyDescent="0.2">
      <c r="A259" s="2">
        <v>44634</v>
      </c>
      <c r="B259" s="1">
        <v>0.20575600480725786</v>
      </c>
      <c r="C259">
        <f t="shared" si="6"/>
        <v>0.10287800240362893</v>
      </c>
      <c r="D259">
        <f t="shared" si="7"/>
        <v>2.1495072627208223</v>
      </c>
    </row>
    <row r="260" spans="1:4" x14ac:dyDescent="0.2">
      <c r="A260" s="2">
        <v>44635</v>
      </c>
      <c r="B260" s="1">
        <v>0.25324013062505502</v>
      </c>
      <c r="C260">
        <f t="shared" ref="C260:C323" si="8">B260*0.5</f>
        <v>0.12662006531252751</v>
      </c>
      <c r="D260">
        <f t="shared" ref="D260:D323" si="9">C260*20.89375</f>
        <v>2.6455679896236215</v>
      </c>
    </row>
    <row r="261" spans="1:4" x14ac:dyDescent="0.2">
      <c r="A261" s="2">
        <v>44636</v>
      </c>
      <c r="B261" s="1">
        <v>0.21604801456120756</v>
      </c>
      <c r="C261">
        <f t="shared" si="8"/>
        <v>0.10802400728060378</v>
      </c>
      <c r="D261">
        <f t="shared" si="9"/>
        <v>2.2570266021191152</v>
      </c>
    </row>
    <row r="262" spans="1:4" x14ac:dyDescent="0.2">
      <c r="A262" s="2">
        <v>44637</v>
      </c>
      <c r="B262" s="1">
        <v>0.20979425783242603</v>
      </c>
      <c r="C262">
        <f t="shared" si="8"/>
        <v>0.10489712891621301</v>
      </c>
      <c r="D262">
        <f t="shared" si="9"/>
        <v>2.1916943872931256</v>
      </c>
    </row>
    <row r="263" spans="1:4" x14ac:dyDescent="0.2">
      <c r="A263" s="2">
        <v>44638</v>
      </c>
      <c r="B263" s="1">
        <v>0.28320268935070236</v>
      </c>
      <c r="C263">
        <f t="shared" si="8"/>
        <v>0.14160134467535118</v>
      </c>
      <c r="D263">
        <f t="shared" si="9"/>
        <v>2.9585830953106189</v>
      </c>
    </row>
    <row r="264" spans="1:4" x14ac:dyDescent="0.2">
      <c r="A264" s="2">
        <v>44639</v>
      </c>
      <c r="B264" s="1">
        <v>0.24728607698092286</v>
      </c>
      <c r="C264">
        <f t="shared" si="8"/>
        <v>0.12364303849046143</v>
      </c>
      <c r="D264">
        <f t="shared" si="9"/>
        <v>2.5833667354600784</v>
      </c>
    </row>
    <row r="265" spans="1:4" x14ac:dyDescent="0.2">
      <c r="A265" s="2">
        <v>44640</v>
      </c>
      <c r="B265" s="1">
        <v>0.27700439541960392</v>
      </c>
      <c r="C265">
        <f t="shared" si="8"/>
        <v>0.13850219770980196</v>
      </c>
      <c r="D265">
        <f t="shared" si="9"/>
        <v>2.8938302933991746</v>
      </c>
    </row>
    <row r="266" spans="1:4" x14ac:dyDescent="0.2">
      <c r="A266" s="2">
        <v>44641</v>
      </c>
      <c r="B266" s="1">
        <v>0.28156942267981455</v>
      </c>
      <c r="C266">
        <f t="shared" si="8"/>
        <v>0.14078471133990728</v>
      </c>
      <c r="D266">
        <f t="shared" si="9"/>
        <v>2.9415205625581877</v>
      </c>
    </row>
    <row r="267" spans="1:4" x14ac:dyDescent="0.2">
      <c r="A267" s="2">
        <v>44642</v>
      </c>
      <c r="B267" s="1">
        <v>0.23612051969648301</v>
      </c>
      <c r="C267">
        <f t="shared" si="8"/>
        <v>0.11806025984824151</v>
      </c>
      <c r="D267">
        <f t="shared" si="9"/>
        <v>2.466721554204196</v>
      </c>
    </row>
    <row r="268" spans="1:4" x14ac:dyDescent="0.2">
      <c r="A268" s="2">
        <v>44643</v>
      </c>
      <c r="B268" s="1">
        <v>0.23195030442974093</v>
      </c>
      <c r="C268">
        <f t="shared" si="8"/>
        <v>0.11597515221487047</v>
      </c>
      <c r="D268">
        <f t="shared" si="9"/>
        <v>2.4231558365894501</v>
      </c>
    </row>
    <row r="269" spans="1:4" x14ac:dyDescent="0.2">
      <c r="A269" s="2">
        <v>44644</v>
      </c>
      <c r="B269" s="1">
        <v>0.26168598000257737</v>
      </c>
      <c r="C269">
        <f t="shared" si="8"/>
        <v>0.13084299000128868</v>
      </c>
      <c r="D269">
        <f t="shared" si="9"/>
        <v>2.7338007223394256</v>
      </c>
    </row>
    <row r="270" spans="1:4" x14ac:dyDescent="0.2">
      <c r="A270" s="2">
        <v>44645</v>
      </c>
      <c r="B270" s="1">
        <v>0.25741788940231319</v>
      </c>
      <c r="C270">
        <f t="shared" si="8"/>
        <v>0.1287089447011566</v>
      </c>
      <c r="D270">
        <f t="shared" si="9"/>
        <v>2.6892125133497906</v>
      </c>
    </row>
    <row r="271" spans="1:4" x14ac:dyDescent="0.2">
      <c r="A271" s="2">
        <v>44646</v>
      </c>
      <c r="B271" s="1">
        <v>0.25692505558436329</v>
      </c>
      <c r="C271">
        <f t="shared" si="8"/>
        <v>0.12846252779218165</v>
      </c>
      <c r="D271">
        <f t="shared" si="9"/>
        <v>2.6840639400578952</v>
      </c>
    </row>
    <row r="272" spans="1:4" x14ac:dyDescent="0.2">
      <c r="A272" s="2">
        <v>44647</v>
      </c>
      <c r="B272" s="1">
        <v>0.26786381415481519</v>
      </c>
      <c r="C272">
        <f t="shared" si="8"/>
        <v>0.1339319070774076</v>
      </c>
      <c r="D272">
        <f t="shared" si="9"/>
        <v>2.798339783498585</v>
      </c>
    </row>
    <row r="273" spans="1:4" x14ac:dyDescent="0.2">
      <c r="A273" s="2">
        <v>44648</v>
      </c>
      <c r="B273" s="1">
        <v>0.25358261733732246</v>
      </c>
      <c r="C273">
        <f t="shared" si="8"/>
        <v>0.12679130866866123</v>
      </c>
      <c r="D273">
        <f t="shared" si="9"/>
        <v>2.6491459054958408</v>
      </c>
    </row>
    <row r="274" spans="1:4" x14ac:dyDescent="0.2">
      <c r="A274" s="2">
        <v>44649</v>
      </c>
      <c r="B274" s="1">
        <v>0.22591868798096956</v>
      </c>
      <c r="C274">
        <f t="shared" si="8"/>
        <v>0.11295934399048478</v>
      </c>
      <c r="D274">
        <f t="shared" si="9"/>
        <v>2.3601442935011914</v>
      </c>
    </row>
    <row r="275" spans="1:4" x14ac:dyDescent="0.2">
      <c r="A275" s="2">
        <v>44650</v>
      </c>
      <c r="B275" s="1">
        <v>0.23791642089652898</v>
      </c>
      <c r="C275">
        <f t="shared" si="8"/>
        <v>0.11895821044826449</v>
      </c>
      <c r="D275">
        <f t="shared" si="9"/>
        <v>2.4854831095534262</v>
      </c>
    </row>
    <row r="276" spans="1:4" x14ac:dyDescent="0.2">
      <c r="A276" s="2">
        <v>44651</v>
      </c>
      <c r="B276" s="1">
        <v>0.24298643200447273</v>
      </c>
      <c r="C276">
        <f t="shared" si="8"/>
        <v>0.12149321600223636</v>
      </c>
      <c r="D276">
        <f t="shared" si="9"/>
        <v>2.5384488818467261</v>
      </c>
    </row>
    <row r="277" spans="1:4" x14ac:dyDescent="0.2">
      <c r="A277" s="2">
        <v>44652</v>
      </c>
      <c r="B277" s="1">
        <v>0.23662374604552455</v>
      </c>
      <c r="C277">
        <f t="shared" si="8"/>
        <v>0.11831187302276228</v>
      </c>
      <c r="D277">
        <f t="shared" si="9"/>
        <v>2.4719786969693396</v>
      </c>
    </row>
    <row r="278" spans="1:4" x14ac:dyDescent="0.2">
      <c r="A278" s="2">
        <v>44653</v>
      </c>
      <c r="B278" s="1">
        <v>0.24417128642919478</v>
      </c>
      <c r="C278">
        <f t="shared" si="8"/>
        <v>0.12208564321459739</v>
      </c>
      <c r="D278">
        <f t="shared" si="9"/>
        <v>2.5508269079149941</v>
      </c>
    </row>
    <row r="279" spans="1:4" x14ac:dyDescent="0.2">
      <c r="A279" s="2">
        <v>44654</v>
      </c>
      <c r="B279" s="1">
        <v>0.2752449981066184</v>
      </c>
      <c r="C279">
        <f t="shared" si="8"/>
        <v>0.1376224990533092</v>
      </c>
      <c r="D279">
        <f t="shared" si="9"/>
        <v>2.8754500895950792</v>
      </c>
    </row>
    <row r="280" spans="1:4" x14ac:dyDescent="0.2">
      <c r="A280" s="2">
        <v>44655</v>
      </c>
      <c r="B280" s="1">
        <v>0.32860339878585665</v>
      </c>
      <c r="C280">
        <f t="shared" si="8"/>
        <v>0.16430169939292832</v>
      </c>
      <c r="D280">
        <f t="shared" si="9"/>
        <v>3.4328786316909965</v>
      </c>
    </row>
    <row r="281" spans="1:4" x14ac:dyDescent="0.2">
      <c r="A281" s="2">
        <v>44656</v>
      </c>
      <c r="B281" s="1">
        <v>0.2691272477350492</v>
      </c>
      <c r="C281">
        <f t="shared" si="8"/>
        <v>0.1345636238675246</v>
      </c>
      <c r="D281">
        <f t="shared" si="9"/>
        <v>2.8115387161820924</v>
      </c>
    </row>
    <row r="282" spans="1:4" x14ac:dyDescent="0.2">
      <c r="A282" s="2">
        <v>44657</v>
      </c>
      <c r="B282" s="1">
        <v>0.19430032136459294</v>
      </c>
      <c r="C282">
        <f t="shared" si="8"/>
        <v>9.7150160682296469E-2</v>
      </c>
      <c r="D282">
        <f t="shared" si="9"/>
        <v>2.0298311697557319</v>
      </c>
    </row>
    <row r="283" spans="1:4" x14ac:dyDescent="0.2">
      <c r="A283" s="2">
        <v>44658</v>
      </c>
      <c r="B283" s="1">
        <v>0.24943553715032887</v>
      </c>
      <c r="C283">
        <f t="shared" si="8"/>
        <v>0.12471776857516444</v>
      </c>
      <c r="D283">
        <f t="shared" si="9"/>
        <v>2.605821877167342</v>
      </c>
    </row>
    <row r="284" spans="1:4" x14ac:dyDescent="0.2">
      <c r="A284" s="2">
        <v>44659</v>
      </c>
      <c r="B284" s="1">
        <v>0.23447336530897411</v>
      </c>
      <c r="C284">
        <f t="shared" si="8"/>
        <v>0.11723668265448706</v>
      </c>
      <c r="D284">
        <f t="shared" si="9"/>
        <v>2.4495139382121889</v>
      </c>
    </row>
    <row r="285" spans="1:4" x14ac:dyDescent="0.2">
      <c r="A285" s="2">
        <v>44660</v>
      </c>
      <c r="B285" s="1">
        <v>0.27967329491983128</v>
      </c>
      <c r="C285">
        <f t="shared" si="8"/>
        <v>0.13983664745991564</v>
      </c>
      <c r="D285">
        <f t="shared" si="9"/>
        <v>2.9217119528656124</v>
      </c>
    </row>
    <row r="286" spans="1:4" x14ac:dyDescent="0.2">
      <c r="A286" s="2">
        <v>44661</v>
      </c>
      <c r="B286" s="1">
        <v>0.23312599252352517</v>
      </c>
      <c r="C286">
        <f t="shared" si="8"/>
        <v>0.11656299626176259</v>
      </c>
      <c r="D286">
        <f t="shared" si="9"/>
        <v>2.4354381031442021</v>
      </c>
    </row>
    <row r="287" spans="1:4" x14ac:dyDescent="0.2">
      <c r="A287" s="2">
        <v>44662</v>
      </c>
      <c r="B287" s="1">
        <v>0.25098383406312214</v>
      </c>
      <c r="C287">
        <f t="shared" si="8"/>
        <v>0.12549191703156107</v>
      </c>
      <c r="D287">
        <f t="shared" si="9"/>
        <v>2.6219967414781791</v>
      </c>
    </row>
    <row r="288" spans="1:4" x14ac:dyDescent="0.2">
      <c r="A288" s="2">
        <v>44663</v>
      </c>
      <c r="B288" s="1">
        <v>0.2397862441279186</v>
      </c>
      <c r="C288">
        <f t="shared" si="8"/>
        <v>0.1198931220639593</v>
      </c>
      <c r="D288">
        <f t="shared" si="9"/>
        <v>2.5050169191238498</v>
      </c>
    </row>
    <row r="289" spans="1:4" x14ac:dyDescent="0.2">
      <c r="A289" s="2">
        <v>44664</v>
      </c>
      <c r="B289" s="1">
        <v>0.25974406673523903</v>
      </c>
      <c r="C289">
        <f t="shared" si="8"/>
        <v>0.12987203336761952</v>
      </c>
      <c r="D289">
        <f t="shared" si="9"/>
        <v>2.7135137971747003</v>
      </c>
    </row>
    <row r="290" spans="1:4" x14ac:dyDescent="0.2">
      <c r="A290" s="2">
        <v>44665</v>
      </c>
      <c r="B290" s="1">
        <v>0.26329998903484475</v>
      </c>
      <c r="C290">
        <f t="shared" si="8"/>
        <v>0.13164999451742238</v>
      </c>
      <c r="D290">
        <f t="shared" si="9"/>
        <v>2.7506620729483937</v>
      </c>
    </row>
    <row r="291" spans="1:4" x14ac:dyDescent="0.2">
      <c r="A291" s="2">
        <v>44666</v>
      </c>
      <c r="B291" s="1">
        <v>0.23893938711161147</v>
      </c>
      <c r="C291">
        <f t="shared" si="8"/>
        <v>0.11946969355580574</v>
      </c>
      <c r="D291">
        <f t="shared" si="9"/>
        <v>2.4961699097316163</v>
      </c>
    </row>
    <row r="292" spans="1:4" x14ac:dyDescent="0.2">
      <c r="A292" s="2">
        <v>44667</v>
      </c>
      <c r="B292" s="1">
        <v>0.31958580433262174</v>
      </c>
      <c r="C292">
        <f t="shared" si="8"/>
        <v>0.15979290216631087</v>
      </c>
      <c r="D292">
        <f t="shared" si="9"/>
        <v>3.3386729496373579</v>
      </c>
    </row>
    <row r="293" spans="1:4" x14ac:dyDescent="0.2">
      <c r="A293" s="2">
        <v>44668</v>
      </c>
      <c r="B293" s="1">
        <v>0.24151989795272188</v>
      </c>
      <c r="C293">
        <f t="shared" si="8"/>
        <v>0.12075994897636094</v>
      </c>
      <c r="D293">
        <f t="shared" si="9"/>
        <v>2.5231281839248414</v>
      </c>
    </row>
    <row r="294" spans="1:4" x14ac:dyDescent="0.2">
      <c r="A294" s="2">
        <v>44669</v>
      </c>
      <c r="B294" s="1">
        <v>0.23415411311552012</v>
      </c>
      <c r="C294">
        <f t="shared" si="8"/>
        <v>0.11707705655776006</v>
      </c>
      <c r="D294">
        <f t="shared" si="9"/>
        <v>2.4461787504536994</v>
      </c>
    </row>
    <row r="295" spans="1:4" x14ac:dyDescent="0.2">
      <c r="A295" s="2">
        <v>44670</v>
      </c>
      <c r="B295" s="1">
        <v>0.24866687763426004</v>
      </c>
      <c r="C295">
        <f t="shared" si="8"/>
        <v>0.12433343881713002</v>
      </c>
      <c r="D295">
        <f t="shared" si="9"/>
        <v>2.5977917872854106</v>
      </c>
    </row>
    <row r="296" spans="1:4" x14ac:dyDescent="0.2">
      <c r="A296" s="2">
        <v>44671</v>
      </c>
      <c r="B296" s="1">
        <v>0.22242048189265012</v>
      </c>
      <c r="C296">
        <f t="shared" si="8"/>
        <v>0.11121024094632506</v>
      </c>
      <c r="D296">
        <f t="shared" si="9"/>
        <v>2.3235989717722791</v>
      </c>
    </row>
    <row r="297" spans="1:4" x14ac:dyDescent="0.2">
      <c r="A297" s="2">
        <v>44672</v>
      </c>
      <c r="B297" s="1">
        <v>0.23678225887464799</v>
      </c>
      <c r="C297">
        <f t="shared" si="8"/>
        <v>0.11839112943732399</v>
      </c>
      <c r="D297">
        <f t="shared" si="9"/>
        <v>2.4736346606810882</v>
      </c>
    </row>
    <row r="298" spans="1:4" x14ac:dyDescent="0.2">
      <c r="A298" s="2">
        <v>44673</v>
      </c>
      <c r="B298" s="1">
        <v>0.26959559202639261</v>
      </c>
      <c r="C298">
        <f t="shared" si="8"/>
        <v>0.1347977960131963</v>
      </c>
      <c r="D298">
        <f t="shared" si="9"/>
        <v>2.8164314504507204</v>
      </c>
    </row>
    <row r="299" spans="1:4" x14ac:dyDescent="0.2">
      <c r="A299" s="2">
        <v>44674</v>
      </c>
      <c r="B299" s="1">
        <v>0.27547270276955782</v>
      </c>
      <c r="C299">
        <f t="shared" si="8"/>
        <v>0.13773635138477891</v>
      </c>
      <c r="D299">
        <f t="shared" si="9"/>
        <v>2.8778288917457244</v>
      </c>
    </row>
    <row r="300" spans="1:4" x14ac:dyDescent="0.2">
      <c r="A300" s="2">
        <v>44675</v>
      </c>
      <c r="B300" s="1">
        <v>0.25501391290165781</v>
      </c>
      <c r="C300">
        <f t="shared" si="8"/>
        <v>0.12750695645082891</v>
      </c>
      <c r="D300">
        <f t="shared" si="9"/>
        <v>2.6640984713445066</v>
      </c>
    </row>
    <row r="301" spans="1:4" x14ac:dyDescent="0.2">
      <c r="A301" s="2">
        <v>44676</v>
      </c>
      <c r="B301" s="1">
        <v>0.20344750644358534</v>
      </c>
      <c r="C301">
        <f t="shared" si="8"/>
        <v>0.10172375322179267</v>
      </c>
      <c r="D301">
        <f t="shared" si="9"/>
        <v>2.1253906688778308</v>
      </c>
    </row>
    <row r="302" spans="1:4" x14ac:dyDescent="0.2">
      <c r="A302" s="2">
        <v>44677</v>
      </c>
      <c r="B302" s="1">
        <v>0.24992666988840029</v>
      </c>
      <c r="C302">
        <f t="shared" si="8"/>
        <v>0.12496333494420014</v>
      </c>
      <c r="D302">
        <f t="shared" si="9"/>
        <v>2.6109526794903819</v>
      </c>
    </row>
    <row r="303" spans="1:4" x14ac:dyDescent="0.2">
      <c r="A303" s="2">
        <v>44678</v>
      </c>
      <c r="B303" s="1">
        <v>0.21416556814453516</v>
      </c>
      <c r="C303">
        <f t="shared" si="8"/>
        <v>0.10708278407226758</v>
      </c>
      <c r="D303">
        <f t="shared" si="9"/>
        <v>2.2373609197099409</v>
      </c>
    </row>
    <row r="304" spans="1:4" x14ac:dyDescent="0.2">
      <c r="A304" s="2">
        <v>44679</v>
      </c>
      <c r="B304" s="1">
        <v>0.23286222370152659</v>
      </c>
      <c r="C304">
        <f t="shared" si="8"/>
        <v>0.1164311118507633</v>
      </c>
      <c r="D304">
        <f t="shared" si="9"/>
        <v>2.4326825432318859</v>
      </c>
    </row>
    <row r="305" spans="1:4" x14ac:dyDescent="0.2">
      <c r="A305" s="2">
        <v>44680</v>
      </c>
      <c r="B305" s="1">
        <v>0.21225975558772175</v>
      </c>
      <c r="C305">
        <f t="shared" si="8"/>
        <v>0.10612987779386088</v>
      </c>
      <c r="D305">
        <f t="shared" si="9"/>
        <v>2.2174511341554806</v>
      </c>
    </row>
    <row r="306" spans="1:4" x14ac:dyDescent="0.2">
      <c r="A306" s="2">
        <v>44681</v>
      </c>
      <c r="B306" s="1">
        <v>0.25426532269285174</v>
      </c>
      <c r="C306">
        <f t="shared" si="8"/>
        <v>0.12713266134642587</v>
      </c>
      <c r="D306">
        <f t="shared" si="9"/>
        <v>2.6562780430068855</v>
      </c>
    </row>
    <row r="307" spans="1:4" x14ac:dyDescent="0.2">
      <c r="A307" s="2">
        <v>44682</v>
      </c>
      <c r="B307" s="1">
        <v>0.27606605306935567</v>
      </c>
      <c r="C307">
        <f t="shared" si="8"/>
        <v>0.13803302653467783</v>
      </c>
      <c r="D307">
        <f t="shared" si="9"/>
        <v>2.884027548158925</v>
      </c>
    </row>
    <row r="308" spans="1:4" x14ac:dyDescent="0.2">
      <c r="A308" s="2">
        <v>44683</v>
      </c>
      <c r="B308" s="1">
        <v>0.26031579808751637</v>
      </c>
      <c r="C308">
        <f t="shared" si="8"/>
        <v>0.13015789904375819</v>
      </c>
      <c r="D308">
        <f t="shared" si="9"/>
        <v>2.7194866031455227</v>
      </c>
    </row>
    <row r="309" spans="1:4" x14ac:dyDescent="0.2">
      <c r="A309" s="2">
        <v>44684</v>
      </c>
      <c r="B309" s="1">
        <v>0.23675564006666489</v>
      </c>
      <c r="C309">
        <f t="shared" si="8"/>
        <v>0.11837782003333244</v>
      </c>
      <c r="D309">
        <f t="shared" si="9"/>
        <v>2.4733565773214399</v>
      </c>
    </row>
    <row r="310" spans="1:4" x14ac:dyDescent="0.2">
      <c r="A310" s="2">
        <v>44685</v>
      </c>
      <c r="B310" s="1">
        <v>0.23698078890741908</v>
      </c>
      <c r="C310">
        <f t="shared" si="8"/>
        <v>0.11849039445370954</v>
      </c>
      <c r="D310">
        <f t="shared" si="9"/>
        <v>2.4757086791171936</v>
      </c>
    </row>
    <row r="311" spans="1:4" x14ac:dyDescent="0.2">
      <c r="A311" s="2">
        <v>44686</v>
      </c>
      <c r="B311" s="1">
        <v>0.23680557642074473</v>
      </c>
      <c r="C311">
        <f t="shared" si="8"/>
        <v>0.11840278821037237</v>
      </c>
      <c r="D311">
        <f t="shared" si="9"/>
        <v>2.4738782561704675</v>
      </c>
    </row>
    <row r="312" spans="1:4" x14ac:dyDescent="0.2">
      <c r="A312" s="2">
        <v>44687</v>
      </c>
      <c r="B312" s="1">
        <v>0.22049988354576303</v>
      </c>
      <c r="C312">
        <f t="shared" si="8"/>
        <v>0.11024994177288151</v>
      </c>
      <c r="D312">
        <f t="shared" si="9"/>
        <v>2.3035347209171433</v>
      </c>
    </row>
    <row r="313" spans="1:4" x14ac:dyDescent="0.2">
      <c r="A313" s="2">
        <v>44688</v>
      </c>
      <c r="B313" s="1">
        <v>0.2827883006201885</v>
      </c>
      <c r="C313">
        <f t="shared" si="8"/>
        <v>0.14139415031009425</v>
      </c>
      <c r="D313">
        <f t="shared" si="9"/>
        <v>2.9542540280415319</v>
      </c>
    </row>
    <row r="314" spans="1:4" x14ac:dyDescent="0.2">
      <c r="A314" s="2">
        <v>44689</v>
      </c>
      <c r="B314" s="1">
        <v>0.24430831213784751</v>
      </c>
      <c r="C314">
        <f t="shared" si="8"/>
        <v>0.12215415606892376</v>
      </c>
      <c r="D314">
        <f t="shared" si="9"/>
        <v>2.5522583983650757</v>
      </c>
    </row>
    <row r="315" spans="1:4" x14ac:dyDescent="0.2">
      <c r="A315" s="2">
        <v>44690</v>
      </c>
      <c r="B315" s="1">
        <v>0.2337745221151028</v>
      </c>
      <c r="C315">
        <f t="shared" si="8"/>
        <v>0.1168872610575514</v>
      </c>
      <c r="D315">
        <f t="shared" si="9"/>
        <v>2.4422132107212144</v>
      </c>
    </row>
    <row r="316" spans="1:4" x14ac:dyDescent="0.2">
      <c r="A316" s="2">
        <v>44691</v>
      </c>
      <c r="B316" s="1">
        <v>0.20932956772718833</v>
      </c>
      <c r="C316">
        <f t="shared" si="8"/>
        <v>0.10466478386359417</v>
      </c>
      <c r="D316">
        <f t="shared" si="9"/>
        <v>2.1868398278499708</v>
      </c>
    </row>
    <row r="317" spans="1:4" x14ac:dyDescent="0.2">
      <c r="A317" s="2">
        <v>44692</v>
      </c>
      <c r="B317" s="1">
        <v>0.21707406598090834</v>
      </c>
      <c r="C317">
        <f t="shared" si="8"/>
        <v>0.10853703299045417</v>
      </c>
      <c r="D317">
        <f t="shared" si="9"/>
        <v>2.267745633044302</v>
      </c>
    </row>
    <row r="318" spans="1:4" x14ac:dyDescent="0.2">
      <c r="A318" s="2">
        <v>44693</v>
      </c>
      <c r="B318" s="1">
        <v>0.18550840721183659</v>
      </c>
      <c r="C318">
        <f t="shared" si="8"/>
        <v>9.2754203605918295E-2</v>
      </c>
      <c r="D318">
        <f t="shared" si="9"/>
        <v>1.9379831415911555</v>
      </c>
    </row>
    <row r="319" spans="1:4" x14ac:dyDescent="0.2">
      <c r="A319" s="2">
        <v>44694</v>
      </c>
      <c r="B319" s="1">
        <v>0.23020686172173566</v>
      </c>
      <c r="C319">
        <f t="shared" si="8"/>
        <v>0.11510343086086783</v>
      </c>
      <c r="D319">
        <f t="shared" si="9"/>
        <v>2.4049423085492574</v>
      </c>
    </row>
    <row r="320" spans="1:4" x14ac:dyDescent="0.2">
      <c r="A320" s="2">
        <v>44695</v>
      </c>
      <c r="B320" s="1">
        <v>0.23809008364731354</v>
      </c>
      <c r="C320">
        <f t="shared" si="8"/>
        <v>0.11904504182365677</v>
      </c>
      <c r="D320">
        <f t="shared" si="9"/>
        <v>2.4872973426030289</v>
      </c>
    </row>
    <row r="321" spans="1:4" x14ac:dyDescent="0.2">
      <c r="A321" s="2">
        <v>44696</v>
      </c>
      <c r="B321" s="1">
        <v>0.21480202825344724</v>
      </c>
      <c r="C321">
        <f t="shared" si="8"/>
        <v>0.10740101412672362</v>
      </c>
      <c r="D321">
        <f t="shared" si="9"/>
        <v>2.2440099389102319</v>
      </c>
    </row>
    <row r="322" spans="1:4" x14ac:dyDescent="0.2">
      <c r="A322" s="2">
        <v>44697</v>
      </c>
      <c r="B322" s="1">
        <v>86.377507636270479</v>
      </c>
      <c r="C322">
        <f t="shared" si="8"/>
        <v>43.18875381813524</v>
      </c>
      <c r="D322">
        <f t="shared" si="9"/>
        <v>902.37502508766318</v>
      </c>
    </row>
    <row r="323" spans="1:4" x14ac:dyDescent="0.2">
      <c r="A323" s="2">
        <v>44698</v>
      </c>
      <c r="B323" s="1">
        <v>182.80941589725191</v>
      </c>
      <c r="C323">
        <f t="shared" si="8"/>
        <v>91.404707948625955</v>
      </c>
      <c r="D323">
        <f t="shared" si="9"/>
        <v>1909.7871167016035</v>
      </c>
    </row>
    <row r="324" spans="1:4" x14ac:dyDescent="0.2">
      <c r="A324" s="2">
        <v>44699</v>
      </c>
      <c r="B324" s="1">
        <v>205.76333179965513</v>
      </c>
      <c r="C324">
        <f t="shared" ref="C324:C367" si="10">B324*0.5</f>
        <v>102.88166589982757</v>
      </c>
      <c r="D324">
        <f t="shared" ref="D324:D367" si="11">C324*20.89375</f>
        <v>2149.5838068945222</v>
      </c>
    </row>
    <row r="325" spans="1:4" x14ac:dyDescent="0.2">
      <c r="A325" s="2">
        <v>44700</v>
      </c>
      <c r="B325" s="1">
        <v>212.81687286509526</v>
      </c>
      <c r="C325">
        <f t="shared" si="10"/>
        <v>106.40843643254763</v>
      </c>
      <c r="D325">
        <f t="shared" si="11"/>
        <v>2223.2712687125422</v>
      </c>
    </row>
    <row r="326" spans="1:4" x14ac:dyDescent="0.2">
      <c r="A326" s="2">
        <v>44701</v>
      </c>
      <c r="B326" s="1">
        <v>195.06377157183539</v>
      </c>
      <c r="C326">
        <f t="shared" si="10"/>
        <v>97.531885785917694</v>
      </c>
      <c r="D326">
        <f t="shared" si="11"/>
        <v>2037.806838639518</v>
      </c>
    </row>
    <row r="327" spans="1:4" x14ac:dyDescent="0.2">
      <c r="A327" s="2">
        <v>44702</v>
      </c>
      <c r="B327" s="1">
        <v>168.49447335275627</v>
      </c>
      <c r="C327">
        <f t="shared" si="10"/>
        <v>84.247236676378137</v>
      </c>
      <c r="D327">
        <f t="shared" si="11"/>
        <v>1760.2407013070758</v>
      </c>
    </row>
    <row r="328" spans="1:4" x14ac:dyDescent="0.2">
      <c r="A328" s="2">
        <v>44703</v>
      </c>
      <c r="B328" s="1">
        <v>179.28185286783696</v>
      </c>
      <c r="C328">
        <f t="shared" si="10"/>
        <v>89.64092643391848</v>
      </c>
      <c r="D328">
        <f t="shared" si="11"/>
        <v>1872.9351066786844</v>
      </c>
    </row>
    <row r="329" spans="1:4" x14ac:dyDescent="0.2">
      <c r="A329" s="2">
        <v>44704</v>
      </c>
      <c r="B329" s="1">
        <v>201.19728056168395</v>
      </c>
      <c r="C329">
        <f t="shared" si="10"/>
        <v>100.59864028084198</v>
      </c>
      <c r="D329">
        <f t="shared" si="11"/>
        <v>2101.8828403678422</v>
      </c>
    </row>
    <row r="330" spans="1:4" x14ac:dyDescent="0.2">
      <c r="A330" s="2">
        <v>44705</v>
      </c>
      <c r="B330" s="1">
        <v>196.70145582119457</v>
      </c>
      <c r="C330">
        <f t="shared" si="10"/>
        <v>98.350727910597286</v>
      </c>
      <c r="D330">
        <f t="shared" si="11"/>
        <v>2054.9155212820419</v>
      </c>
    </row>
    <row r="331" spans="1:4" x14ac:dyDescent="0.2">
      <c r="A331" s="2">
        <v>44706</v>
      </c>
      <c r="B331" s="1">
        <v>49.527944255936276</v>
      </c>
      <c r="C331">
        <f t="shared" si="10"/>
        <v>24.763972127968138</v>
      </c>
      <c r="D331">
        <f t="shared" si="11"/>
        <v>517.41224264873426</v>
      </c>
    </row>
    <row r="332" spans="1:4" x14ac:dyDescent="0.2">
      <c r="A332" s="2">
        <v>44707</v>
      </c>
      <c r="B332" s="1">
        <v>0.24040649293825989</v>
      </c>
      <c r="C332">
        <f t="shared" si="10"/>
        <v>0.12020324646912994</v>
      </c>
      <c r="D332">
        <f t="shared" si="11"/>
        <v>2.5114965809143839</v>
      </c>
    </row>
    <row r="333" spans="1:4" x14ac:dyDescent="0.2">
      <c r="A333" s="2">
        <v>44708</v>
      </c>
      <c r="B333" s="1">
        <v>0.23893142355583097</v>
      </c>
      <c r="C333">
        <f t="shared" si="10"/>
        <v>0.11946571177791548</v>
      </c>
      <c r="D333">
        <f t="shared" si="11"/>
        <v>2.4960867154598216</v>
      </c>
    </row>
    <row r="334" spans="1:4" x14ac:dyDescent="0.2">
      <c r="A334" s="2">
        <v>44709</v>
      </c>
      <c r="B334" s="1">
        <v>0.20440420078922028</v>
      </c>
      <c r="C334">
        <f t="shared" si="10"/>
        <v>0.10220210039461014</v>
      </c>
      <c r="D334">
        <f t="shared" si="11"/>
        <v>2.1353851351198858</v>
      </c>
    </row>
    <row r="335" spans="1:4" x14ac:dyDescent="0.2">
      <c r="A335" s="2">
        <v>44710</v>
      </c>
      <c r="B335" s="1">
        <v>0.23491096718913901</v>
      </c>
      <c r="C335">
        <f t="shared" si="10"/>
        <v>0.1174554835945695</v>
      </c>
      <c r="D335">
        <f t="shared" si="11"/>
        <v>2.4540855103540369</v>
      </c>
    </row>
    <row r="336" spans="1:4" x14ac:dyDescent="0.2">
      <c r="A336" s="2">
        <v>44711</v>
      </c>
      <c r="B336" s="1">
        <v>0.23082271087779421</v>
      </c>
      <c r="C336">
        <f t="shared" si="10"/>
        <v>0.11541135543889711</v>
      </c>
      <c r="D336">
        <f t="shared" si="11"/>
        <v>2.4113760077014565</v>
      </c>
    </row>
    <row r="337" spans="1:4" x14ac:dyDescent="0.2">
      <c r="A337" s="2">
        <v>44712</v>
      </c>
      <c r="B337" s="1">
        <v>0.18283599854374036</v>
      </c>
      <c r="C337">
        <f t="shared" si="10"/>
        <v>9.1417999271870179E-2</v>
      </c>
      <c r="D337">
        <f t="shared" si="11"/>
        <v>1.9100648222866377</v>
      </c>
    </row>
    <row r="338" spans="1:4" x14ac:dyDescent="0.2">
      <c r="A338" s="2">
        <v>44713</v>
      </c>
      <c r="B338" s="1">
        <v>0.19302569702205097</v>
      </c>
      <c r="C338">
        <f t="shared" si="10"/>
        <v>9.6512848511025484E-2</v>
      </c>
      <c r="D338">
        <f t="shared" si="11"/>
        <v>2.0165153285772388</v>
      </c>
    </row>
    <row r="339" spans="1:4" x14ac:dyDescent="0.2">
      <c r="A339" s="2">
        <v>44714</v>
      </c>
      <c r="B339" s="1">
        <v>0.23358299788340622</v>
      </c>
      <c r="C339">
        <f t="shared" si="10"/>
        <v>0.11679149894170311</v>
      </c>
      <c r="D339">
        <f t="shared" si="11"/>
        <v>2.4402123810132097</v>
      </c>
    </row>
    <row r="340" spans="1:4" x14ac:dyDescent="0.2">
      <c r="A340" s="2">
        <v>44715</v>
      </c>
      <c r="B340" s="1">
        <v>0.1776709064039094</v>
      </c>
      <c r="C340">
        <f t="shared" si="10"/>
        <v>8.8835453201954698E-2</v>
      </c>
      <c r="D340">
        <f t="shared" si="11"/>
        <v>1.8561057503383411</v>
      </c>
    </row>
    <row r="341" spans="1:4" x14ac:dyDescent="0.2">
      <c r="A341" s="2">
        <v>44716</v>
      </c>
      <c r="B341" s="1">
        <v>0.24431703185559783</v>
      </c>
      <c r="C341">
        <f t="shared" si="10"/>
        <v>0.12215851592779892</v>
      </c>
      <c r="D341">
        <f t="shared" si="11"/>
        <v>2.5523494921664489</v>
      </c>
    </row>
    <row r="342" spans="1:4" x14ac:dyDescent="0.2">
      <c r="A342" s="2">
        <v>44717</v>
      </c>
      <c r="B342" s="1">
        <v>0.25207936632761285</v>
      </c>
      <c r="C342">
        <f t="shared" si="10"/>
        <v>0.12603968316380643</v>
      </c>
      <c r="D342">
        <f t="shared" si="11"/>
        <v>2.6334416301037806</v>
      </c>
    </row>
    <row r="343" spans="1:4" x14ac:dyDescent="0.2">
      <c r="A343" s="2">
        <v>44718</v>
      </c>
      <c r="B343" s="1">
        <v>0.26414134599848649</v>
      </c>
      <c r="C343">
        <f t="shared" si="10"/>
        <v>0.13207067299924324</v>
      </c>
      <c r="D343">
        <f t="shared" si="11"/>
        <v>2.7594516239779385</v>
      </c>
    </row>
    <row r="344" spans="1:4" x14ac:dyDescent="0.2">
      <c r="A344" s="2">
        <v>44719</v>
      </c>
      <c r="B344" s="1">
        <v>0.21630337488469997</v>
      </c>
      <c r="C344">
        <f t="shared" si="10"/>
        <v>0.10815168744234999</v>
      </c>
      <c r="D344">
        <f t="shared" si="11"/>
        <v>2.2596943194986001</v>
      </c>
    </row>
    <row r="345" spans="1:4" x14ac:dyDescent="0.2">
      <c r="A345" s="2">
        <v>44720</v>
      </c>
      <c r="B345" s="1">
        <v>117.85411871157933</v>
      </c>
      <c r="C345">
        <f t="shared" si="10"/>
        <v>58.927059355789666</v>
      </c>
      <c r="D345">
        <f t="shared" si="11"/>
        <v>1231.2072464150303</v>
      </c>
    </row>
    <row r="346" spans="1:4" x14ac:dyDescent="0.2">
      <c r="A346" s="2">
        <v>44721</v>
      </c>
      <c r="B346" s="1">
        <v>205.29637024518513</v>
      </c>
      <c r="C346">
        <f t="shared" si="10"/>
        <v>102.64818512259257</v>
      </c>
      <c r="D346">
        <f t="shared" si="11"/>
        <v>2144.7055179051686</v>
      </c>
    </row>
    <row r="347" spans="1:4" x14ac:dyDescent="0.2">
      <c r="A347" s="2">
        <v>44722</v>
      </c>
      <c r="B347" s="1">
        <v>233.85879598516055</v>
      </c>
      <c r="C347">
        <f t="shared" si="10"/>
        <v>116.92939799258028</v>
      </c>
      <c r="D347">
        <f t="shared" si="11"/>
        <v>2443.0936093074743</v>
      </c>
    </row>
    <row r="348" spans="1:4" x14ac:dyDescent="0.2">
      <c r="A348" s="2">
        <v>44723</v>
      </c>
      <c r="B348" s="1">
        <v>229.39974081513122</v>
      </c>
      <c r="C348">
        <f t="shared" si="10"/>
        <v>114.69987040756561</v>
      </c>
      <c r="D348">
        <f t="shared" si="11"/>
        <v>2396.5104173280743</v>
      </c>
    </row>
    <row r="349" spans="1:4" x14ac:dyDescent="0.2">
      <c r="A349" s="2">
        <v>44724</v>
      </c>
      <c r="B349" s="1">
        <v>16.255901920947004</v>
      </c>
      <c r="C349">
        <f t="shared" si="10"/>
        <v>8.1279509604735019</v>
      </c>
      <c r="D349">
        <f t="shared" si="11"/>
        <v>169.82337538039323</v>
      </c>
    </row>
    <row r="350" spans="1:4" x14ac:dyDescent="0.2">
      <c r="A350" s="2">
        <v>44725</v>
      </c>
      <c r="B350" s="1">
        <v>0.27489104655048685</v>
      </c>
      <c r="C350">
        <f t="shared" si="10"/>
        <v>0.13744552327524343</v>
      </c>
      <c r="D350">
        <f t="shared" si="11"/>
        <v>2.8717524019321172</v>
      </c>
    </row>
    <row r="351" spans="1:4" x14ac:dyDescent="0.2">
      <c r="A351" s="2">
        <v>44726</v>
      </c>
      <c r="B351" s="1">
        <v>0.16417616047970601</v>
      </c>
      <c r="C351">
        <f t="shared" si="10"/>
        <v>8.2088080239853006E-2</v>
      </c>
      <c r="D351">
        <f t="shared" si="11"/>
        <v>1.7151278265114287</v>
      </c>
    </row>
    <row r="352" spans="1:4" x14ac:dyDescent="0.2">
      <c r="A352" s="2">
        <v>44727</v>
      </c>
      <c r="B352" s="1">
        <v>0.18061092295565373</v>
      </c>
      <c r="C352">
        <f t="shared" si="10"/>
        <v>9.0305461477826865E-2</v>
      </c>
      <c r="D352">
        <f t="shared" si="11"/>
        <v>1.8868197357523451</v>
      </c>
    </row>
    <row r="353" spans="1:4" x14ac:dyDescent="0.2">
      <c r="A353" s="2">
        <v>44728</v>
      </c>
      <c r="B353" s="1">
        <v>0.17855420750012616</v>
      </c>
      <c r="C353">
        <f t="shared" si="10"/>
        <v>8.9277103750063078E-2</v>
      </c>
      <c r="D353">
        <f t="shared" si="11"/>
        <v>1.8653334864778806</v>
      </c>
    </row>
    <row r="354" spans="1:4" x14ac:dyDescent="0.2">
      <c r="A354" s="2">
        <v>44729</v>
      </c>
      <c r="B354" s="1">
        <v>0.20522913045298719</v>
      </c>
      <c r="C354">
        <f t="shared" si="10"/>
        <v>0.10261456522649359</v>
      </c>
      <c r="D354">
        <f t="shared" si="11"/>
        <v>2.1440030722010506</v>
      </c>
    </row>
    <row r="355" spans="1:4" x14ac:dyDescent="0.2">
      <c r="A355" s="2">
        <v>44730</v>
      </c>
      <c r="B355" s="1">
        <v>70.32220498924498</v>
      </c>
      <c r="C355">
        <f t="shared" si="10"/>
        <v>35.16110249462249</v>
      </c>
      <c r="D355">
        <f t="shared" si="11"/>
        <v>734.64728524701866</v>
      </c>
    </row>
    <row r="356" spans="1:4" x14ac:dyDescent="0.2">
      <c r="A356" s="2">
        <v>44731</v>
      </c>
      <c r="B356" s="1">
        <v>174.87600745975249</v>
      </c>
      <c r="C356">
        <f t="shared" si="10"/>
        <v>87.438003729876243</v>
      </c>
      <c r="D356">
        <f t="shared" si="11"/>
        <v>1826.9077904311018</v>
      </c>
    </row>
    <row r="357" spans="1:4" x14ac:dyDescent="0.2">
      <c r="A357" s="2">
        <v>44732</v>
      </c>
      <c r="B357" s="1">
        <v>0.2106469294510897</v>
      </c>
      <c r="C357">
        <f t="shared" si="10"/>
        <v>0.10532346472554485</v>
      </c>
      <c r="D357">
        <f t="shared" si="11"/>
        <v>2.200602141109353</v>
      </c>
    </row>
    <row r="358" spans="1:4" x14ac:dyDescent="0.2">
      <c r="A358" s="2">
        <v>44733</v>
      </c>
      <c r="B358" s="1">
        <v>0.21752740331633652</v>
      </c>
      <c r="C358">
        <f t="shared" si="10"/>
        <v>0.10876370165816826</v>
      </c>
      <c r="D358">
        <f t="shared" si="11"/>
        <v>2.2724815915203531</v>
      </c>
    </row>
    <row r="359" spans="1:4" x14ac:dyDescent="0.2">
      <c r="A359" s="2">
        <v>44734</v>
      </c>
      <c r="B359" s="1">
        <v>0.22641566399107443</v>
      </c>
      <c r="C359">
        <f t="shared" si="10"/>
        <v>0.11320783199553722</v>
      </c>
      <c r="D359">
        <f t="shared" si="11"/>
        <v>2.3653361397567556</v>
      </c>
    </row>
    <row r="360" spans="1:4" x14ac:dyDescent="0.2">
      <c r="A360" s="2">
        <v>44735</v>
      </c>
      <c r="B360" s="1">
        <v>0.20057412977978911</v>
      </c>
      <c r="C360">
        <f t="shared" si="10"/>
        <v>0.10028706488989456</v>
      </c>
      <c r="D360">
        <f t="shared" si="11"/>
        <v>2.0953728620432344</v>
      </c>
    </row>
    <row r="361" spans="1:4" x14ac:dyDescent="0.2">
      <c r="A361" s="2">
        <v>44736</v>
      </c>
      <c r="B361" s="1">
        <v>0.20729628823348745</v>
      </c>
      <c r="C361">
        <f t="shared" si="10"/>
        <v>0.10364814411674372</v>
      </c>
      <c r="D361">
        <f t="shared" si="11"/>
        <v>2.1655984111392144</v>
      </c>
    </row>
    <row r="362" spans="1:4" x14ac:dyDescent="0.2">
      <c r="A362" s="2">
        <v>44737</v>
      </c>
      <c r="B362" s="1">
        <v>0.23351354465156554</v>
      </c>
      <c r="C362">
        <f t="shared" si="10"/>
        <v>0.11675677232578277</v>
      </c>
      <c r="D362">
        <f t="shared" si="11"/>
        <v>2.439486811781824</v>
      </c>
    </row>
    <row r="363" spans="1:4" x14ac:dyDescent="0.2">
      <c r="A363" s="2">
        <v>44738</v>
      </c>
      <c r="B363" s="1">
        <v>0.2331201553443176</v>
      </c>
      <c r="C363">
        <f t="shared" si="10"/>
        <v>0.1165600776721588</v>
      </c>
      <c r="D363">
        <f t="shared" si="11"/>
        <v>2.4353771228626679</v>
      </c>
    </row>
    <row r="364" spans="1:4" x14ac:dyDescent="0.2">
      <c r="A364" s="2">
        <v>44739</v>
      </c>
      <c r="B364" s="1">
        <v>0.25271231569132746</v>
      </c>
      <c r="C364">
        <f t="shared" si="10"/>
        <v>0.12635615784566373</v>
      </c>
      <c r="D364">
        <f t="shared" si="11"/>
        <v>2.6400539729878365</v>
      </c>
    </row>
    <row r="365" spans="1:4" x14ac:dyDescent="0.2">
      <c r="A365" s="2">
        <v>44740</v>
      </c>
      <c r="B365" s="1">
        <v>0.21526949403976686</v>
      </c>
      <c r="C365">
        <f t="shared" si="10"/>
        <v>0.10763474701988343</v>
      </c>
      <c r="D365">
        <f t="shared" si="11"/>
        <v>2.2488934955466897</v>
      </c>
    </row>
    <row r="366" spans="1:4" x14ac:dyDescent="0.2">
      <c r="A366" s="2">
        <v>44741</v>
      </c>
      <c r="B366" s="1">
        <v>0.22962899845624388</v>
      </c>
      <c r="C366">
        <f t="shared" si="10"/>
        <v>0.11481449922812194</v>
      </c>
      <c r="D366">
        <f t="shared" si="11"/>
        <v>2.3989054432475729</v>
      </c>
    </row>
    <row r="367" spans="1:4" x14ac:dyDescent="0.2">
      <c r="A367" s="2">
        <v>44742</v>
      </c>
      <c r="B367" s="1">
        <v>0.20818553786923852</v>
      </c>
      <c r="C367">
        <f t="shared" si="10"/>
        <v>0.10409276893461926</v>
      </c>
      <c r="D367">
        <f t="shared" si="11"/>
        <v>2.1748882909277012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726F-8573-4004-8889-713C4CEF58B9}">
  <dimension ref="A1:K367"/>
  <sheetViews>
    <sheetView topLeftCell="A78" zoomScale="125" workbookViewId="0">
      <selection activeCell="A98" sqref="A98:XFD98"/>
    </sheetView>
  </sheetViews>
  <sheetFormatPr baseColWidth="10" defaultColWidth="8.83203125" defaultRowHeight="15" x14ac:dyDescent="0.2"/>
  <cols>
    <col min="1" max="1" width="18" bestFit="1" customWidth="1"/>
    <col min="3" max="3" width="14" customWidth="1"/>
    <col min="4" max="4" width="11.6640625" customWidth="1"/>
    <col min="6" max="6" width="18.83203125" customWidth="1"/>
    <col min="7" max="7" width="10.6640625" bestFit="1" customWidth="1"/>
    <col min="9" max="9" width="26.6640625" customWidth="1"/>
    <col min="10" max="10" width="19.5" bestFit="1" customWidth="1"/>
    <col min="11" max="11" width="17.6640625" customWidth="1"/>
  </cols>
  <sheetData>
    <row r="1" spans="1:11" ht="16" thickBot="1" x14ac:dyDescent="0.25">
      <c r="A1">
        <v>5</v>
      </c>
      <c r="B1" t="s">
        <v>35</v>
      </c>
      <c r="C1" t="s">
        <v>52</v>
      </c>
      <c r="D1" t="s">
        <v>53</v>
      </c>
      <c r="E1" t="s">
        <v>54</v>
      </c>
      <c r="F1" t="s">
        <v>50</v>
      </c>
    </row>
    <row r="2" spans="1:11" ht="36.75" customHeight="1" thickBot="1" x14ac:dyDescent="0.25">
      <c r="B2" t="s">
        <v>37</v>
      </c>
      <c r="D2" t="s">
        <v>51</v>
      </c>
      <c r="E2" t="s">
        <v>51</v>
      </c>
      <c r="F2" t="s">
        <v>51</v>
      </c>
      <c r="G2" s="7" t="s">
        <v>38</v>
      </c>
      <c r="H2" s="8" t="s">
        <v>39</v>
      </c>
      <c r="I2" s="9" t="s">
        <v>40</v>
      </c>
      <c r="J2" s="8" t="s">
        <v>41</v>
      </c>
      <c r="K2" s="8" t="s">
        <v>42</v>
      </c>
    </row>
    <row r="3" spans="1:11" ht="16.5" customHeight="1" thickBot="1" x14ac:dyDescent="0.25">
      <c r="A3" s="2">
        <f t="array" ref="A3:B367">_xll.PIAdvCalcDat('Blr 11 Pellet Blend'!$B$2,"7/1/21","7/1/22","1d","total","time-weighted",0,24,65,"")</f>
        <v>44378</v>
      </c>
      <c r="B3" s="1">
        <v>141.61135048308512</v>
      </c>
      <c r="C3">
        <f>B3*0.5</f>
        <v>70.805675241542559</v>
      </c>
      <c r="D3">
        <f>C3*0.86*24.93</f>
        <v>1518.0595160436239</v>
      </c>
      <c r="E3">
        <f>C3*0.14*20.89375</f>
        <v>207.11545079091718</v>
      </c>
      <c r="F3">
        <f>D3+E3</f>
        <v>1725.174966834541</v>
      </c>
      <c r="G3" s="10">
        <v>2017</v>
      </c>
      <c r="H3" s="11"/>
      <c r="I3" s="12" t="s">
        <v>43</v>
      </c>
      <c r="J3" s="11">
        <v>28.5</v>
      </c>
      <c r="K3" s="11">
        <v>14</v>
      </c>
    </row>
    <row r="4" spans="1:11" ht="16" thickBot="1" x14ac:dyDescent="0.25">
      <c r="A4" s="2">
        <v>44379</v>
      </c>
      <c r="B4" s="1">
        <v>169.79962130998561</v>
      </c>
      <c r="C4">
        <f t="shared" ref="C4:C67" si="0">B4*0.5</f>
        <v>84.899810654992805</v>
      </c>
      <c r="D4">
        <f t="shared" ref="D4:D67" si="1">C4*0.86*24.93</f>
        <v>1820.2349604809149</v>
      </c>
      <c r="E4">
        <f t="shared" ref="E4:E67" si="2">C4*0.14*20.89375</f>
        <v>248.34255864218588</v>
      </c>
      <c r="F4">
        <f t="shared" ref="F4:F67" si="3">D4+E4</f>
        <v>2068.577519123101</v>
      </c>
      <c r="G4" s="13">
        <v>44543</v>
      </c>
      <c r="H4" s="11">
        <v>800</v>
      </c>
      <c r="I4" s="11" t="s">
        <v>44</v>
      </c>
      <c r="J4" s="11">
        <v>37.5</v>
      </c>
      <c r="K4" s="11">
        <v>19.5</v>
      </c>
    </row>
    <row r="5" spans="1:11" ht="16" thickBot="1" x14ac:dyDescent="0.25">
      <c r="A5" s="2">
        <v>44380</v>
      </c>
      <c r="B5" s="1">
        <v>234.72403523355626</v>
      </c>
      <c r="C5">
        <f t="shared" si="0"/>
        <v>117.36201761677813</v>
      </c>
      <c r="D5">
        <f t="shared" si="1"/>
        <v>2516.2181853001998</v>
      </c>
      <c r="E5">
        <f t="shared" si="2"/>
        <v>343.29857178127821</v>
      </c>
      <c r="F5">
        <f t="shared" si="3"/>
        <v>2859.5167570814779</v>
      </c>
      <c r="G5" s="13">
        <v>44544</v>
      </c>
      <c r="H5" s="11">
        <v>100</v>
      </c>
      <c r="I5" s="11" t="s">
        <v>45</v>
      </c>
      <c r="J5" s="11">
        <v>28.5</v>
      </c>
      <c r="K5" s="11">
        <v>14</v>
      </c>
    </row>
    <row r="6" spans="1:11" ht="16" thickBot="1" x14ac:dyDescent="0.25">
      <c r="A6" s="2">
        <v>44381</v>
      </c>
      <c r="B6" s="1">
        <v>243.95610671454494</v>
      </c>
      <c r="C6">
        <f t="shared" si="0"/>
        <v>121.97805335727247</v>
      </c>
      <c r="D6">
        <f t="shared" si="1"/>
        <v>2615.1850683692501</v>
      </c>
      <c r="E6">
        <f t="shared" si="2"/>
        <v>356.80105332669172</v>
      </c>
      <c r="F6">
        <f t="shared" si="3"/>
        <v>2971.9861216959416</v>
      </c>
      <c r="G6" s="13">
        <v>44544</v>
      </c>
      <c r="H6" s="11">
        <v>900</v>
      </c>
      <c r="I6" s="11" t="s">
        <v>44</v>
      </c>
      <c r="J6" s="11">
        <v>37.5</v>
      </c>
      <c r="K6" s="11">
        <v>19.5</v>
      </c>
    </row>
    <row r="7" spans="1:11" ht="16" thickBot="1" x14ac:dyDescent="0.25">
      <c r="A7" s="2">
        <v>44382</v>
      </c>
      <c r="B7" s="1">
        <v>243.90217811771839</v>
      </c>
      <c r="C7">
        <f t="shared" si="0"/>
        <v>121.9510890588592</v>
      </c>
      <c r="D7">
        <f t="shared" si="1"/>
        <v>2614.606959204129</v>
      </c>
      <c r="E7">
        <f t="shared" si="2"/>
        <v>356.7221793832955</v>
      </c>
      <c r="F7">
        <f t="shared" si="3"/>
        <v>2971.3291385874245</v>
      </c>
      <c r="G7" s="13">
        <v>44545</v>
      </c>
      <c r="H7" s="11">
        <v>900</v>
      </c>
      <c r="I7" s="11" t="s">
        <v>46</v>
      </c>
      <c r="J7" s="11">
        <v>50</v>
      </c>
      <c r="K7" s="11">
        <v>28.8</v>
      </c>
    </row>
    <row r="8" spans="1:11" ht="16" thickBot="1" x14ac:dyDescent="0.25">
      <c r="A8" s="2">
        <v>44383</v>
      </c>
      <c r="B8" s="1">
        <v>283.61869592096332</v>
      </c>
      <c r="C8">
        <f t="shared" si="0"/>
        <v>141.80934796048166</v>
      </c>
      <c r="D8">
        <f t="shared" si="1"/>
        <v>3040.3640584031345</v>
      </c>
      <c r="E8">
        <f t="shared" si="2"/>
        <v>414.81006895290398</v>
      </c>
      <c r="F8">
        <f t="shared" si="3"/>
        <v>3455.1741273560383</v>
      </c>
      <c r="G8" s="13">
        <v>44546</v>
      </c>
      <c r="H8" s="11">
        <v>800</v>
      </c>
      <c r="I8" s="11" t="s">
        <v>45</v>
      </c>
      <c r="J8" s="11">
        <v>28.5</v>
      </c>
      <c r="K8" s="11">
        <v>14</v>
      </c>
    </row>
    <row r="9" spans="1:11" ht="16" thickBot="1" x14ac:dyDescent="0.25">
      <c r="A9" s="2">
        <v>44384</v>
      </c>
      <c r="B9" s="1">
        <v>248.2002762799593</v>
      </c>
      <c r="C9">
        <f t="shared" si="0"/>
        <v>124.10013813997965</v>
      </c>
      <c r="D9">
        <f t="shared" si="1"/>
        <v>2660.6821416935354</v>
      </c>
      <c r="E9">
        <f t="shared" si="2"/>
        <v>363.00841657670799</v>
      </c>
      <c r="F9">
        <f t="shared" si="3"/>
        <v>3023.6905582702434</v>
      </c>
      <c r="G9" s="13">
        <v>44546</v>
      </c>
      <c r="H9" s="11">
        <v>1000</v>
      </c>
      <c r="I9" s="11" t="s">
        <v>46</v>
      </c>
      <c r="J9" s="11">
        <v>50</v>
      </c>
      <c r="K9" s="11">
        <v>28.8</v>
      </c>
    </row>
    <row r="10" spans="1:11" ht="16" thickBot="1" x14ac:dyDescent="0.25">
      <c r="A10" s="2">
        <v>44385</v>
      </c>
      <c r="B10" s="1">
        <v>239.27752110427414</v>
      </c>
      <c r="C10">
        <f t="shared" si="0"/>
        <v>119.63876055213707</v>
      </c>
      <c r="D10">
        <f t="shared" si="1"/>
        <v>2565.0310984857083</v>
      </c>
      <c r="E10">
        <f t="shared" si="2"/>
        <v>349.95832946006999</v>
      </c>
      <c r="F10">
        <f t="shared" si="3"/>
        <v>2914.9894279457785</v>
      </c>
      <c r="G10" s="13">
        <v>44547</v>
      </c>
      <c r="H10" s="11">
        <v>500</v>
      </c>
      <c r="I10" s="11" t="s">
        <v>45</v>
      </c>
      <c r="J10" s="11">
        <v>28.5</v>
      </c>
      <c r="K10" s="11">
        <v>14</v>
      </c>
    </row>
    <row r="11" spans="1:11" ht="16" thickBot="1" x14ac:dyDescent="0.25">
      <c r="A11" s="2">
        <v>44386</v>
      </c>
      <c r="B11" s="1">
        <v>242.64747789760003</v>
      </c>
      <c r="C11">
        <f t="shared" si="0"/>
        <v>121.32373894880001</v>
      </c>
      <c r="D11">
        <f t="shared" si="1"/>
        <v>2601.1566983144826</v>
      </c>
      <c r="E11">
        <f t="shared" si="2"/>
        <v>354.88710189260865</v>
      </c>
      <c r="F11">
        <f t="shared" si="3"/>
        <v>2956.0438002070914</v>
      </c>
      <c r="G11" s="13">
        <v>44548</v>
      </c>
      <c r="H11" s="11">
        <v>2135</v>
      </c>
      <c r="I11" s="11" t="s">
        <v>46</v>
      </c>
      <c r="J11" s="11">
        <v>50</v>
      </c>
      <c r="K11" s="11">
        <v>28.8</v>
      </c>
    </row>
    <row r="12" spans="1:11" ht="16" thickBot="1" x14ac:dyDescent="0.25">
      <c r="A12" s="2">
        <v>44387</v>
      </c>
      <c r="B12" s="1">
        <v>244.21816140954158</v>
      </c>
      <c r="C12">
        <f t="shared" si="0"/>
        <v>122.10908070477079</v>
      </c>
      <c r="D12">
        <f t="shared" si="1"/>
        <v>2617.9942684941448</v>
      </c>
      <c r="E12">
        <f t="shared" si="2"/>
        <v>357.18432469654272</v>
      </c>
      <c r="F12">
        <f t="shared" si="3"/>
        <v>2975.1785931906875</v>
      </c>
      <c r="G12" s="13">
        <v>44579</v>
      </c>
      <c r="H12" s="11">
        <v>1500</v>
      </c>
      <c r="I12" s="11" t="s">
        <v>47</v>
      </c>
      <c r="J12" s="11">
        <v>62.5</v>
      </c>
      <c r="K12" s="11">
        <v>40.299999999999997</v>
      </c>
    </row>
    <row r="13" spans="1:11" ht="16" thickBot="1" x14ac:dyDescent="0.25">
      <c r="A13" s="2">
        <v>44388</v>
      </c>
      <c r="B13" s="1">
        <v>245.52521229419563</v>
      </c>
      <c r="C13">
        <f t="shared" si="0"/>
        <v>122.76260614709781</v>
      </c>
      <c r="D13">
        <f t="shared" si="1"/>
        <v>2632.0057232725476</v>
      </c>
      <c r="E13">
        <f t="shared" si="2"/>
        <v>359.09596830602953</v>
      </c>
      <c r="F13">
        <f t="shared" si="3"/>
        <v>2991.1016915785772</v>
      </c>
      <c r="G13" s="13">
        <v>44580</v>
      </c>
      <c r="H13" s="11">
        <v>1900</v>
      </c>
      <c r="I13" s="11" t="s">
        <v>46</v>
      </c>
      <c r="J13" s="11">
        <v>50</v>
      </c>
      <c r="K13" s="11">
        <v>28.8</v>
      </c>
    </row>
    <row r="14" spans="1:11" ht="16" thickBot="1" x14ac:dyDescent="0.25">
      <c r="A14" s="2">
        <v>44389</v>
      </c>
      <c r="B14" s="1">
        <v>241.30598249525866</v>
      </c>
      <c r="C14">
        <f t="shared" si="0"/>
        <v>120.65299124762933</v>
      </c>
      <c r="D14">
        <f t="shared" si="1"/>
        <v>2586.7760017509231</v>
      </c>
      <c r="E14">
        <f t="shared" si="2"/>
        <v>352.92508102322176</v>
      </c>
      <c r="F14">
        <f t="shared" si="3"/>
        <v>2939.7010827741451</v>
      </c>
      <c r="G14" s="13">
        <v>44585</v>
      </c>
      <c r="H14" s="11">
        <v>1100</v>
      </c>
      <c r="I14" s="11" t="s">
        <v>47</v>
      </c>
      <c r="J14" s="11">
        <v>62.5</v>
      </c>
      <c r="K14" s="11">
        <v>40.299999999999997</v>
      </c>
    </row>
    <row r="15" spans="1:11" ht="16" thickBot="1" x14ac:dyDescent="0.25">
      <c r="A15" s="2">
        <v>44390</v>
      </c>
      <c r="B15" s="1">
        <v>240.0489635579091</v>
      </c>
      <c r="C15">
        <f t="shared" si="0"/>
        <v>120.02448177895455</v>
      </c>
      <c r="D15">
        <f t="shared" si="1"/>
        <v>2573.3008844444298</v>
      </c>
      <c r="E15">
        <f t="shared" si="2"/>
        <v>351.08661226366451</v>
      </c>
      <c r="F15">
        <f t="shared" si="3"/>
        <v>2924.3874967080942</v>
      </c>
      <c r="G15" s="13">
        <v>44713</v>
      </c>
      <c r="H15" s="11">
        <v>1200</v>
      </c>
      <c r="I15" s="11" t="s">
        <v>45</v>
      </c>
      <c r="J15" s="11">
        <v>28.5</v>
      </c>
      <c r="K15" s="11">
        <v>14</v>
      </c>
    </row>
    <row r="16" spans="1:11" ht="16" thickBot="1" x14ac:dyDescent="0.25">
      <c r="A16" s="2">
        <v>44391</v>
      </c>
      <c r="B16" s="1">
        <v>144.62736401429225</v>
      </c>
      <c r="C16">
        <f t="shared" si="0"/>
        <v>72.313682007146127</v>
      </c>
      <c r="D16">
        <f t="shared" si="1"/>
        <v>1550.3908794968115</v>
      </c>
      <c r="E16">
        <f t="shared" si="2"/>
        <v>211.52655908115335</v>
      </c>
      <c r="F16">
        <f t="shared" si="3"/>
        <v>1761.917438577965</v>
      </c>
      <c r="G16" s="13">
        <v>44802</v>
      </c>
      <c r="H16" s="11" t="s">
        <v>48</v>
      </c>
      <c r="I16" s="11" t="s">
        <v>44</v>
      </c>
      <c r="J16" s="11">
        <v>37.5</v>
      </c>
      <c r="K16" s="11">
        <v>19.5</v>
      </c>
    </row>
    <row r="17" spans="1:6" x14ac:dyDescent="0.2">
      <c r="A17" s="2">
        <v>44392</v>
      </c>
      <c r="B17" s="1">
        <v>155.1062446499177</v>
      </c>
      <c r="C17">
        <f t="shared" si="0"/>
        <v>77.553122324958849</v>
      </c>
      <c r="D17">
        <f t="shared" si="1"/>
        <v>1662.7234320226526</v>
      </c>
      <c r="E17">
        <f t="shared" si="2"/>
        <v>226.85257694079527</v>
      </c>
      <c r="F17">
        <f t="shared" si="3"/>
        <v>1889.5760089634477</v>
      </c>
    </row>
    <row r="18" spans="1:6" x14ac:dyDescent="0.2">
      <c r="A18" s="2">
        <v>44393</v>
      </c>
      <c r="B18" s="1">
        <v>210.70516209448806</v>
      </c>
      <c r="C18">
        <f t="shared" si="0"/>
        <v>105.35258104724403</v>
      </c>
      <c r="D18">
        <f t="shared" si="1"/>
        <v>2258.7382671367027</v>
      </c>
      <c r="E18">
        <f t="shared" si="2"/>
        <v>308.16946863581973</v>
      </c>
      <c r="F18">
        <f t="shared" si="3"/>
        <v>2566.9077357725223</v>
      </c>
    </row>
    <row r="19" spans="1:6" x14ac:dyDescent="0.2">
      <c r="A19" s="2">
        <v>44394</v>
      </c>
      <c r="B19" s="1">
        <v>221.91246709625585</v>
      </c>
      <c r="C19">
        <f t="shared" si="0"/>
        <v>110.95623354812793</v>
      </c>
      <c r="D19">
        <f t="shared" si="1"/>
        <v>2378.8794560251531</v>
      </c>
      <c r="E19">
        <f t="shared" si="2"/>
        <v>324.56085265746771</v>
      </c>
      <c r="F19">
        <f t="shared" si="3"/>
        <v>2703.440308682621</v>
      </c>
    </row>
    <row r="20" spans="1:6" x14ac:dyDescent="0.2">
      <c r="A20" s="2">
        <v>44395</v>
      </c>
      <c r="B20" s="1">
        <v>236.44118245672897</v>
      </c>
      <c r="C20">
        <f t="shared" si="0"/>
        <v>118.22059122836448</v>
      </c>
      <c r="D20">
        <f t="shared" si="1"/>
        <v>2534.6258318178889</v>
      </c>
      <c r="E20">
        <f t="shared" si="2"/>
        <v>345.81000691686972</v>
      </c>
      <c r="F20">
        <f t="shared" si="3"/>
        <v>2880.4358387347584</v>
      </c>
    </row>
    <row r="21" spans="1:6" x14ac:dyDescent="0.2">
      <c r="A21" s="2">
        <v>44396</v>
      </c>
      <c r="B21" s="1">
        <v>209.17190404296983</v>
      </c>
      <c r="C21">
        <f t="shared" si="0"/>
        <v>104.58595202148491</v>
      </c>
      <c r="D21">
        <f t="shared" si="1"/>
        <v>2242.3018941502323</v>
      </c>
      <c r="E21">
        <f t="shared" si="2"/>
        <v>305.92698290684609</v>
      </c>
      <c r="F21">
        <f t="shared" si="3"/>
        <v>2548.2288770570785</v>
      </c>
    </row>
    <row r="22" spans="1:6" x14ac:dyDescent="0.2">
      <c r="A22" s="2">
        <v>44397</v>
      </c>
      <c r="B22" s="1">
        <v>147.97595639553219</v>
      </c>
      <c r="C22">
        <f t="shared" si="0"/>
        <v>73.987978197766097</v>
      </c>
      <c r="D22">
        <f t="shared" si="1"/>
        <v>1586.2874549644655</v>
      </c>
      <c r="E22">
        <f t="shared" si="2"/>
        <v>216.42408472574058</v>
      </c>
      <c r="F22">
        <f t="shared" si="3"/>
        <v>1802.7115396902061</v>
      </c>
    </row>
    <row r="23" spans="1:6" x14ac:dyDescent="0.2">
      <c r="A23" s="2">
        <v>44398</v>
      </c>
      <c r="B23" s="1">
        <v>146.0165039193038</v>
      </c>
      <c r="C23">
        <f t="shared" si="0"/>
        <v>73.008251959651901</v>
      </c>
      <c r="D23">
        <f t="shared" si="1"/>
        <v>1565.2823203645448</v>
      </c>
      <c r="E23">
        <f t="shared" si="2"/>
        <v>213.55826301347679</v>
      </c>
      <c r="F23">
        <f t="shared" si="3"/>
        <v>1778.8405833780216</v>
      </c>
    </row>
    <row r="24" spans="1:6" x14ac:dyDescent="0.2">
      <c r="A24" s="2">
        <v>44399</v>
      </c>
      <c r="B24" s="1">
        <v>192.3611495162869</v>
      </c>
      <c r="C24">
        <f t="shared" si="0"/>
        <v>96.18057475814345</v>
      </c>
      <c r="D24">
        <f t="shared" si="1"/>
        <v>2062.0922866996439</v>
      </c>
      <c r="E24">
        <f t="shared" si="2"/>
        <v>281.34020373941439</v>
      </c>
      <c r="F24">
        <f t="shared" si="3"/>
        <v>2343.4324904390583</v>
      </c>
    </row>
    <row r="25" spans="1:6" x14ac:dyDescent="0.2">
      <c r="A25" s="2">
        <v>44400</v>
      </c>
      <c r="B25" s="1">
        <v>240.09692991163419</v>
      </c>
      <c r="C25">
        <f t="shared" si="0"/>
        <v>120.0484649558171</v>
      </c>
      <c r="D25">
        <f t="shared" si="1"/>
        <v>2573.8150789597271</v>
      </c>
      <c r="E25">
        <f t="shared" si="2"/>
        <v>351.1567660538845</v>
      </c>
      <c r="F25">
        <f t="shared" si="3"/>
        <v>2924.9718450136115</v>
      </c>
    </row>
    <row r="26" spans="1:6" x14ac:dyDescent="0.2">
      <c r="A26" s="2">
        <v>44401</v>
      </c>
      <c r="B26" s="1">
        <v>249.56697971129077</v>
      </c>
      <c r="C26">
        <f t="shared" si="0"/>
        <v>124.78348985564539</v>
      </c>
      <c r="D26">
        <f t="shared" si="1"/>
        <v>2675.3330658070659</v>
      </c>
      <c r="E26">
        <f t="shared" si="2"/>
        <v>365.00730576399474</v>
      </c>
      <c r="F26">
        <f t="shared" si="3"/>
        <v>3040.3403715710606</v>
      </c>
    </row>
    <row r="27" spans="1:6" x14ac:dyDescent="0.2">
      <c r="A27" s="2">
        <v>44402</v>
      </c>
      <c r="B27" s="1">
        <v>251.30217442556642</v>
      </c>
      <c r="C27">
        <f t="shared" si="0"/>
        <v>125.65108721278321</v>
      </c>
      <c r="D27">
        <f t="shared" si="1"/>
        <v>2693.9341796246295</v>
      </c>
      <c r="E27">
        <f t="shared" si="2"/>
        <v>367.54513648329254</v>
      </c>
      <c r="F27">
        <f t="shared" si="3"/>
        <v>3061.4793161079219</v>
      </c>
    </row>
    <row r="28" spans="1:6" x14ac:dyDescent="0.2">
      <c r="A28" s="2">
        <v>44403</v>
      </c>
      <c r="B28" s="1">
        <v>306.94321813328099</v>
      </c>
      <c r="C28">
        <f t="shared" si="0"/>
        <v>153.4716090666405</v>
      </c>
      <c r="D28">
        <f t="shared" si="1"/>
        <v>3290.4006040669587</v>
      </c>
      <c r="E28">
        <f t="shared" si="2"/>
        <v>448.92364047105684</v>
      </c>
      <c r="F28">
        <f t="shared" si="3"/>
        <v>3739.3242445380156</v>
      </c>
    </row>
    <row r="29" spans="1:6" x14ac:dyDescent="0.2">
      <c r="A29" s="2">
        <v>44404</v>
      </c>
      <c r="B29" s="1">
        <v>240.16559912443051</v>
      </c>
      <c r="C29">
        <f t="shared" si="0"/>
        <v>120.08279956221526</v>
      </c>
      <c r="D29">
        <f t="shared" si="1"/>
        <v>2574.5512060539827</v>
      </c>
      <c r="E29">
        <f t="shared" si="2"/>
        <v>351.25719906942493</v>
      </c>
      <c r="F29">
        <f t="shared" si="3"/>
        <v>2925.8084051234077</v>
      </c>
    </row>
    <row r="30" spans="1:6" x14ac:dyDescent="0.2">
      <c r="A30" s="2">
        <v>44405</v>
      </c>
      <c r="B30" s="1">
        <v>266.31371169463824</v>
      </c>
      <c r="C30">
        <f t="shared" si="0"/>
        <v>133.15685584731912</v>
      </c>
      <c r="D30">
        <f t="shared" si="1"/>
        <v>2854.8563579953525</v>
      </c>
      <c r="E30">
        <f t="shared" si="2"/>
        <v>389.50044796038935</v>
      </c>
      <c r="F30">
        <f t="shared" si="3"/>
        <v>3244.3568059557419</v>
      </c>
    </row>
    <row r="31" spans="1:6" x14ac:dyDescent="0.2">
      <c r="A31" s="2">
        <v>44406</v>
      </c>
      <c r="B31" s="1">
        <v>245.35378106542254</v>
      </c>
      <c r="C31">
        <f t="shared" si="0"/>
        <v>122.67689053271127</v>
      </c>
      <c r="D31">
        <f t="shared" si="1"/>
        <v>2630.1679976432229</v>
      </c>
      <c r="E31">
        <f t="shared" si="2"/>
        <v>358.84523941949709</v>
      </c>
      <c r="F31">
        <f t="shared" si="3"/>
        <v>2989.0132370627198</v>
      </c>
    </row>
    <row r="32" spans="1:6" x14ac:dyDescent="0.2">
      <c r="A32" s="2">
        <v>44407</v>
      </c>
      <c r="B32" s="1">
        <v>183.06104913839062</v>
      </c>
      <c r="C32">
        <f t="shared" si="0"/>
        <v>91.530524569195308</v>
      </c>
      <c r="D32">
        <f t="shared" si="1"/>
        <v>1962.3961406586336</v>
      </c>
      <c r="E32">
        <f t="shared" si="2"/>
        <v>267.73822568046745</v>
      </c>
      <c r="F32">
        <f t="shared" si="3"/>
        <v>2230.1343663391012</v>
      </c>
    </row>
    <row r="33" spans="1:6" x14ac:dyDescent="0.2">
      <c r="A33" s="2">
        <v>44408</v>
      </c>
      <c r="B33" s="1">
        <v>158.16070494898932</v>
      </c>
      <c r="C33">
        <f t="shared" si="0"/>
        <v>79.08035247449466</v>
      </c>
      <c r="D33">
        <f t="shared" si="1"/>
        <v>1695.4669409826706</v>
      </c>
      <c r="E33">
        <f t="shared" si="2"/>
        <v>231.31991603195621</v>
      </c>
      <c r="F33">
        <f t="shared" si="3"/>
        <v>1926.7868570146268</v>
      </c>
    </row>
    <row r="34" spans="1:6" x14ac:dyDescent="0.2">
      <c r="A34" s="2">
        <v>44409</v>
      </c>
      <c r="B34" s="1">
        <v>221.16105793702963</v>
      </c>
      <c r="C34">
        <f t="shared" si="0"/>
        <v>110.58052896851481</v>
      </c>
      <c r="D34">
        <f t="shared" si="1"/>
        <v>2370.8244249791637</v>
      </c>
      <c r="E34">
        <f t="shared" si="2"/>
        <v>323.46186979902694</v>
      </c>
      <c r="F34">
        <f t="shared" si="3"/>
        <v>2694.2862947781905</v>
      </c>
    </row>
    <row r="35" spans="1:6" x14ac:dyDescent="0.2">
      <c r="A35" s="2">
        <v>44410</v>
      </c>
      <c r="B35" s="1">
        <v>177.19227444779847</v>
      </c>
      <c r="C35">
        <f t="shared" si="0"/>
        <v>88.596137223899234</v>
      </c>
      <c r="D35">
        <f t="shared" si="1"/>
        <v>1899.4834628529547</v>
      </c>
      <c r="E35">
        <f t="shared" si="2"/>
        <v>259.15477589705824</v>
      </c>
      <c r="F35">
        <f t="shared" si="3"/>
        <v>2158.638238750013</v>
      </c>
    </row>
    <row r="36" spans="1:6" x14ac:dyDescent="0.2">
      <c r="A36" s="2">
        <v>44411</v>
      </c>
      <c r="B36" s="1">
        <v>174.60384301351607</v>
      </c>
      <c r="C36">
        <f t="shared" si="0"/>
        <v>87.301921506758035</v>
      </c>
      <c r="D36">
        <f t="shared" si="1"/>
        <v>1871.7357367205909</v>
      </c>
      <c r="E36">
        <f t="shared" si="2"/>
        <v>255.36903314745564</v>
      </c>
      <c r="F36">
        <f t="shared" si="3"/>
        <v>2127.1047698680468</v>
      </c>
    </row>
    <row r="37" spans="1:6" x14ac:dyDescent="0.2">
      <c r="A37" s="2">
        <v>44412</v>
      </c>
      <c r="B37" s="1">
        <v>232.48917055690711</v>
      </c>
      <c r="C37">
        <f t="shared" si="0"/>
        <v>116.24458527845356</v>
      </c>
      <c r="D37">
        <f t="shared" si="1"/>
        <v>2492.2606594529884</v>
      </c>
      <c r="E37">
        <f t="shared" si="2"/>
        <v>340.02994251263652</v>
      </c>
      <c r="F37">
        <f t="shared" si="3"/>
        <v>2832.2906019656248</v>
      </c>
    </row>
    <row r="38" spans="1:6" x14ac:dyDescent="0.2">
      <c r="A38" s="2">
        <v>44413</v>
      </c>
      <c r="B38" s="1">
        <v>204.59421669461986</v>
      </c>
      <c r="C38">
        <f t="shared" si="0"/>
        <v>102.29710834730993</v>
      </c>
      <c r="D38">
        <f t="shared" si="1"/>
        <v>2193.2295435446554</v>
      </c>
      <c r="E38">
        <f t="shared" si="2"/>
        <v>299.23182905442496</v>
      </c>
      <c r="F38">
        <f t="shared" si="3"/>
        <v>2492.4613725990803</v>
      </c>
    </row>
    <row r="39" spans="1:6" x14ac:dyDescent="0.2">
      <c r="A39" s="2">
        <v>44414</v>
      </c>
      <c r="B39" s="1">
        <v>139.71259010973057</v>
      </c>
      <c r="C39">
        <f t="shared" si="0"/>
        <v>69.856295054865285</v>
      </c>
      <c r="D39">
        <f t="shared" si="1"/>
        <v>1497.7049947173007</v>
      </c>
      <c r="E39">
        <f t="shared" si="2"/>
        <v>204.33839507236283</v>
      </c>
      <c r="F39">
        <f t="shared" si="3"/>
        <v>1702.0433897896635</v>
      </c>
    </row>
    <row r="40" spans="1:6" x14ac:dyDescent="0.2">
      <c r="A40" s="2">
        <v>44415</v>
      </c>
      <c r="B40" s="1">
        <v>144.11852877048207</v>
      </c>
      <c r="C40">
        <f t="shared" si="0"/>
        <v>72.059264385241036</v>
      </c>
      <c r="D40">
        <f t="shared" si="1"/>
        <v>1544.9362165666907</v>
      </c>
      <c r="E40">
        <f t="shared" si="2"/>
        <v>210.78235573487819</v>
      </c>
      <c r="F40">
        <f t="shared" si="3"/>
        <v>1755.7185723015689</v>
      </c>
    </row>
    <row r="41" spans="1:6" x14ac:dyDescent="0.2">
      <c r="A41" s="2">
        <v>44416</v>
      </c>
      <c r="B41" s="1">
        <v>220.02011534925492</v>
      </c>
      <c r="C41">
        <f t="shared" si="0"/>
        <v>110.01005767462746</v>
      </c>
      <c r="D41">
        <f t="shared" si="1"/>
        <v>2358.5936345324781</v>
      </c>
      <c r="E41">
        <f t="shared" si="2"/>
        <v>321.7931699554947</v>
      </c>
      <c r="F41">
        <f t="shared" si="3"/>
        <v>2680.3868044879728</v>
      </c>
    </row>
    <row r="42" spans="1:6" x14ac:dyDescent="0.2">
      <c r="A42" s="2">
        <v>44417</v>
      </c>
      <c r="B42" s="1">
        <v>173.69023534303278</v>
      </c>
      <c r="C42">
        <f t="shared" si="0"/>
        <v>86.845117671516391</v>
      </c>
      <c r="D42">
        <f t="shared" si="1"/>
        <v>1861.941953853777</v>
      </c>
      <c r="E42">
        <f t="shared" si="2"/>
        <v>254.03282482889441</v>
      </c>
      <c r="F42">
        <f t="shared" si="3"/>
        <v>2115.9747786826715</v>
      </c>
    </row>
    <row r="43" spans="1:6" x14ac:dyDescent="0.2">
      <c r="A43" s="2">
        <v>44418</v>
      </c>
      <c r="B43" s="1">
        <v>137.35954155016182</v>
      </c>
      <c r="C43">
        <f t="shared" si="0"/>
        <v>68.679770775080911</v>
      </c>
      <c r="D43">
        <f t="shared" si="1"/>
        <v>1472.4805494635796</v>
      </c>
      <c r="E43">
        <f t="shared" si="2"/>
        <v>200.89691448845858</v>
      </c>
      <c r="F43">
        <f t="shared" si="3"/>
        <v>1673.3774639520382</v>
      </c>
    </row>
    <row r="44" spans="1:6" x14ac:dyDescent="0.2">
      <c r="A44" s="2">
        <v>44419</v>
      </c>
      <c r="B44" s="1">
        <v>143.054450985492</v>
      </c>
      <c r="C44">
        <f t="shared" si="0"/>
        <v>71.527225492745998</v>
      </c>
      <c r="D44">
        <f t="shared" si="1"/>
        <v>1533.5294091193755</v>
      </c>
      <c r="E44">
        <f t="shared" si="2"/>
        <v>209.22607546946867</v>
      </c>
      <c r="F44">
        <f t="shared" si="3"/>
        <v>1742.7554845888442</v>
      </c>
    </row>
    <row r="45" spans="1:6" x14ac:dyDescent="0.2">
      <c r="A45" s="2">
        <v>44420</v>
      </c>
      <c r="B45" s="1">
        <v>134.57611992329166</v>
      </c>
      <c r="C45">
        <f t="shared" si="0"/>
        <v>67.288059961645828</v>
      </c>
      <c r="D45">
        <f t="shared" si="1"/>
        <v>1442.6425479656941</v>
      </c>
      <c r="E45">
        <f t="shared" si="2"/>
        <v>196.82598639530929</v>
      </c>
      <c r="F45">
        <f t="shared" si="3"/>
        <v>1639.4685343610033</v>
      </c>
    </row>
    <row r="46" spans="1:6" x14ac:dyDescent="0.2">
      <c r="A46" s="2">
        <v>44421</v>
      </c>
      <c r="B46" s="1">
        <v>155.3290152293668</v>
      </c>
      <c r="C46">
        <f t="shared" si="0"/>
        <v>77.664507614683401</v>
      </c>
      <c r="D46">
        <f t="shared" si="1"/>
        <v>1665.1115103572893</v>
      </c>
      <c r="E46">
        <f t="shared" si="2"/>
        <v>227.17839283640083</v>
      </c>
      <c r="F46">
        <f t="shared" si="3"/>
        <v>1892.2899031936902</v>
      </c>
    </row>
    <row r="47" spans="1:6" x14ac:dyDescent="0.2">
      <c r="A47" s="2">
        <v>44422</v>
      </c>
      <c r="B47" s="1">
        <v>227.60927911874469</v>
      </c>
      <c r="C47">
        <f t="shared" si="0"/>
        <v>113.80463955937235</v>
      </c>
      <c r="D47">
        <f t="shared" si="1"/>
        <v>2439.9487112250313</v>
      </c>
      <c r="E47">
        <f t="shared" si="2"/>
        <v>332.89279629110911</v>
      </c>
      <c r="F47">
        <f t="shared" si="3"/>
        <v>2772.8415075161402</v>
      </c>
    </row>
    <row r="48" spans="1:6" x14ac:dyDescent="0.2">
      <c r="A48" s="2">
        <v>44423</v>
      </c>
      <c r="B48" s="1">
        <v>232.91764436472266</v>
      </c>
      <c r="C48">
        <f t="shared" si="0"/>
        <v>116.45882218236133</v>
      </c>
      <c r="D48">
        <f t="shared" si="1"/>
        <v>2496.8538558253904</v>
      </c>
      <c r="E48">
        <f t="shared" si="2"/>
        <v>340.65661223617974</v>
      </c>
      <c r="F48">
        <f t="shared" si="3"/>
        <v>2837.51046806157</v>
      </c>
    </row>
    <row r="49" spans="1:6" x14ac:dyDescent="0.2">
      <c r="A49" s="2">
        <v>44424</v>
      </c>
      <c r="B49" s="1">
        <v>203.80449212243732</v>
      </c>
      <c r="C49">
        <f t="shared" si="0"/>
        <v>101.90224606121866</v>
      </c>
      <c r="D49">
        <f t="shared" si="1"/>
        <v>2184.7637751033158</v>
      </c>
      <c r="E49">
        <f t="shared" si="2"/>
        <v>298.07680750982229</v>
      </c>
      <c r="F49">
        <f t="shared" si="3"/>
        <v>2482.8405826131379</v>
      </c>
    </row>
    <row r="50" spans="1:6" x14ac:dyDescent="0.2">
      <c r="A50" s="2">
        <v>44425</v>
      </c>
      <c r="B50" s="1">
        <v>142.00220267699791</v>
      </c>
      <c r="C50">
        <f t="shared" si="0"/>
        <v>71.001101338498955</v>
      </c>
      <c r="D50">
        <f t="shared" si="1"/>
        <v>1522.2494124771497</v>
      </c>
      <c r="E50">
        <f t="shared" si="2"/>
        <v>207.68709655277678</v>
      </c>
      <c r="F50">
        <f t="shared" si="3"/>
        <v>1729.9365090299266</v>
      </c>
    </row>
    <row r="51" spans="1:6" x14ac:dyDescent="0.2">
      <c r="A51" s="2">
        <v>44426</v>
      </c>
      <c r="B51" s="1">
        <v>155.52153742892796</v>
      </c>
      <c r="C51">
        <f t="shared" si="0"/>
        <v>77.760768714463978</v>
      </c>
      <c r="D51">
        <f t="shared" si="1"/>
        <v>1667.1753290843649</v>
      </c>
      <c r="E51">
        <f t="shared" si="2"/>
        <v>227.45996858589646</v>
      </c>
      <c r="F51">
        <f t="shared" si="3"/>
        <v>1894.6352976702613</v>
      </c>
    </row>
    <row r="52" spans="1:6" x14ac:dyDescent="0.2">
      <c r="A52" s="2">
        <v>44427</v>
      </c>
      <c r="B52" s="1">
        <v>144.40438142614542</v>
      </c>
      <c r="C52">
        <f t="shared" si="0"/>
        <v>72.20219071307271</v>
      </c>
      <c r="D52">
        <f t="shared" si="1"/>
        <v>1548.0005284501362</v>
      </c>
      <c r="E52">
        <f t="shared" si="2"/>
        <v>211.20043310957684</v>
      </c>
      <c r="F52">
        <f t="shared" si="3"/>
        <v>1759.2009615597131</v>
      </c>
    </row>
    <row r="53" spans="1:6" x14ac:dyDescent="0.2">
      <c r="A53" s="2">
        <v>44428</v>
      </c>
      <c r="B53" s="1">
        <v>173.98131718816381</v>
      </c>
      <c r="C53">
        <f t="shared" si="0"/>
        <v>86.990658594081907</v>
      </c>
      <c r="D53">
        <f t="shared" si="1"/>
        <v>1865.0623221253973</v>
      </c>
      <c r="E53">
        <f t="shared" si="2"/>
        <v>254.45855022001388</v>
      </c>
      <c r="F53">
        <f t="shared" si="3"/>
        <v>2119.5208723454111</v>
      </c>
    </row>
    <row r="54" spans="1:6" x14ac:dyDescent="0.2">
      <c r="A54" s="2">
        <v>44429</v>
      </c>
      <c r="B54" s="1">
        <v>245.30451291406911</v>
      </c>
      <c r="C54">
        <f t="shared" si="0"/>
        <v>122.65225645703455</v>
      </c>
      <c r="D54">
        <f t="shared" si="1"/>
        <v>2629.6398479875297</v>
      </c>
      <c r="E54">
        <f t="shared" si="2"/>
        <v>358.7731816688833</v>
      </c>
      <c r="F54">
        <f t="shared" si="3"/>
        <v>2988.4130296564131</v>
      </c>
    </row>
    <row r="55" spans="1:6" x14ac:dyDescent="0.2">
      <c r="A55" s="2">
        <v>44430</v>
      </c>
      <c r="B55" s="1">
        <v>244.59274872405047</v>
      </c>
      <c r="C55">
        <f t="shared" si="0"/>
        <v>122.29637436202523</v>
      </c>
      <c r="D55">
        <f t="shared" si="1"/>
        <v>2622.0098070469485</v>
      </c>
      <c r="E55">
        <f t="shared" si="2"/>
        <v>357.73218205571908</v>
      </c>
      <c r="F55">
        <f t="shared" si="3"/>
        <v>2979.7419891026675</v>
      </c>
    </row>
    <row r="56" spans="1:6" x14ac:dyDescent="0.2">
      <c r="A56" s="2">
        <v>44431</v>
      </c>
      <c r="B56" s="1">
        <v>186.65378301486402</v>
      </c>
      <c r="C56">
        <f t="shared" si="0"/>
        <v>93.326891507432009</v>
      </c>
      <c r="D56">
        <f t="shared" si="1"/>
        <v>2000.9098885410408</v>
      </c>
      <c r="E56">
        <f t="shared" si="2"/>
        <v>272.99282352067706</v>
      </c>
      <c r="F56">
        <f t="shared" si="3"/>
        <v>2273.9027120617179</v>
      </c>
    </row>
    <row r="57" spans="1:6" x14ac:dyDescent="0.2">
      <c r="A57" s="2">
        <v>44432</v>
      </c>
      <c r="B57" s="1">
        <v>138.84691508434742</v>
      </c>
      <c r="C57">
        <f t="shared" si="0"/>
        <v>69.423457542173708</v>
      </c>
      <c r="D57">
        <f t="shared" si="1"/>
        <v>1488.4250450126958</v>
      </c>
      <c r="E57">
        <f t="shared" si="2"/>
        <v>203.07229124305087</v>
      </c>
      <c r="F57">
        <f t="shared" si="3"/>
        <v>1691.4973362557466</v>
      </c>
    </row>
    <row r="58" spans="1:6" x14ac:dyDescent="0.2">
      <c r="A58" s="2">
        <v>44433</v>
      </c>
      <c r="B58" s="1">
        <v>139.36485785471277</v>
      </c>
      <c r="C58">
        <f t="shared" si="0"/>
        <v>69.682428927356383</v>
      </c>
      <c r="D58">
        <f t="shared" si="1"/>
        <v>1493.9773397167353</v>
      </c>
      <c r="E58">
        <f t="shared" si="2"/>
        <v>203.82981491613336</v>
      </c>
      <c r="F58">
        <f t="shared" si="3"/>
        <v>1697.8071546328686</v>
      </c>
    </row>
    <row r="59" spans="1:6" x14ac:dyDescent="0.2">
      <c r="A59" s="2">
        <v>44434</v>
      </c>
      <c r="B59" s="1">
        <v>182.18803327984318</v>
      </c>
      <c r="C59">
        <f t="shared" si="0"/>
        <v>91.094016639921591</v>
      </c>
      <c r="D59">
        <f t="shared" si="1"/>
        <v>1953.0374979565911</v>
      </c>
      <c r="E59">
        <f t="shared" si="2"/>
        <v>266.46138542385069</v>
      </c>
      <c r="F59">
        <f t="shared" si="3"/>
        <v>2219.4988833804418</v>
      </c>
    </row>
    <row r="60" spans="1:6" x14ac:dyDescent="0.2">
      <c r="A60" s="2">
        <v>44435</v>
      </c>
      <c r="B60" s="1">
        <v>237.08004064829899</v>
      </c>
      <c r="C60">
        <f t="shared" si="0"/>
        <v>118.54002032414949</v>
      </c>
      <c r="D60">
        <f t="shared" si="1"/>
        <v>2541.4743277457005</v>
      </c>
      <c r="E60">
        <f t="shared" si="2"/>
        <v>346.74437695067786</v>
      </c>
      <c r="F60">
        <f t="shared" si="3"/>
        <v>2888.2187046963782</v>
      </c>
    </row>
    <row r="61" spans="1:6" x14ac:dyDescent="0.2">
      <c r="A61" s="2">
        <v>44436</v>
      </c>
      <c r="B61" s="1">
        <v>234.68029077216519</v>
      </c>
      <c r="C61">
        <f t="shared" si="0"/>
        <v>117.3401453860826</v>
      </c>
      <c r="D61">
        <f t="shared" si="1"/>
        <v>2515.7492490485333</v>
      </c>
      <c r="E61">
        <f t="shared" si="2"/>
        <v>343.23459277246491</v>
      </c>
      <c r="F61">
        <f t="shared" si="3"/>
        <v>2858.9838418209984</v>
      </c>
    </row>
    <row r="62" spans="1:6" x14ac:dyDescent="0.2">
      <c r="A62" s="2">
        <v>44437</v>
      </c>
      <c r="B62" s="1">
        <v>171.65162401538356</v>
      </c>
      <c r="C62">
        <f t="shared" si="0"/>
        <v>85.825812007691781</v>
      </c>
      <c r="D62">
        <f t="shared" si="1"/>
        <v>1840.08824428251</v>
      </c>
      <c r="E62">
        <f t="shared" si="2"/>
        <v>251.05122834899944</v>
      </c>
      <c r="F62">
        <f t="shared" si="3"/>
        <v>2091.1394726315093</v>
      </c>
    </row>
    <row r="63" spans="1:6" x14ac:dyDescent="0.2">
      <c r="A63" s="2">
        <v>44438</v>
      </c>
      <c r="B63" s="1">
        <v>140.18115651573541</v>
      </c>
      <c r="C63">
        <f t="shared" si="0"/>
        <v>70.090578257867705</v>
      </c>
      <c r="D63">
        <f t="shared" si="1"/>
        <v>1502.727979733032</v>
      </c>
      <c r="E63">
        <f t="shared" si="2"/>
        <v>205.02370272654528</v>
      </c>
      <c r="F63">
        <f t="shared" si="3"/>
        <v>1707.7516824595773</v>
      </c>
    </row>
    <row r="64" spans="1:6" x14ac:dyDescent="0.2">
      <c r="A64" s="2">
        <v>44439</v>
      </c>
      <c r="B64" s="1">
        <v>139.27628274115574</v>
      </c>
      <c r="C64">
        <f t="shared" si="0"/>
        <v>69.63814137057787</v>
      </c>
      <c r="D64">
        <f t="shared" si="1"/>
        <v>1493.0278233569154</v>
      </c>
      <c r="E64">
        <f t="shared" si="2"/>
        <v>203.70026827661164</v>
      </c>
      <c r="F64">
        <f t="shared" si="3"/>
        <v>1696.7280916335271</v>
      </c>
    </row>
    <row r="65" spans="1:6" x14ac:dyDescent="0.2">
      <c r="A65" s="2">
        <v>44440</v>
      </c>
      <c r="B65" s="1">
        <v>131.28327989566276</v>
      </c>
      <c r="C65">
        <f t="shared" si="0"/>
        <v>65.641639947831379</v>
      </c>
      <c r="D65">
        <f t="shared" si="1"/>
        <v>1407.3436321535153</v>
      </c>
      <c r="E65">
        <f t="shared" si="2"/>
        <v>192.0100020524003</v>
      </c>
      <c r="F65">
        <f t="shared" si="3"/>
        <v>1599.3536342059156</v>
      </c>
    </row>
    <row r="66" spans="1:6" x14ac:dyDescent="0.2">
      <c r="A66" s="2">
        <v>44441</v>
      </c>
      <c r="B66" s="1">
        <v>164.27794041496588</v>
      </c>
      <c r="C66">
        <f t="shared" si="0"/>
        <v>82.138970207482942</v>
      </c>
      <c r="D66">
        <f t="shared" si="1"/>
        <v>1761.0430934543926</v>
      </c>
      <c r="E66">
        <f t="shared" si="2"/>
        <v>240.26675522816356</v>
      </c>
      <c r="F66">
        <f t="shared" si="3"/>
        <v>2001.3098486825561</v>
      </c>
    </row>
    <row r="67" spans="1:6" x14ac:dyDescent="0.2">
      <c r="A67" s="2">
        <v>44442</v>
      </c>
      <c r="B67" s="1">
        <v>231.68411615932388</v>
      </c>
      <c r="C67">
        <f t="shared" si="0"/>
        <v>115.84205807966194</v>
      </c>
      <c r="D67">
        <f t="shared" si="1"/>
        <v>2483.6305568163357</v>
      </c>
      <c r="E67">
        <f t="shared" si="2"/>
        <v>338.85250014027116</v>
      </c>
      <c r="F67">
        <f t="shared" si="3"/>
        <v>2822.483056956607</v>
      </c>
    </row>
    <row r="68" spans="1:6" x14ac:dyDescent="0.2">
      <c r="A68" s="2">
        <v>44443</v>
      </c>
      <c r="B68" s="1">
        <v>237.80116063621966</v>
      </c>
      <c r="C68">
        <f t="shared" ref="C68:C131" si="4">B68*0.5</f>
        <v>118.90058031810983</v>
      </c>
      <c r="D68">
        <f t="shared" ref="D68:D131" si="5">C68*0.86*24.93</f>
        <v>2549.2046619042112</v>
      </c>
      <c r="E68">
        <f t="shared" ref="E68:E131" si="6">C68*0.14*20.89375</f>
        <v>347.79906000301105</v>
      </c>
      <c r="F68">
        <f t="shared" ref="F68:F131" si="7">D68+E68</f>
        <v>2897.0037219072224</v>
      </c>
    </row>
    <row r="69" spans="1:6" x14ac:dyDescent="0.2">
      <c r="A69" s="2">
        <v>44444</v>
      </c>
      <c r="B69" s="1">
        <v>240.51180628732328</v>
      </c>
      <c r="C69">
        <f t="shared" si="4"/>
        <v>120.25590314366164</v>
      </c>
      <c r="D69">
        <f t="shared" si="5"/>
        <v>2578.2625122194768</v>
      </c>
      <c r="E69">
        <f t="shared" si="6"/>
        <v>351.76354868310329</v>
      </c>
      <c r="F69">
        <f t="shared" si="7"/>
        <v>2930.02606090258</v>
      </c>
    </row>
    <row r="70" spans="1:6" x14ac:dyDescent="0.2">
      <c r="A70" s="2">
        <v>44445</v>
      </c>
      <c r="B70" s="1">
        <v>239.86112807627947</v>
      </c>
      <c r="C70">
        <f t="shared" si="4"/>
        <v>119.93056403813974</v>
      </c>
      <c r="D70">
        <f t="shared" si="5"/>
        <v>2571.2873068649083</v>
      </c>
      <c r="E70">
        <f t="shared" si="6"/>
        <v>350.81189113206352</v>
      </c>
      <c r="F70">
        <f t="shared" si="7"/>
        <v>2922.0991979969717</v>
      </c>
    </row>
    <row r="71" spans="1:6" x14ac:dyDescent="0.2">
      <c r="A71" s="2">
        <v>44446</v>
      </c>
      <c r="B71" s="1">
        <v>162.08639018170533</v>
      </c>
      <c r="C71">
        <f t="shared" si="4"/>
        <v>81.043195090852663</v>
      </c>
      <c r="D71">
        <f t="shared" si="5"/>
        <v>1737.5498941088629</v>
      </c>
      <c r="E71">
        <f t="shared" si="6"/>
        <v>237.06147604013043</v>
      </c>
      <c r="F71">
        <f t="shared" si="7"/>
        <v>1974.6113701489933</v>
      </c>
    </row>
    <row r="72" spans="1:6" x14ac:dyDescent="0.2">
      <c r="A72" s="2">
        <v>44447</v>
      </c>
      <c r="B72" s="1">
        <v>138.02984163170544</v>
      </c>
      <c r="C72">
        <f t="shared" si="4"/>
        <v>69.014920815852719</v>
      </c>
      <c r="D72">
        <f t="shared" si="5"/>
        <v>1479.6660993077192</v>
      </c>
      <c r="E72">
        <f t="shared" si="6"/>
        <v>201.8772702514712</v>
      </c>
      <c r="F72">
        <f t="shared" si="7"/>
        <v>1681.5433695591903</v>
      </c>
    </row>
    <row r="73" spans="1:6" x14ac:dyDescent="0.2">
      <c r="A73" s="2">
        <v>44448</v>
      </c>
      <c r="B73" s="1">
        <v>135.32409460569329</v>
      </c>
      <c r="C73">
        <f t="shared" si="4"/>
        <v>67.662047302846645</v>
      </c>
      <c r="D73">
        <f t="shared" si="5"/>
        <v>1450.6607617635714</v>
      </c>
      <c r="E73">
        <f t="shared" si="6"/>
        <v>197.91994611673931</v>
      </c>
      <c r="F73">
        <f t="shared" si="7"/>
        <v>1648.5807078803107</v>
      </c>
    </row>
    <row r="74" spans="1:6" x14ac:dyDescent="0.2">
      <c r="A74" s="2">
        <v>44449</v>
      </c>
      <c r="B74" s="1">
        <v>138.71922175101201</v>
      </c>
      <c r="C74">
        <f t="shared" si="4"/>
        <v>69.359610875506007</v>
      </c>
      <c r="D74">
        <f t="shared" si="5"/>
        <v>1487.0561852486737</v>
      </c>
      <c r="E74">
        <f t="shared" si="6"/>
        <v>202.88553176221453</v>
      </c>
      <c r="F74">
        <f t="shared" si="7"/>
        <v>1689.9417170108882</v>
      </c>
    </row>
    <row r="75" spans="1:6" x14ac:dyDescent="0.2">
      <c r="A75" s="2">
        <v>44450</v>
      </c>
      <c r="B75" s="1">
        <v>145.7004030651774</v>
      </c>
      <c r="C75">
        <f t="shared" si="4"/>
        <v>72.850201532588699</v>
      </c>
      <c r="D75">
        <f t="shared" si="5"/>
        <v>1561.8937508183951</v>
      </c>
      <c r="E75">
        <f t="shared" si="6"/>
        <v>213.09594575801356</v>
      </c>
      <c r="F75">
        <f t="shared" si="7"/>
        <v>1774.9896965764087</v>
      </c>
    </row>
    <row r="76" spans="1:6" x14ac:dyDescent="0.2">
      <c r="A76" s="2">
        <v>44451</v>
      </c>
      <c r="B76" s="1">
        <v>136.96444784481116</v>
      </c>
      <c r="C76">
        <f t="shared" si="4"/>
        <v>68.482223922405581</v>
      </c>
      <c r="D76">
        <f t="shared" si="5"/>
        <v>1468.2451844515911</v>
      </c>
      <c r="E76">
        <f t="shared" si="6"/>
        <v>200.31906525102667</v>
      </c>
      <c r="F76">
        <f t="shared" si="7"/>
        <v>1668.5642497026176</v>
      </c>
    </row>
    <row r="77" spans="1:6" x14ac:dyDescent="0.2">
      <c r="A77" s="2">
        <v>44452</v>
      </c>
      <c r="B77" s="1">
        <v>130.59698060423605</v>
      </c>
      <c r="C77">
        <f t="shared" si="4"/>
        <v>65.298490302118026</v>
      </c>
      <c r="D77">
        <f t="shared" si="5"/>
        <v>1399.98657237935</v>
      </c>
      <c r="E77">
        <f t="shared" si="6"/>
        <v>191.00624644498302</v>
      </c>
      <c r="F77">
        <f t="shared" si="7"/>
        <v>1590.992818824333</v>
      </c>
    </row>
    <row r="78" spans="1:6" x14ac:dyDescent="0.2">
      <c r="A78" s="2">
        <v>44453</v>
      </c>
      <c r="B78" s="1">
        <v>134.71370319921141</v>
      </c>
      <c r="C78">
        <f t="shared" si="4"/>
        <v>67.356851599605704</v>
      </c>
      <c r="D78">
        <f t="shared" si="5"/>
        <v>1444.1174269252263</v>
      </c>
      <c r="E78">
        <f t="shared" si="6"/>
        <v>197.02721053529666</v>
      </c>
      <c r="F78">
        <f t="shared" si="7"/>
        <v>1641.144637460523</v>
      </c>
    </row>
    <row r="79" spans="1:6" x14ac:dyDescent="0.2">
      <c r="A79" s="2">
        <v>44454</v>
      </c>
      <c r="B79" s="1">
        <v>144.83749323954288</v>
      </c>
      <c r="C79">
        <f t="shared" si="4"/>
        <v>72.41874661977144</v>
      </c>
      <c r="D79">
        <f t="shared" si="5"/>
        <v>1552.6434437785756</v>
      </c>
      <c r="E79">
        <f t="shared" si="6"/>
        <v>211.83388620615895</v>
      </c>
      <c r="F79">
        <f t="shared" si="7"/>
        <v>1764.4773299847345</v>
      </c>
    </row>
    <row r="80" spans="1:6" x14ac:dyDescent="0.2">
      <c r="A80" s="2">
        <v>44455</v>
      </c>
      <c r="B80" s="1">
        <v>132.86217293946802</v>
      </c>
      <c r="C80">
        <f t="shared" si="4"/>
        <v>66.431086469734012</v>
      </c>
      <c r="D80">
        <f t="shared" si="5"/>
        <v>1424.2692076938033</v>
      </c>
      <c r="E80">
        <f t="shared" si="6"/>
        <v>194.31923180978072</v>
      </c>
      <c r="F80">
        <f t="shared" si="7"/>
        <v>1618.5884395035841</v>
      </c>
    </row>
    <row r="81" spans="1:6" x14ac:dyDescent="0.2">
      <c r="A81" s="2">
        <v>44456</v>
      </c>
      <c r="B81" s="1">
        <v>136.34518089797473</v>
      </c>
      <c r="C81">
        <f t="shared" si="4"/>
        <v>68.172590448987364</v>
      </c>
      <c r="D81">
        <f t="shared" si="5"/>
        <v>1461.6067047081992</v>
      </c>
      <c r="E81">
        <f t="shared" si="6"/>
        <v>199.4133486370942</v>
      </c>
      <c r="F81">
        <f t="shared" si="7"/>
        <v>1661.0200533452935</v>
      </c>
    </row>
    <row r="82" spans="1:6" x14ac:dyDescent="0.2">
      <c r="A82" s="2">
        <v>44457</v>
      </c>
      <c r="B82" s="1">
        <v>202.42618484206329</v>
      </c>
      <c r="C82">
        <f t="shared" si="4"/>
        <v>101.21309242103165</v>
      </c>
      <c r="D82">
        <f t="shared" si="5"/>
        <v>2169.9884588884343</v>
      </c>
      <c r="E82">
        <f t="shared" si="6"/>
        <v>296.0609469680702</v>
      </c>
      <c r="F82">
        <f t="shared" si="7"/>
        <v>2466.0494058565046</v>
      </c>
    </row>
    <row r="83" spans="1:6" x14ac:dyDescent="0.2">
      <c r="A83" s="2">
        <v>44458</v>
      </c>
      <c r="B83" s="1">
        <v>154.59210953399335</v>
      </c>
      <c r="C83">
        <f t="shared" si="4"/>
        <v>77.296054766996676</v>
      </c>
      <c r="D83">
        <f t="shared" si="5"/>
        <v>1657.2119549934555</v>
      </c>
      <c r="E83">
        <f t="shared" si="6"/>
        <v>226.10062220031119</v>
      </c>
      <c r="F83">
        <f t="shared" si="7"/>
        <v>1883.3125771937666</v>
      </c>
    </row>
    <row r="84" spans="1:6" x14ac:dyDescent="0.2">
      <c r="A84" s="2">
        <v>44459</v>
      </c>
      <c r="B84" s="1">
        <v>141.51933491657525</v>
      </c>
      <c r="C84">
        <f t="shared" si="4"/>
        <v>70.759667458287623</v>
      </c>
      <c r="D84">
        <f t="shared" si="5"/>
        <v>1517.073118372195</v>
      </c>
      <c r="E84">
        <f t="shared" si="6"/>
        <v>206.98087227392361</v>
      </c>
      <c r="F84">
        <f t="shared" si="7"/>
        <v>1724.0539906461186</v>
      </c>
    </row>
    <row r="85" spans="1:6" x14ac:dyDescent="0.2">
      <c r="A85" s="2">
        <v>44460</v>
      </c>
      <c r="B85" s="1">
        <v>200.91505625005928</v>
      </c>
      <c r="C85">
        <f t="shared" si="4"/>
        <v>100.45752812502964</v>
      </c>
      <c r="D85">
        <f t="shared" si="5"/>
        <v>2153.7893114950102</v>
      </c>
      <c r="E85">
        <f t="shared" si="6"/>
        <v>293.85082695672736</v>
      </c>
      <c r="F85">
        <f t="shared" si="7"/>
        <v>2447.6401384517376</v>
      </c>
    </row>
    <row r="86" spans="1:6" x14ac:dyDescent="0.2">
      <c r="A86" s="2">
        <v>44461</v>
      </c>
      <c r="B86" s="1">
        <v>131.60924150764578</v>
      </c>
      <c r="C86">
        <f t="shared" si="4"/>
        <v>65.804620753822888</v>
      </c>
      <c r="D86">
        <f t="shared" si="5"/>
        <v>1410.837908037812</v>
      </c>
      <c r="E86">
        <f t="shared" si="6"/>
        <v>192.4867412825262</v>
      </c>
      <c r="F86">
        <f t="shared" si="7"/>
        <v>1603.3246493203383</v>
      </c>
    </row>
    <row r="87" spans="1:6" x14ac:dyDescent="0.2">
      <c r="A87" s="2">
        <v>44462</v>
      </c>
      <c r="B87" s="1">
        <v>133.00354138101989</v>
      </c>
      <c r="C87">
        <f t="shared" si="4"/>
        <v>66.501770690509943</v>
      </c>
      <c r="D87">
        <f t="shared" si="5"/>
        <v>1425.7846632503952</v>
      </c>
      <c r="E87">
        <f t="shared" si="6"/>
        <v>194.52599199107794</v>
      </c>
      <c r="F87">
        <f t="shared" si="7"/>
        <v>1620.3106552414731</v>
      </c>
    </row>
    <row r="88" spans="1:6" x14ac:dyDescent="0.2">
      <c r="A88" s="2">
        <v>44463</v>
      </c>
      <c r="B88" s="1">
        <v>124.51393996467787</v>
      </c>
      <c r="C88">
        <f t="shared" si="4"/>
        <v>62.256969982338937</v>
      </c>
      <c r="D88">
        <f t="shared" si="5"/>
        <v>1334.7769850273503</v>
      </c>
      <c r="E88">
        <f t="shared" si="6"/>
        <v>182.10941931958922</v>
      </c>
      <c r="F88">
        <f t="shared" si="7"/>
        <v>1516.8864043469396</v>
      </c>
    </row>
    <row r="89" spans="1:6" x14ac:dyDescent="0.2">
      <c r="A89" s="2">
        <v>44464</v>
      </c>
      <c r="B89" s="1">
        <v>113.56175067785713</v>
      </c>
      <c r="C89">
        <f t="shared" si="4"/>
        <v>56.780875338928567</v>
      </c>
      <c r="D89">
        <f t="shared" si="5"/>
        <v>1217.3706110915607</v>
      </c>
      <c r="E89">
        <f t="shared" si="6"/>
        <v>166.09115797578346</v>
      </c>
      <c r="F89">
        <f t="shared" si="7"/>
        <v>1383.4617690673442</v>
      </c>
    </row>
    <row r="90" spans="1:6" x14ac:dyDescent="0.2">
      <c r="A90" s="2">
        <v>44465</v>
      </c>
      <c r="B90" s="1">
        <v>115.43909244313659</v>
      </c>
      <c r="C90">
        <f t="shared" si="4"/>
        <v>57.719546221568294</v>
      </c>
      <c r="D90">
        <f t="shared" si="5"/>
        <v>1237.4955270811799</v>
      </c>
      <c r="E90">
        <f t="shared" si="6"/>
        <v>168.83688764136497</v>
      </c>
      <c r="F90">
        <f t="shared" si="7"/>
        <v>1406.3324147225449</v>
      </c>
    </row>
    <row r="91" spans="1:6" x14ac:dyDescent="0.2">
      <c r="A91" s="2">
        <v>44466</v>
      </c>
      <c r="B91" s="1">
        <v>124.06986653298759</v>
      </c>
      <c r="C91">
        <f t="shared" si="4"/>
        <v>62.034933266493795</v>
      </c>
      <c r="D91">
        <f t="shared" si="5"/>
        <v>1330.0165622469735</v>
      </c>
      <c r="E91">
        <f t="shared" si="6"/>
        <v>181.4599341711527</v>
      </c>
      <c r="F91">
        <f t="shared" si="7"/>
        <v>1511.4764964181263</v>
      </c>
    </row>
    <row r="92" spans="1:6" x14ac:dyDescent="0.2">
      <c r="A92" s="2">
        <v>44467</v>
      </c>
      <c r="B92" s="1">
        <v>126.26755818627915</v>
      </c>
      <c r="C92">
        <f t="shared" si="4"/>
        <v>63.133779093139573</v>
      </c>
      <c r="D92">
        <f t="shared" si="5"/>
        <v>1353.5755970010939</v>
      </c>
      <c r="E92">
        <f t="shared" si="6"/>
        <v>184.67419556981991</v>
      </c>
      <c r="F92">
        <f t="shared" si="7"/>
        <v>1538.2497925709138</v>
      </c>
    </row>
    <row r="93" spans="1:6" x14ac:dyDescent="0.2">
      <c r="A93" s="2">
        <v>44468</v>
      </c>
      <c r="B93" s="1">
        <v>120.26150526130054</v>
      </c>
      <c r="C93">
        <f t="shared" si="4"/>
        <v>60.130752630650271</v>
      </c>
      <c r="D93">
        <f t="shared" si="5"/>
        <v>1289.1913102506157</v>
      </c>
      <c r="E93">
        <f t="shared" si="6"/>
        <v>175.8899677887309</v>
      </c>
      <c r="F93">
        <f t="shared" si="7"/>
        <v>1465.0812780393467</v>
      </c>
    </row>
    <row r="94" spans="1:6" x14ac:dyDescent="0.2">
      <c r="A94" s="2">
        <v>44469</v>
      </c>
      <c r="B94" s="1">
        <v>112.98004890117113</v>
      </c>
      <c r="C94">
        <f t="shared" si="4"/>
        <v>56.490024450585565</v>
      </c>
      <c r="D94">
        <f t="shared" si="5"/>
        <v>1211.1348262156644</v>
      </c>
      <c r="E94">
        <f t="shared" si="6"/>
        <v>165.24038277101911</v>
      </c>
      <c r="F94">
        <f t="shared" si="7"/>
        <v>1376.3752089866834</v>
      </c>
    </row>
    <row r="95" spans="1:6" x14ac:dyDescent="0.2">
      <c r="A95" s="2">
        <v>44470</v>
      </c>
      <c r="B95" s="1">
        <v>118.67484727485106</v>
      </c>
      <c r="C95">
        <f t="shared" si="4"/>
        <v>59.33742363742553</v>
      </c>
      <c r="D95">
        <f t="shared" si="5"/>
        <v>1272.1824953016758</v>
      </c>
      <c r="E95">
        <f t="shared" si="6"/>
        <v>173.56938131742439</v>
      </c>
      <c r="F95">
        <f t="shared" si="7"/>
        <v>1445.7518766191001</v>
      </c>
    </row>
    <row r="96" spans="1:6" x14ac:dyDescent="0.2">
      <c r="A96" s="2">
        <v>44471</v>
      </c>
      <c r="B96" s="1">
        <v>126.85514610480517</v>
      </c>
      <c r="C96">
        <f t="shared" si="4"/>
        <v>63.427573052402586</v>
      </c>
      <c r="D96">
        <f t="shared" si="5"/>
        <v>1359.8744807289008</v>
      </c>
      <c r="E96">
        <f t="shared" si="6"/>
        <v>185.53357962490912</v>
      </c>
      <c r="F96">
        <f t="shared" si="7"/>
        <v>1545.40806035381</v>
      </c>
    </row>
    <row r="97" spans="1:6" x14ac:dyDescent="0.2">
      <c r="A97" s="2">
        <v>44472</v>
      </c>
      <c r="B97" s="1">
        <v>124.08484647124044</v>
      </c>
      <c r="C97">
        <f t="shared" si="4"/>
        <v>62.04242323562022</v>
      </c>
      <c r="D97">
        <f t="shared" si="5"/>
        <v>1330.1771456870504</v>
      </c>
      <c r="E97">
        <f t="shared" si="6"/>
        <v>181.48184326709361</v>
      </c>
      <c r="F97">
        <f t="shared" si="7"/>
        <v>1511.658988954144</v>
      </c>
    </row>
    <row r="98" spans="1:6" x14ac:dyDescent="0.2">
      <c r="A98" s="2">
        <v>44473</v>
      </c>
      <c r="B98" s="1">
        <v>123.82625723179649</v>
      </c>
      <c r="C98">
        <f t="shared" si="4"/>
        <v>61.913128615898245</v>
      </c>
      <c r="D98">
        <f t="shared" si="5"/>
        <v>1327.4050948991351</v>
      </c>
      <c r="E98">
        <f t="shared" si="6"/>
        <v>181.10364034257938</v>
      </c>
      <c r="F98">
        <f t="shared" si="7"/>
        <v>1508.5087352417145</v>
      </c>
    </row>
    <row r="99" spans="1:6" x14ac:dyDescent="0.2">
      <c r="A99" s="2">
        <v>44474</v>
      </c>
      <c r="B99" s="1">
        <v>123.7085933885372</v>
      </c>
      <c r="C99">
        <f t="shared" si="4"/>
        <v>61.854296694268598</v>
      </c>
      <c r="D99">
        <f t="shared" si="5"/>
        <v>1326.14375026578</v>
      </c>
      <c r="E99">
        <f t="shared" si="6"/>
        <v>180.93154961782244</v>
      </c>
      <c r="F99">
        <f t="shared" si="7"/>
        <v>1507.0752998836024</v>
      </c>
    </row>
    <row r="100" spans="1:6" x14ac:dyDescent="0.2">
      <c r="A100" s="2">
        <v>44475</v>
      </c>
      <c r="B100" s="1">
        <v>135.36276942850475</v>
      </c>
      <c r="C100">
        <f t="shared" si="4"/>
        <v>67.681384714252374</v>
      </c>
      <c r="D100">
        <f t="shared" si="5"/>
        <v>1451.0753519966279</v>
      </c>
      <c r="E100">
        <f t="shared" si="6"/>
        <v>197.9765104622775</v>
      </c>
      <c r="F100">
        <f t="shared" si="7"/>
        <v>1649.0518624589054</v>
      </c>
    </row>
    <row r="101" spans="1:6" x14ac:dyDescent="0.2">
      <c r="A101" s="2">
        <v>44476</v>
      </c>
      <c r="B101" s="1">
        <v>132.06907919676547</v>
      </c>
      <c r="C101">
        <f t="shared" si="4"/>
        <v>66.034539598382736</v>
      </c>
      <c r="D101">
        <f t="shared" si="5"/>
        <v>1415.7673220814061</v>
      </c>
      <c r="E101">
        <f t="shared" si="6"/>
        <v>193.15928264271935</v>
      </c>
      <c r="F101">
        <f t="shared" si="7"/>
        <v>1608.9266047241254</v>
      </c>
    </row>
    <row r="102" spans="1:6" x14ac:dyDescent="0.2">
      <c r="A102" s="2">
        <v>44477</v>
      </c>
      <c r="B102" s="1">
        <v>135.72479290239988</v>
      </c>
      <c r="C102">
        <f t="shared" si="4"/>
        <v>67.862396451199942</v>
      </c>
      <c r="D102">
        <f t="shared" si="5"/>
        <v>1454.9562074344365</v>
      </c>
      <c r="E102">
        <f t="shared" si="6"/>
        <v>198.50599241931627</v>
      </c>
      <c r="F102">
        <f t="shared" si="7"/>
        <v>1653.4621998537527</v>
      </c>
    </row>
    <row r="103" spans="1:6" x14ac:dyDescent="0.2">
      <c r="A103" s="2">
        <v>44478</v>
      </c>
      <c r="B103" s="1">
        <v>3.8397921317870662</v>
      </c>
      <c r="C103">
        <f t="shared" si="4"/>
        <v>1.9198960658935331</v>
      </c>
      <c r="D103">
        <f t="shared" si="5"/>
        <v>41.162187673544167</v>
      </c>
      <c r="E103">
        <f t="shared" si="6"/>
        <v>5.6159359797468218</v>
      </c>
      <c r="F103">
        <f t="shared" si="7"/>
        <v>46.77812365329099</v>
      </c>
    </row>
    <row r="104" spans="1:6" x14ac:dyDescent="0.2">
      <c r="A104" s="2">
        <v>44479</v>
      </c>
      <c r="B104" s="1" t="str">
        <v>[-11059] No Good Data For Calculation</v>
      </c>
      <c r="C104" t="e">
        <f t="shared" si="4"/>
        <v>#VALUE!</v>
      </c>
      <c r="D104" t="e">
        <f t="shared" si="5"/>
        <v>#VALUE!</v>
      </c>
      <c r="E104" t="e">
        <f t="shared" si="6"/>
        <v>#VALUE!</v>
      </c>
      <c r="F104" t="e">
        <f t="shared" si="7"/>
        <v>#VALUE!</v>
      </c>
    </row>
    <row r="105" spans="1:6" x14ac:dyDescent="0.2">
      <c r="A105" s="2">
        <v>44480</v>
      </c>
      <c r="B105" s="1" t="str">
        <v>[-11059] No Good Data For Calculation</v>
      </c>
      <c r="C105" t="e">
        <f t="shared" si="4"/>
        <v>#VALUE!</v>
      </c>
      <c r="D105" t="e">
        <f t="shared" si="5"/>
        <v>#VALUE!</v>
      </c>
      <c r="E105" t="e">
        <f t="shared" si="6"/>
        <v>#VALUE!</v>
      </c>
      <c r="F105" t="e">
        <f t="shared" si="7"/>
        <v>#VALUE!</v>
      </c>
    </row>
    <row r="106" spans="1:6" x14ac:dyDescent="0.2">
      <c r="A106" s="2">
        <v>44481</v>
      </c>
      <c r="B106" s="1" t="str">
        <v>[-11059] No Good Data For Calculation</v>
      </c>
      <c r="C106" t="e">
        <f t="shared" si="4"/>
        <v>#VALUE!</v>
      </c>
      <c r="D106" t="e">
        <f t="shared" si="5"/>
        <v>#VALUE!</v>
      </c>
      <c r="E106" t="e">
        <f t="shared" si="6"/>
        <v>#VALUE!</v>
      </c>
      <c r="F106" t="e">
        <f t="shared" si="7"/>
        <v>#VALUE!</v>
      </c>
    </row>
    <row r="107" spans="1:6" x14ac:dyDescent="0.2">
      <c r="A107" s="2">
        <v>44482</v>
      </c>
      <c r="B107" s="1" t="str">
        <v>[-11059] No Good Data For Calculation</v>
      </c>
      <c r="C107" t="e">
        <f t="shared" si="4"/>
        <v>#VALUE!</v>
      </c>
      <c r="D107" t="e">
        <f t="shared" si="5"/>
        <v>#VALUE!</v>
      </c>
      <c r="E107" t="e">
        <f t="shared" si="6"/>
        <v>#VALUE!</v>
      </c>
      <c r="F107" t="e">
        <f t="shared" si="7"/>
        <v>#VALUE!</v>
      </c>
    </row>
    <row r="108" spans="1:6" x14ac:dyDescent="0.2">
      <c r="A108" s="2">
        <v>44483</v>
      </c>
      <c r="B108" s="1" t="str">
        <v>[-11059] No Good Data For Calculation</v>
      </c>
      <c r="C108" t="e">
        <f t="shared" si="4"/>
        <v>#VALUE!</v>
      </c>
      <c r="D108" t="e">
        <f t="shared" si="5"/>
        <v>#VALUE!</v>
      </c>
      <c r="E108" t="e">
        <f t="shared" si="6"/>
        <v>#VALUE!</v>
      </c>
      <c r="F108" t="e">
        <f t="shared" si="7"/>
        <v>#VALUE!</v>
      </c>
    </row>
    <row r="109" spans="1:6" x14ac:dyDescent="0.2">
      <c r="A109" s="2">
        <v>44484</v>
      </c>
      <c r="B109" s="1" t="str">
        <v>[-11059] No Good Data For Calculation</v>
      </c>
      <c r="C109" t="e">
        <f t="shared" si="4"/>
        <v>#VALUE!</v>
      </c>
      <c r="D109" t="e">
        <f t="shared" si="5"/>
        <v>#VALUE!</v>
      </c>
      <c r="E109" t="e">
        <f t="shared" si="6"/>
        <v>#VALUE!</v>
      </c>
      <c r="F109" t="e">
        <f t="shared" si="7"/>
        <v>#VALUE!</v>
      </c>
    </row>
    <row r="110" spans="1:6" x14ac:dyDescent="0.2">
      <c r="A110" s="2">
        <v>44485</v>
      </c>
      <c r="B110" s="1" t="str">
        <v>[-11059] No Good Data For Calculation</v>
      </c>
      <c r="C110" t="e">
        <f t="shared" si="4"/>
        <v>#VALUE!</v>
      </c>
      <c r="D110" t="e">
        <f t="shared" si="5"/>
        <v>#VALUE!</v>
      </c>
      <c r="E110" t="e">
        <f t="shared" si="6"/>
        <v>#VALUE!</v>
      </c>
      <c r="F110" t="e">
        <f t="shared" si="7"/>
        <v>#VALUE!</v>
      </c>
    </row>
    <row r="111" spans="1:6" x14ac:dyDescent="0.2">
      <c r="A111" s="2">
        <v>44486</v>
      </c>
      <c r="B111" s="1" t="str">
        <v>[-11059] No Good Data For Calculation</v>
      </c>
      <c r="C111" t="e">
        <f t="shared" si="4"/>
        <v>#VALUE!</v>
      </c>
      <c r="D111" t="e">
        <f t="shared" si="5"/>
        <v>#VALUE!</v>
      </c>
      <c r="E111" t="e">
        <f t="shared" si="6"/>
        <v>#VALUE!</v>
      </c>
      <c r="F111" t="e">
        <f t="shared" si="7"/>
        <v>#VALUE!</v>
      </c>
    </row>
    <row r="112" spans="1:6" x14ac:dyDescent="0.2">
      <c r="A112" s="2">
        <v>44487</v>
      </c>
      <c r="B112" s="1" t="str">
        <v>[-11059] No Good Data For Calculation</v>
      </c>
      <c r="C112" t="e">
        <f t="shared" si="4"/>
        <v>#VALUE!</v>
      </c>
      <c r="D112" t="e">
        <f t="shared" si="5"/>
        <v>#VALUE!</v>
      </c>
      <c r="E112" t="e">
        <f t="shared" si="6"/>
        <v>#VALUE!</v>
      </c>
      <c r="F112" t="e">
        <f t="shared" si="7"/>
        <v>#VALUE!</v>
      </c>
    </row>
    <row r="113" spans="1:6" x14ac:dyDescent="0.2">
      <c r="A113" s="2">
        <v>44488</v>
      </c>
      <c r="B113" s="1" t="str">
        <v>[-11059] No Good Data For Calculation</v>
      </c>
      <c r="C113" t="e">
        <f t="shared" si="4"/>
        <v>#VALUE!</v>
      </c>
      <c r="D113" t="e">
        <f t="shared" si="5"/>
        <v>#VALUE!</v>
      </c>
      <c r="E113" t="e">
        <f t="shared" si="6"/>
        <v>#VALUE!</v>
      </c>
      <c r="F113" t="e">
        <f t="shared" si="7"/>
        <v>#VALUE!</v>
      </c>
    </row>
    <row r="114" spans="1:6" x14ac:dyDescent="0.2">
      <c r="A114" s="2">
        <v>44489</v>
      </c>
      <c r="B114" s="1" t="str">
        <v>[-11059] No Good Data For Calculation</v>
      </c>
      <c r="C114" t="e">
        <f t="shared" si="4"/>
        <v>#VALUE!</v>
      </c>
      <c r="D114" t="e">
        <f t="shared" si="5"/>
        <v>#VALUE!</v>
      </c>
      <c r="E114" t="e">
        <f t="shared" si="6"/>
        <v>#VALUE!</v>
      </c>
      <c r="F114" t="e">
        <f t="shared" si="7"/>
        <v>#VALUE!</v>
      </c>
    </row>
    <row r="115" spans="1:6" x14ac:dyDescent="0.2">
      <c r="A115" s="2">
        <v>44490</v>
      </c>
      <c r="B115" s="1" t="str">
        <v>[-11059] No Good Data For Calculation</v>
      </c>
      <c r="C115" t="e">
        <f t="shared" si="4"/>
        <v>#VALUE!</v>
      </c>
      <c r="D115" t="e">
        <f t="shared" si="5"/>
        <v>#VALUE!</v>
      </c>
      <c r="E115" t="e">
        <f t="shared" si="6"/>
        <v>#VALUE!</v>
      </c>
      <c r="F115" t="e">
        <f t="shared" si="7"/>
        <v>#VALUE!</v>
      </c>
    </row>
    <row r="116" spans="1:6" x14ac:dyDescent="0.2">
      <c r="A116" s="2">
        <v>44491</v>
      </c>
      <c r="B116" s="1" t="str">
        <v>[-11059] No Good Data For Calculation</v>
      </c>
      <c r="C116" t="e">
        <f t="shared" si="4"/>
        <v>#VALUE!</v>
      </c>
      <c r="D116" t="e">
        <f t="shared" si="5"/>
        <v>#VALUE!</v>
      </c>
      <c r="E116" t="e">
        <f t="shared" si="6"/>
        <v>#VALUE!</v>
      </c>
      <c r="F116" t="e">
        <f t="shared" si="7"/>
        <v>#VALUE!</v>
      </c>
    </row>
    <row r="117" spans="1:6" x14ac:dyDescent="0.2">
      <c r="A117" s="2">
        <v>44492</v>
      </c>
      <c r="B117" s="1" t="str">
        <v>[-11059] No Good Data For Calculation</v>
      </c>
      <c r="C117" t="e">
        <f t="shared" si="4"/>
        <v>#VALUE!</v>
      </c>
      <c r="D117" t="e">
        <f t="shared" si="5"/>
        <v>#VALUE!</v>
      </c>
      <c r="E117" t="e">
        <f t="shared" si="6"/>
        <v>#VALUE!</v>
      </c>
      <c r="F117" t="e">
        <f t="shared" si="7"/>
        <v>#VALUE!</v>
      </c>
    </row>
    <row r="118" spans="1:6" x14ac:dyDescent="0.2">
      <c r="A118" s="2">
        <v>44493</v>
      </c>
      <c r="B118" s="1" t="str">
        <v>[-11059] No Good Data For Calculation</v>
      </c>
      <c r="C118" t="e">
        <f t="shared" si="4"/>
        <v>#VALUE!</v>
      </c>
      <c r="D118" t="e">
        <f t="shared" si="5"/>
        <v>#VALUE!</v>
      </c>
      <c r="E118" t="e">
        <f t="shared" si="6"/>
        <v>#VALUE!</v>
      </c>
      <c r="F118" t="e">
        <f t="shared" si="7"/>
        <v>#VALUE!</v>
      </c>
    </row>
    <row r="119" spans="1:6" x14ac:dyDescent="0.2">
      <c r="A119" s="2">
        <v>44494</v>
      </c>
      <c r="B119" s="1" t="str">
        <v>[-11059] No Good Data For Calculation</v>
      </c>
      <c r="C119" t="e">
        <f t="shared" si="4"/>
        <v>#VALUE!</v>
      </c>
      <c r="D119" t="e">
        <f t="shared" si="5"/>
        <v>#VALUE!</v>
      </c>
      <c r="E119" t="e">
        <f t="shared" si="6"/>
        <v>#VALUE!</v>
      </c>
      <c r="F119" t="e">
        <f t="shared" si="7"/>
        <v>#VALUE!</v>
      </c>
    </row>
    <row r="120" spans="1:6" x14ac:dyDescent="0.2">
      <c r="A120" s="2">
        <v>44495</v>
      </c>
      <c r="B120" s="1" t="str">
        <v>[-11059] No Good Data For Calculation</v>
      </c>
      <c r="C120" t="e">
        <f t="shared" si="4"/>
        <v>#VALUE!</v>
      </c>
      <c r="D120" t="e">
        <f t="shared" si="5"/>
        <v>#VALUE!</v>
      </c>
      <c r="E120" t="e">
        <f t="shared" si="6"/>
        <v>#VALUE!</v>
      </c>
      <c r="F120" t="e">
        <f t="shared" si="7"/>
        <v>#VALUE!</v>
      </c>
    </row>
    <row r="121" spans="1:6" x14ac:dyDescent="0.2">
      <c r="A121" s="2">
        <v>44496</v>
      </c>
      <c r="B121" s="1" t="str">
        <v>[-11059] No Good Data For Calculation</v>
      </c>
      <c r="C121" t="e">
        <f t="shared" si="4"/>
        <v>#VALUE!</v>
      </c>
      <c r="D121" t="e">
        <f t="shared" si="5"/>
        <v>#VALUE!</v>
      </c>
      <c r="E121" t="e">
        <f t="shared" si="6"/>
        <v>#VALUE!</v>
      </c>
      <c r="F121" t="e">
        <f t="shared" si="7"/>
        <v>#VALUE!</v>
      </c>
    </row>
    <row r="122" spans="1:6" x14ac:dyDescent="0.2">
      <c r="A122" s="2">
        <v>44497</v>
      </c>
      <c r="B122" s="1" t="str">
        <v>[-11059] No Good Data For Calculation</v>
      </c>
      <c r="C122" t="e">
        <f t="shared" si="4"/>
        <v>#VALUE!</v>
      </c>
      <c r="D122" t="e">
        <f t="shared" si="5"/>
        <v>#VALUE!</v>
      </c>
      <c r="E122" t="e">
        <f t="shared" si="6"/>
        <v>#VALUE!</v>
      </c>
      <c r="F122" t="e">
        <f t="shared" si="7"/>
        <v>#VALUE!</v>
      </c>
    </row>
    <row r="123" spans="1:6" x14ac:dyDescent="0.2">
      <c r="A123" s="2">
        <v>44498</v>
      </c>
      <c r="B123" s="1" t="str">
        <v>[-11059] No Good Data For Calculation</v>
      </c>
      <c r="C123" t="e">
        <f t="shared" si="4"/>
        <v>#VALUE!</v>
      </c>
      <c r="D123" t="e">
        <f t="shared" si="5"/>
        <v>#VALUE!</v>
      </c>
      <c r="E123" t="e">
        <f t="shared" si="6"/>
        <v>#VALUE!</v>
      </c>
      <c r="F123" t="e">
        <f t="shared" si="7"/>
        <v>#VALUE!</v>
      </c>
    </row>
    <row r="124" spans="1:6" x14ac:dyDescent="0.2">
      <c r="A124" s="2">
        <v>44499</v>
      </c>
      <c r="B124" s="1" t="str">
        <v>[-11059] No Good Data For Calculation</v>
      </c>
      <c r="C124" t="e">
        <f t="shared" si="4"/>
        <v>#VALUE!</v>
      </c>
      <c r="D124" t="e">
        <f t="shared" si="5"/>
        <v>#VALUE!</v>
      </c>
      <c r="E124" t="e">
        <f t="shared" si="6"/>
        <v>#VALUE!</v>
      </c>
      <c r="F124" t="e">
        <f t="shared" si="7"/>
        <v>#VALUE!</v>
      </c>
    </row>
    <row r="125" spans="1:6" x14ac:dyDescent="0.2">
      <c r="A125" s="2">
        <v>44500</v>
      </c>
      <c r="B125" s="1" t="str">
        <v>[-11059] No Good Data For Calculation</v>
      </c>
      <c r="C125" t="e">
        <f t="shared" si="4"/>
        <v>#VALUE!</v>
      </c>
      <c r="D125" t="e">
        <f t="shared" si="5"/>
        <v>#VALUE!</v>
      </c>
      <c r="E125" t="e">
        <f t="shared" si="6"/>
        <v>#VALUE!</v>
      </c>
      <c r="F125" t="e">
        <f t="shared" si="7"/>
        <v>#VALUE!</v>
      </c>
    </row>
    <row r="126" spans="1:6" x14ac:dyDescent="0.2">
      <c r="A126" s="2">
        <v>44501</v>
      </c>
      <c r="B126" s="1" t="str">
        <v>[-11059] No Good Data For Calculation</v>
      </c>
      <c r="C126" t="e">
        <f t="shared" si="4"/>
        <v>#VALUE!</v>
      </c>
      <c r="D126" t="e">
        <f t="shared" si="5"/>
        <v>#VALUE!</v>
      </c>
      <c r="E126" t="e">
        <f t="shared" si="6"/>
        <v>#VALUE!</v>
      </c>
      <c r="F126" t="e">
        <f t="shared" si="7"/>
        <v>#VALUE!</v>
      </c>
    </row>
    <row r="127" spans="1:6" x14ac:dyDescent="0.2">
      <c r="A127" s="2">
        <v>44502</v>
      </c>
      <c r="B127" s="1">
        <v>-0.10390700218965088</v>
      </c>
      <c r="C127">
        <f t="shared" si="4"/>
        <v>-5.1953501094825438E-2</v>
      </c>
      <c r="D127">
        <f t="shared" si="5"/>
        <v>-1.1138726727728385</v>
      </c>
      <c r="E127">
        <f t="shared" si="6"/>
        <v>-0.15197048489000128</v>
      </c>
      <c r="F127">
        <f t="shared" si="7"/>
        <v>-1.2658431576628397</v>
      </c>
    </row>
    <row r="128" spans="1:6" x14ac:dyDescent="0.2">
      <c r="A128" s="2">
        <v>44503</v>
      </c>
      <c r="B128" s="1">
        <v>-1.6100631723695753E-2</v>
      </c>
      <c r="C128">
        <f t="shared" si="4"/>
        <v>-8.0503158618478766E-3</v>
      </c>
      <c r="D128">
        <f t="shared" si="5"/>
        <v>-0.17259716201484609</v>
      </c>
      <c r="E128">
        <f t="shared" si="6"/>
        <v>-2.3548180185387773E-2</v>
      </c>
      <c r="F128">
        <f t="shared" si="7"/>
        <v>-0.19614534220023386</v>
      </c>
    </row>
    <row r="129" spans="1:6" x14ac:dyDescent="0.2">
      <c r="A129" s="2">
        <v>44504</v>
      </c>
      <c r="B129" s="1">
        <v>70.45533131163721</v>
      </c>
      <c r="C129">
        <f t="shared" si="4"/>
        <v>35.227665655818605</v>
      </c>
      <c r="D129">
        <f t="shared" si="5"/>
        <v>755.27410612761969</v>
      </c>
      <c r="E129">
        <f t="shared" si="6"/>
        <v>103.04532550147641</v>
      </c>
      <c r="F129">
        <f t="shared" si="7"/>
        <v>858.31943162909613</v>
      </c>
    </row>
    <row r="130" spans="1:6" x14ac:dyDescent="0.2">
      <c r="A130" s="2">
        <v>44505</v>
      </c>
      <c r="B130" s="1">
        <v>205.5774686723654</v>
      </c>
      <c r="C130">
        <f t="shared" si="4"/>
        <v>102.7887343361827</v>
      </c>
      <c r="D130">
        <f t="shared" si="5"/>
        <v>2203.76990642089</v>
      </c>
      <c r="E130">
        <f t="shared" si="6"/>
        <v>300.66989652512649</v>
      </c>
      <c r="F130">
        <f t="shared" si="7"/>
        <v>2504.4398029460167</v>
      </c>
    </row>
    <row r="131" spans="1:6" x14ac:dyDescent="0.2">
      <c r="A131" s="2">
        <v>44506</v>
      </c>
      <c r="B131" s="1">
        <v>113.31958585403234</v>
      </c>
      <c r="C131">
        <f t="shared" si="4"/>
        <v>56.65979292701617</v>
      </c>
      <c r="D131">
        <f t="shared" si="5"/>
        <v>1214.7746283966412</v>
      </c>
      <c r="E131">
        <f t="shared" si="6"/>
        <v>165.73697678563821</v>
      </c>
      <c r="F131">
        <f t="shared" si="7"/>
        <v>1380.5116051822795</v>
      </c>
    </row>
    <row r="132" spans="1:6" x14ac:dyDescent="0.2">
      <c r="A132" s="2">
        <v>44507</v>
      </c>
      <c r="B132" s="1">
        <v>111.77152346590404</v>
      </c>
      <c r="C132">
        <f t="shared" ref="C132:C195" si="8">B132*0.5</f>
        <v>55.88576173295202</v>
      </c>
      <c r="D132">
        <f t="shared" ref="D132:D167" si="9">C132*0.86*24.93</f>
        <v>1198.1795544021447</v>
      </c>
      <c r="E132">
        <f t="shared" ref="E132:E167" si="10">C132*0.14*20.89375</f>
        <v>163.4728387891013</v>
      </c>
      <c r="F132">
        <f t="shared" ref="F132:F195" si="11">D132+E132</f>
        <v>1361.6523931912461</v>
      </c>
    </row>
    <row r="133" spans="1:6" x14ac:dyDescent="0.2">
      <c r="A133" s="2">
        <v>44508</v>
      </c>
      <c r="B133" s="1">
        <v>121.12507185839647</v>
      </c>
      <c r="C133">
        <f t="shared" si="8"/>
        <v>60.562535929198233</v>
      </c>
      <c r="D133">
        <f t="shared" si="9"/>
        <v>1298.4486578148242</v>
      </c>
      <c r="E133">
        <f t="shared" si="10"/>
        <v>177.15298790989601</v>
      </c>
      <c r="F133">
        <f t="shared" si="11"/>
        <v>1475.6016457247201</v>
      </c>
    </row>
    <row r="134" spans="1:6" x14ac:dyDescent="0.2">
      <c r="A134" s="2">
        <v>44509</v>
      </c>
      <c r="B134" s="1">
        <v>119.26377187099334</v>
      </c>
      <c r="C134">
        <f t="shared" si="8"/>
        <v>59.631885935496669</v>
      </c>
      <c r="D134">
        <f t="shared" si="9"/>
        <v>1278.4957080798613</v>
      </c>
      <c r="E134">
        <f t="shared" si="10"/>
        <v>174.43072034706972</v>
      </c>
      <c r="F134">
        <f t="shared" si="11"/>
        <v>1452.9264284269311</v>
      </c>
    </row>
    <row r="135" spans="1:6" x14ac:dyDescent="0.2">
      <c r="A135" s="2">
        <v>44510</v>
      </c>
      <c r="B135" s="1">
        <v>121.16119744505536</v>
      </c>
      <c r="C135">
        <f t="shared" si="8"/>
        <v>60.580598722527682</v>
      </c>
      <c r="D135">
        <f t="shared" si="9"/>
        <v>1298.835920491249</v>
      </c>
      <c r="E135">
        <f t="shared" si="10"/>
        <v>177.20582383823381</v>
      </c>
      <c r="F135">
        <f t="shared" si="11"/>
        <v>1476.0417443294828</v>
      </c>
    </row>
    <row r="136" spans="1:6" x14ac:dyDescent="0.2">
      <c r="A136" s="2">
        <v>44511</v>
      </c>
      <c r="B136" s="1">
        <v>115.35507316688216</v>
      </c>
      <c r="C136">
        <f t="shared" si="8"/>
        <v>57.677536583441082</v>
      </c>
      <c r="D136">
        <f t="shared" si="9"/>
        <v>1236.5948488416602</v>
      </c>
      <c r="E136">
        <f t="shared" si="10"/>
        <v>168.71400419863812</v>
      </c>
      <c r="F136">
        <f t="shared" si="11"/>
        <v>1405.3088530402983</v>
      </c>
    </row>
    <row r="137" spans="1:6" x14ac:dyDescent="0.2">
      <c r="A137" s="2">
        <v>44512</v>
      </c>
      <c r="B137" s="1">
        <v>42.576032704385341</v>
      </c>
      <c r="C137">
        <f t="shared" si="8"/>
        <v>21.28801635219267</v>
      </c>
      <c r="D137">
        <f t="shared" si="9"/>
        <v>456.41081298774037</v>
      </c>
      <c r="E137">
        <f t="shared" si="10"/>
        <v>62.27010883220759</v>
      </c>
      <c r="F137">
        <f t="shared" si="11"/>
        <v>518.68092181994791</v>
      </c>
    </row>
    <row r="138" spans="1:6" x14ac:dyDescent="0.2">
      <c r="A138" s="2">
        <v>44513</v>
      </c>
      <c r="B138" s="1">
        <v>151.43990758064194</v>
      </c>
      <c r="C138">
        <f t="shared" si="8"/>
        <v>75.719953790320972</v>
      </c>
      <c r="D138">
        <f t="shared" si="9"/>
        <v>1623.4206652737237</v>
      </c>
      <c r="E138">
        <f t="shared" si="10"/>
        <v>221.49032983091266</v>
      </c>
      <c r="F138">
        <f t="shared" si="11"/>
        <v>1844.9109951046364</v>
      </c>
    </row>
    <row r="139" spans="1:6" x14ac:dyDescent="0.2">
      <c r="A139" s="2">
        <v>44514</v>
      </c>
      <c r="B139" s="1">
        <v>145.94667446191386</v>
      </c>
      <c r="C139">
        <f t="shared" si="8"/>
        <v>72.973337230956929</v>
      </c>
      <c r="D139">
        <f t="shared" si="9"/>
        <v>1564.5337555642705</v>
      </c>
      <c r="E139">
        <f t="shared" si="10"/>
        <v>213.45613306770292</v>
      </c>
      <c r="F139">
        <f t="shared" si="11"/>
        <v>1777.9898886319734</v>
      </c>
    </row>
    <row r="140" spans="1:6" x14ac:dyDescent="0.2">
      <c r="A140" s="2">
        <v>44515</v>
      </c>
      <c r="B140" s="1">
        <v>156.77513408154553</v>
      </c>
      <c r="C140">
        <f t="shared" si="8"/>
        <v>78.387567040772765</v>
      </c>
      <c r="D140">
        <f t="shared" si="9"/>
        <v>1680.6137598407597</v>
      </c>
      <c r="E140">
        <f t="shared" si="10"/>
        <v>229.29343204014049</v>
      </c>
      <c r="F140">
        <f t="shared" si="11"/>
        <v>1909.9071918809002</v>
      </c>
    </row>
    <row r="141" spans="1:6" x14ac:dyDescent="0.2">
      <c r="A141" s="2">
        <v>44516</v>
      </c>
      <c r="B141" s="1">
        <v>138.87338405122273</v>
      </c>
      <c r="C141">
        <f t="shared" si="8"/>
        <v>69.436692025611364</v>
      </c>
      <c r="D141">
        <f t="shared" si="9"/>
        <v>1488.7087896907024</v>
      </c>
      <c r="E141">
        <f t="shared" si="10"/>
        <v>203.11100376141647</v>
      </c>
      <c r="F141">
        <f t="shared" si="11"/>
        <v>1691.8197934521188</v>
      </c>
    </row>
    <row r="142" spans="1:6" x14ac:dyDescent="0.2">
      <c r="A142" s="2">
        <v>44517</v>
      </c>
      <c r="B142" s="1">
        <v>141.53999161479936</v>
      </c>
      <c r="C142">
        <f t="shared" si="8"/>
        <v>70.769995807399681</v>
      </c>
      <c r="D142">
        <f t="shared" si="9"/>
        <v>1517.2945561114877</v>
      </c>
      <c r="E142">
        <f t="shared" si="10"/>
        <v>207.01108398612001</v>
      </c>
      <c r="F142">
        <f t="shared" si="11"/>
        <v>1724.3056400976077</v>
      </c>
    </row>
    <row r="143" spans="1:6" x14ac:dyDescent="0.2">
      <c r="A143" s="2">
        <v>44518</v>
      </c>
      <c r="B143" s="1">
        <v>133.91113624457273</v>
      </c>
      <c r="C143">
        <f t="shared" si="8"/>
        <v>66.955568122286365</v>
      </c>
      <c r="D143">
        <f t="shared" si="9"/>
        <v>1435.5139894281951</v>
      </c>
      <c r="E143">
        <f t="shared" si="10"/>
        <v>195.85340620370292</v>
      </c>
      <c r="F143">
        <f t="shared" si="11"/>
        <v>1631.367395631898</v>
      </c>
    </row>
    <row r="144" spans="1:6" x14ac:dyDescent="0.2">
      <c r="A144" s="2">
        <v>44519</v>
      </c>
      <c r="B144" s="1">
        <v>133.46477560740354</v>
      </c>
      <c r="C144">
        <f t="shared" si="8"/>
        <v>66.732387803701769</v>
      </c>
      <c r="D144">
        <f t="shared" si="9"/>
        <v>1430.7290480338052</v>
      </c>
      <c r="E144">
        <f t="shared" si="10"/>
        <v>195.20057587430315</v>
      </c>
      <c r="F144">
        <f t="shared" si="11"/>
        <v>1625.9296239081084</v>
      </c>
    </row>
    <row r="145" spans="1:6" x14ac:dyDescent="0.2">
      <c r="A145" s="2">
        <v>44520</v>
      </c>
      <c r="B145" s="1">
        <v>120.30353678179048</v>
      </c>
      <c r="C145">
        <f t="shared" si="8"/>
        <v>60.151768390895242</v>
      </c>
      <c r="D145">
        <f t="shared" si="9"/>
        <v>1289.6418839471157</v>
      </c>
      <c r="E145">
        <f t="shared" si="10"/>
        <v>175.95144151441747</v>
      </c>
      <c r="F145">
        <f t="shared" si="11"/>
        <v>1465.5933254615331</v>
      </c>
    </row>
    <row r="146" spans="1:6" x14ac:dyDescent="0.2">
      <c r="A146" s="2">
        <v>44521</v>
      </c>
      <c r="B146" s="1">
        <v>120.65974298981934</v>
      </c>
      <c r="C146">
        <f t="shared" si="8"/>
        <v>60.329871494909668</v>
      </c>
      <c r="D146">
        <f t="shared" si="9"/>
        <v>1293.4603788765642</v>
      </c>
      <c r="E146">
        <f t="shared" si="10"/>
        <v>176.47241535654766</v>
      </c>
      <c r="F146">
        <f t="shared" si="11"/>
        <v>1469.9327942331117</v>
      </c>
    </row>
    <row r="147" spans="1:6" x14ac:dyDescent="0.2">
      <c r="A147" s="2">
        <v>44522</v>
      </c>
      <c r="B147" s="1">
        <v>143.87420317069586</v>
      </c>
      <c r="C147">
        <f t="shared" si="8"/>
        <v>71.937101585347932</v>
      </c>
      <c r="D147">
        <f t="shared" si="9"/>
        <v>1542.3170705695427</v>
      </c>
      <c r="E147">
        <f t="shared" si="10"/>
        <v>210.42501427484092</v>
      </c>
      <c r="F147">
        <f t="shared" si="11"/>
        <v>1752.7420848443835</v>
      </c>
    </row>
    <row r="148" spans="1:6" x14ac:dyDescent="0.2">
      <c r="A148" s="2">
        <v>44523</v>
      </c>
      <c r="B148" s="1">
        <v>149.35628483522322</v>
      </c>
      <c r="C148">
        <f t="shared" si="8"/>
        <v>74.67814241761161</v>
      </c>
      <c r="D148">
        <f t="shared" si="9"/>
        <v>1601.0844378051092</v>
      </c>
      <c r="E148">
        <f t="shared" si="10"/>
        <v>218.44290133931619</v>
      </c>
      <c r="F148">
        <f t="shared" si="11"/>
        <v>1819.5273391444255</v>
      </c>
    </row>
    <row r="149" spans="1:6" x14ac:dyDescent="0.2">
      <c r="A149" s="2">
        <v>44524</v>
      </c>
      <c r="B149" s="1">
        <v>156.72437904676761</v>
      </c>
      <c r="C149">
        <f t="shared" si="8"/>
        <v>78.362189523383805</v>
      </c>
      <c r="D149">
        <f t="shared" si="9"/>
        <v>1680.0696709434442</v>
      </c>
      <c r="E149">
        <f t="shared" si="10"/>
        <v>229.2191996295881</v>
      </c>
      <c r="F149">
        <f t="shared" si="11"/>
        <v>1909.2888705730322</v>
      </c>
    </row>
    <row r="150" spans="1:6" x14ac:dyDescent="0.2">
      <c r="A150" s="2">
        <v>44525</v>
      </c>
      <c r="B150" s="1">
        <v>218.56949767253042</v>
      </c>
      <c r="C150">
        <f t="shared" si="8"/>
        <v>109.28474883626521</v>
      </c>
      <c r="D150">
        <f t="shared" si="9"/>
        <v>2343.0431580997588</v>
      </c>
      <c r="E150">
        <f t="shared" si="10"/>
        <v>319.67155093968029</v>
      </c>
      <c r="F150">
        <f t="shared" si="11"/>
        <v>2662.7147090394392</v>
      </c>
    </row>
    <row r="151" spans="1:6" x14ac:dyDescent="0.2">
      <c r="A151" s="2">
        <v>44526</v>
      </c>
      <c r="B151" s="1">
        <v>217.09462020866539</v>
      </c>
      <c r="C151">
        <f t="shared" si="8"/>
        <v>108.54731010433269</v>
      </c>
      <c r="D151">
        <f t="shared" si="9"/>
        <v>2327.2326191748721</v>
      </c>
      <c r="E151">
        <f t="shared" si="10"/>
        <v>317.51445046893622</v>
      </c>
      <c r="F151">
        <f t="shared" si="11"/>
        <v>2644.7470696438081</v>
      </c>
    </row>
    <row r="152" spans="1:6" x14ac:dyDescent="0.2">
      <c r="A152" s="2">
        <v>44527</v>
      </c>
      <c r="B152" s="1">
        <v>233.82860491740735</v>
      </c>
      <c r="C152">
        <f t="shared" si="8"/>
        <v>116.91430245870367</v>
      </c>
      <c r="D152">
        <f t="shared" si="9"/>
        <v>2506.6192618541149</v>
      </c>
      <c r="E152">
        <f t="shared" si="10"/>
        <v>341.98894897951567</v>
      </c>
      <c r="F152">
        <f t="shared" si="11"/>
        <v>2848.6082108336304</v>
      </c>
    </row>
    <row r="153" spans="1:6" x14ac:dyDescent="0.2">
      <c r="A153" s="2">
        <v>44528</v>
      </c>
      <c r="B153" s="1">
        <v>237.71336460324471</v>
      </c>
      <c r="C153">
        <f t="shared" si="8"/>
        <v>118.85668230162236</v>
      </c>
      <c r="D153">
        <f t="shared" si="9"/>
        <v>2548.2634972103228</v>
      </c>
      <c r="E153">
        <f t="shared" si="10"/>
        <v>347.6706528175331</v>
      </c>
      <c r="F153">
        <f t="shared" si="11"/>
        <v>2895.934150027856</v>
      </c>
    </row>
    <row r="154" spans="1:6" x14ac:dyDescent="0.2">
      <c r="A154" s="2">
        <v>44529</v>
      </c>
      <c r="B154" s="1">
        <v>185.52410775229481</v>
      </c>
      <c r="C154">
        <f t="shared" si="8"/>
        <v>92.762053876147405</v>
      </c>
      <c r="D154">
        <f t="shared" si="9"/>
        <v>1988.7998826938251</v>
      </c>
      <c r="E154">
        <f t="shared" si="10"/>
        <v>271.34060284446571</v>
      </c>
      <c r="F154">
        <f t="shared" si="11"/>
        <v>2260.1404855382907</v>
      </c>
    </row>
    <row r="155" spans="1:6" x14ac:dyDescent="0.2">
      <c r="A155" s="2">
        <v>44530</v>
      </c>
      <c r="B155" s="1">
        <v>131.43972977410769</v>
      </c>
      <c r="C155">
        <f t="shared" si="8"/>
        <v>65.719864887053845</v>
      </c>
      <c r="D155">
        <f t="shared" si="9"/>
        <v>1409.0207592054569</v>
      </c>
      <c r="E155">
        <f t="shared" si="10"/>
        <v>192.2388197777434</v>
      </c>
      <c r="F155">
        <f t="shared" si="11"/>
        <v>1601.2595789832003</v>
      </c>
    </row>
    <row r="156" spans="1:6" x14ac:dyDescent="0.2">
      <c r="A156" s="2">
        <v>44531</v>
      </c>
      <c r="B156" s="1">
        <v>186.56883843863579</v>
      </c>
      <c r="C156">
        <f t="shared" si="8"/>
        <v>93.284419219317897</v>
      </c>
      <c r="D156">
        <f t="shared" si="9"/>
        <v>1999.999291178332</v>
      </c>
      <c r="E156">
        <f t="shared" si="10"/>
        <v>272.86858676890728</v>
      </c>
      <c r="F156">
        <f t="shared" si="11"/>
        <v>2272.8678779472393</v>
      </c>
    </row>
    <row r="157" spans="1:6" x14ac:dyDescent="0.2">
      <c r="A157" s="2">
        <v>44532</v>
      </c>
      <c r="B157" s="1">
        <v>130.74191215246526</v>
      </c>
      <c r="C157">
        <f t="shared" si="8"/>
        <v>65.37095607623263</v>
      </c>
      <c r="D157">
        <f t="shared" si="9"/>
        <v>1401.5402240832123</v>
      </c>
      <c r="E157">
        <f t="shared" si="10"/>
        <v>191.21821789248997</v>
      </c>
      <c r="F157">
        <f t="shared" si="11"/>
        <v>1592.7584419757022</v>
      </c>
    </row>
    <row r="158" spans="1:6" x14ac:dyDescent="0.2">
      <c r="A158" s="2">
        <v>44533</v>
      </c>
      <c r="B158" s="1">
        <v>124.12580366022738</v>
      </c>
      <c r="C158">
        <f t="shared" si="8"/>
        <v>62.062901830113688</v>
      </c>
      <c r="D158">
        <f t="shared" si="9"/>
        <v>1330.6162026572713</v>
      </c>
      <c r="E158">
        <f t="shared" si="10"/>
        <v>181.54174571581132</v>
      </c>
      <c r="F158">
        <f t="shared" si="11"/>
        <v>1512.1579483730825</v>
      </c>
    </row>
    <row r="159" spans="1:6" x14ac:dyDescent="0.2">
      <c r="A159" s="2">
        <v>44534</v>
      </c>
      <c r="B159" s="1">
        <v>138.05664452885961</v>
      </c>
      <c r="C159">
        <f t="shared" si="8"/>
        <v>69.028322264429804</v>
      </c>
      <c r="D159">
        <f t="shared" si="9"/>
        <v>1479.953423684922</v>
      </c>
      <c r="E159">
        <f t="shared" si="10"/>
        <v>201.91647116374028</v>
      </c>
      <c r="F159">
        <f t="shared" si="11"/>
        <v>1681.8698948486622</v>
      </c>
    </row>
    <row r="160" spans="1:6" x14ac:dyDescent="0.2">
      <c r="A160" s="2">
        <v>44535</v>
      </c>
      <c r="B160" s="1">
        <v>136.17180180315975</v>
      </c>
      <c r="C160">
        <f t="shared" si="8"/>
        <v>68.085900901579876</v>
      </c>
      <c r="D160">
        <f t="shared" si="9"/>
        <v>1459.7480981496922</v>
      </c>
      <c r="E160">
        <f t="shared" si="10"/>
        <v>199.15977087473385</v>
      </c>
      <c r="F160">
        <f t="shared" si="11"/>
        <v>1658.907869024426</v>
      </c>
    </row>
    <row r="161" spans="1:6" x14ac:dyDescent="0.2">
      <c r="A161" s="2">
        <v>44536</v>
      </c>
      <c r="B161" s="1">
        <v>136.86256144703802</v>
      </c>
      <c r="C161">
        <f t="shared" si="8"/>
        <v>68.431280723519009</v>
      </c>
      <c r="D161">
        <f t="shared" si="9"/>
        <v>1467.1529724561028</v>
      </c>
      <c r="E161">
        <f t="shared" si="10"/>
        <v>200.17005002638356</v>
      </c>
      <c r="F161">
        <f t="shared" si="11"/>
        <v>1667.3230224824863</v>
      </c>
    </row>
    <row r="162" spans="1:6" x14ac:dyDescent="0.2">
      <c r="A162" s="2">
        <v>44537</v>
      </c>
      <c r="B162" s="1">
        <v>151.57236411266038</v>
      </c>
      <c r="C162">
        <f t="shared" si="8"/>
        <v>75.78618205633019</v>
      </c>
      <c r="D162">
        <f t="shared" si="9"/>
        <v>1624.8405860513078</v>
      </c>
      <c r="E162">
        <f t="shared" si="10"/>
        <v>221.68405578752288</v>
      </c>
      <c r="F162">
        <f t="shared" si="11"/>
        <v>1846.5246418388306</v>
      </c>
    </row>
    <row r="163" spans="1:6" x14ac:dyDescent="0.2">
      <c r="A163" s="2">
        <v>44538</v>
      </c>
      <c r="B163" s="1">
        <v>141.08921744076889</v>
      </c>
      <c r="C163">
        <f t="shared" si="8"/>
        <v>70.544608720384446</v>
      </c>
      <c r="D163">
        <f t="shared" si="9"/>
        <v>1512.4623020432985</v>
      </c>
      <c r="E163">
        <f t="shared" si="10"/>
        <v>206.35179858321459</v>
      </c>
      <c r="F163">
        <f t="shared" si="11"/>
        <v>1718.814100626513</v>
      </c>
    </row>
    <row r="164" spans="1:6" x14ac:dyDescent="0.2">
      <c r="A164" s="2">
        <v>44539</v>
      </c>
      <c r="B164" s="1">
        <v>155.03226618513537</v>
      </c>
      <c r="C164">
        <f t="shared" si="8"/>
        <v>77.516133092567685</v>
      </c>
      <c r="D164">
        <f t="shared" si="9"/>
        <v>1661.9303902780327</v>
      </c>
      <c r="E164">
        <f t="shared" si="10"/>
        <v>226.74437881239709</v>
      </c>
      <c r="F164">
        <f t="shared" si="11"/>
        <v>1888.6747690904299</v>
      </c>
    </row>
    <row r="165" spans="1:6" x14ac:dyDescent="0.2">
      <c r="A165" s="2">
        <v>44540</v>
      </c>
      <c r="B165" s="1">
        <v>157.70814366839789</v>
      </c>
      <c r="C165">
        <f t="shared" si="8"/>
        <v>78.854071834198947</v>
      </c>
      <c r="D165">
        <f t="shared" si="9"/>
        <v>1690.6155293108586</v>
      </c>
      <c r="E165">
        <f t="shared" si="10"/>
        <v>230.65801687401122</v>
      </c>
      <c r="F165">
        <f t="shared" si="11"/>
        <v>1921.2735461848699</v>
      </c>
    </row>
    <row r="166" spans="1:6" x14ac:dyDescent="0.2">
      <c r="A166" s="2">
        <v>44541</v>
      </c>
      <c r="B166" s="1">
        <v>145.30395077108651</v>
      </c>
      <c r="C166">
        <f t="shared" si="8"/>
        <v>72.651975385543253</v>
      </c>
      <c r="D166">
        <f t="shared" si="9"/>
        <v>1557.6438218709702</v>
      </c>
      <c r="E166">
        <f t="shared" si="10"/>
        <v>212.51610949963725</v>
      </c>
      <c r="F166">
        <f t="shared" si="11"/>
        <v>1770.1599313706074</v>
      </c>
    </row>
    <row r="167" spans="1:6" x14ac:dyDescent="0.2">
      <c r="A167" s="2">
        <v>44542</v>
      </c>
      <c r="B167" s="1">
        <v>159.81507743985975</v>
      </c>
      <c r="C167">
        <f t="shared" si="8"/>
        <v>79.907538719929875</v>
      </c>
      <c r="D167">
        <f t="shared" si="9"/>
        <v>1713.2016486475525</v>
      </c>
      <c r="E167">
        <f t="shared" si="10"/>
        <v>233.73953919813491</v>
      </c>
      <c r="F167">
        <f t="shared" si="11"/>
        <v>1946.9411878456874</v>
      </c>
    </row>
    <row r="168" spans="1:6" x14ac:dyDescent="0.2">
      <c r="A168" s="2">
        <v>44543</v>
      </c>
      <c r="B168" s="1">
        <v>307.42735757814546</v>
      </c>
      <c r="C168">
        <f t="shared" si="8"/>
        <v>153.71367878907273</v>
      </c>
      <c r="D168">
        <f>C168*0.805*24.93</f>
        <v>3084.8260198303246</v>
      </c>
      <c r="E168">
        <f>C168*0.195*20.89375</f>
        <v>626.27275935884177</v>
      </c>
      <c r="F168">
        <f t="shared" si="11"/>
        <v>3711.0987791891666</v>
      </c>
    </row>
    <row r="169" spans="1:6" x14ac:dyDescent="0.2">
      <c r="A169" s="2">
        <v>44544</v>
      </c>
      <c r="B169" s="1">
        <v>282.29284794637704</v>
      </c>
      <c r="C169">
        <f t="shared" si="8"/>
        <v>141.14642397318852</v>
      </c>
      <c r="D169">
        <f>C169*0.805*24.93</f>
        <v>2832.6181814695301</v>
      </c>
      <c r="E169">
        <f>C169*0.195*20.89375</f>
        <v>575.07022869851255</v>
      </c>
      <c r="F169">
        <f t="shared" si="11"/>
        <v>3407.6884101680425</v>
      </c>
    </row>
    <row r="170" spans="1:6" x14ac:dyDescent="0.2">
      <c r="A170" s="2">
        <v>44545</v>
      </c>
      <c r="B170" s="1">
        <v>265.17179040224363</v>
      </c>
      <c r="C170">
        <f t="shared" si="8"/>
        <v>132.58589520112182</v>
      </c>
      <c r="D170">
        <f>C170*0.712*24.93</f>
        <v>2353.4208535631442</v>
      </c>
      <c r="E170">
        <f>C170*0.288*20.89375</f>
        <v>797.82236578323034</v>
      </c>
      <c r="F170">
        <f t="shared" si="11"/>
        <v>3151.2432193463746</v>
      </c>
    </row>
    <row r="171" spans="1:6" x14ac:dyDescent="0.2">
      <c r="A171" s="2">
        <v>44546</v>
      </c>
      <c r="B171" s="1">
        <v>244.41195455487764</v>
      </c>
      <c r="C171">
        <f t="shared" si="8"/>
        <v>122.20597727743882</v>
      </c>
      <c r="D171">
        <f>C171*0.86*24.93</f>
        <v>2620.0717116328328</v>
      </c>
      <c r="E171">
        <f>C171*0.288*20.89375</f>
        <v>735.36224766926034</v>
      </c>
      <c r="F171">
        <f t="shared" si="11"/>
        <v>3355.4339593020932</v>
      </c>
    </row>
    <row r="172" spans="1:6" x14ac:dyDescent="0.2">
      <c r="A172" s="2">
        <v>44547</v>
      </c>
      <c r="B172" s="1">
        <v>281.8079052631914</v>
      </c>
      <c r="C172">
        <f t="shared" si="8"/>
        <v>140.9039526315957</v>
      </c>
      <c r="D172">
        <f>C172*0.86*24.93</f>
        <v>3020.9525636308854</v>
      </c>
      <c r="E172">
        <f>C172*0.14*20.89375</f>
        <v>412.16167444149642</v>
      </c>
      <c r="F172">
        <f t="shared" si="11"/>
        <v>3433.1142380723818</v>
      </c>
    </row>
    <row r="173" spans="1:6" x14ac:dyDescent="0.2">
      <c r="A173" s="2">
        <v>44548</v>
      </c>
      <c r="B173" s="1">
        <v>354.37286397749222</v>
      </c>
      <c r="C173">
        <f t="shared" si="8"/>
        <v>177.18643198874611</v>
      </c>
      <c r="D173">
        <f>C173*0.712*24.93</f>
        <v>3145.0875176293612</v>
      </c>
      <c r="E173">
        <f t="shared" ref="E173:E203" si="12">C173*0.288*20.89375</f>
        <v>1066.2016358490807</v>
      </c>
      <c r="F173">
        <f t="shared" si="11"/>
        <v>4211.2891534784421</v>
      </c>
    </row>
    <row r="174" spans="1:6" x14ac:dyDescent="0.2">
      <c r="A174" s="2">
        <v>44549</v>
      </c>
      <c r="B174" s="1">
        <v>144.58597747221205</v>
      </c>
      <c r="C174">
        <f t="shared" si="8"/>
        <v>72.292988736106025</v>
      </c>
      <c r="D174">
        <f t="shared" ref="D174:D203" si="13">C174*0.712*24.93</f>
        <v>1283.2121169440798</v>
      </c>
      <c r="E174">
        <f t="shared" si="12"/>
        <v>435.01583042064442</v>
      </c>
      <c r="F174">
        <f t="shared" si="11"/>
        <v>1718.2279473647241</v>
      </c>
    </row>
    <row r="175" spans="1:6" x14ac:dyDescent="0.2">
      <c r="A175" s="2">
        <v>44550</v>
      </c>
      <c r="B175" s="1">
        <v>161.73929810149227</v>
      </c>
      <c r="C175">
        <f t="shared" si="8"/>
        <v>80.869649050746133</v>
      </c>
      <c r="D175">
        <f t="shared" si="13"/>
        <v>1435.449209794592</v>
      </c>
      <c r="E175">
        <f t="shared" si="12"/>
        <v>486.62502619795976</v>
      </c>
      <c r="F175">
        <f t="shared" si="11"/>
        <v>1922.0742359925516</v>
      </c>
    </row>
    <row r="176" spans="1:6" x14ac:dyDescent="0.2">
      <c r="A176" s="2">
        <v>44551</v>
      </c>
      <c r="B176" s="1">
        <v>141.09699006734684</v>
      </c>
      <c r="C176">
        <f t="shared" si="8"/>
        <v>70.548495033673419</v>
      </c>
      <c r="D176">
        <f t="shared" si="13"/>
        <v>1252.2470746069087</v>
      </c>
      <c r="E176">
        <f t="shared" si="12"/>
        <v>424.51851401562641</v>
      </c>
      <c r="F176">
        <f t="shared" si="11"/>
        <v>1676.765588622535</v>
      </c>
    </row>
    <row r="177" spans="1:6" x14ac:dyDescent="0.2">
      <c r="A177" s="2">
        <v>44552</v>
      </c>
      <c r="B177" s="1">
        <v>174.35513863586124</v>
      </c>
      <c r="C177">
        <f t="shared" si="8"/>
        <v>87.177569317930619</v>
      </c>
      <c r="D177">
        <f t="shared" si="13"/>
        <v>1547.4158038043593</v>
      </c>
      <c r="E177">
        <f t="shared" si="12"/>
        <v>524.58230561371568</v>
      </c>
      <c r="F177">
        <f t="shared" si="11"/>
        <v>2071.9981094180748</v>
      </c>
    </row>
    <row r="178" spans="1:6" x14ac:dyDescent="0.2">
      <c r="A178" s="2">
        <v>44553</v>
      </c>
      <c r="B178" s="1">
        <v>232.32163712600294</v>
      </c>
      <c r="C178">
        <f t="shared" si="8"/>
        <v>116.16081856300147</v>
      </c>
      <c r="D178">
        <f t="shared" si="13"/>
        <v>2061.8731152242458</v>
      </c>
      <c r="E178">
        <f t="shared" si="12"/>
        <v>698.98610962100508</v>
      </c>
      <c r="F178">
        <f t="shared" si="11"/>
        <v>2760.859224845251</v>
      </c>
    </row>
    <row r="179" spans="1:6" x14ac:dyDescent="0.2">
      <c r="A179" s="2">
        <v>44554</v>
      </c>
      <c r="B179" s="1">
        <v>231.49925993167915</v>
      </c>
      <c r="C179">
        <f t="shared" si="8"/>
        <v>115.74962996583957</v>
      </c>
      <c r="D179">
        <f t="shared" si="13"/>
        <v>2054.5744518344468</v>
      </c>
      <c r="E179">
        <f t="shared" si="12"/>
        <v>696.51182335644307</v>
      </c>
      <c r="F179">
        <f t="shared" si="11"/>
        <v>2751.0862751908899</v>
      </c>
    </row>
    <row r="180" spans="1:6" x14ac:dyDescent="0.2">
      <c r="A180" s="2">
        <v>44555</v>
      </c>
      <c r="B180" s="1">
        <v>233.34993305160901</v>
      </c>
      <c r="C180">
        <f t="shared" si="8"/>
        <v>116.67496652580451</v>
      </c>
      <c r="D180">
        <f t="shared" si="13"/>
        <v>2070.9993238276738</v>
      </c>
      <c r="E180">
        <f t="shared" si="12"/>
        <v>702.07994357237601</v>
      </c>
      <c r="F180">
        <f t="shared" si="11"/>
        <v>2773.07926740005</v>
      </c>
    </row>
    <row r="181" spans="1:6" x14ac:dyDescent="0.2">
      <c r="A181" s="2">
        <v>44556</v>
      </c>
      <c r="B181" s="1">
        <v>238.29613130759054</v>
      </c>
      <c r="C181">
        <f t="shared" si="8"/>
        <v>119.14806565379527</v>
      </c>
      <c r="D181">
        <f t="shared" si="13"/>
        <v>2114.8972290453708</v>
      </c>
      <c r="E181">
        <f t="shared" si="12"/>
        <v>716.96157026514766</v>
      </c>
      <c r="F181">
        <f t="shared" si="11"/>
        <v>2831.8587993105184</v>
      </c>
    </row>
    <row r="182" spans="1:6" x14ac:dyDescent="0.2">
      <c r="A182" s="2">
        <v>44557</v>
      </c>
      <c r="B182" s="1">
        <v>230.32952054448592</v>
      </c>
      <c r="C182">
        <f t="shared" si="8"/>
        <v>115.16476027224296</v>
      </c>
      <c r="D182">
        <f t="shared" si="13"/>
        <v>2044.192921193956</v>
      </c>
      <c r="E182">
        <f t="shared" si="12"/>
        <v>692.99242846219477</v>
      </c>
      <c r="F182">
        <f t="shared" si="11"/>
        <v>2737.1853496561507</v>
      </c>
    </row>
    <row r="183" spans="1:6" x14ac:dyDescent="0.2">
      <c r="A183" s="2">
        <v>44558</v>
      </c>
      <c r="B183" s="1">
        <v>220.2278439431297</v>
      </c>
      <c r="C183">
        <f t="shared" si="8"/>
        <v>110.11392197156485</v>
      </c>
      <c r="D183">
        <f t="shared" si="13"/>
        <v>1954.5397332227915</v>
      </c>
      <c r="E183">
        <f t="shared" si="12"/>
        <v>662.59951407169433</v>
      </c>
      <c r="F183">
        <f t="shared" si="11"/>
        <v>2617.1392472944858</v>
      </c>
    </row>
    <row r="184" spans="1:6" x14ac:dyDescent="0.2">
      <c r="A184" s="2">
        <v>44559</v>
      </c>
      <c r="B184" s="1">
        <v>227.65801021215049</v>
      </c>
      <c r="C184">
        <f t="shared" si="8"/>
        <v>113.82900510607524</v>
      </c>
      <c r="D184">
        <f t="shared" si="13"/>
        <v>2020.4830532736523</v>
      </c>
      <c r="E184">
        <f t="shared" si="12"/>
        <v>684.95465532529704</v>
      </c>
      <c r="F184">
        <f t="shared" si="11"/>
        <v>2705.4377085989495</v>
      </c>
    </row>
    <row r="185" spans="1:6" x14ac:dyDescent="0.2">
      <c r="A185" s="2">
        <v>44560</v>
      </c>
      <c r="B185" s="1">
        <v>220.33329213296085</v>
      </c>
      <c r="C185">
        <f t="shared" si="8"/>
        <v>110.16664606648042</v>
      </c>
      <c r="D185">
        <f t="shared" si="13"/>
        <v>1955.4755943433979</v>
      </c>
      <c r="E185">
        <f t="shared" si="12"/>
        <v>662.91677604043923</v>
      </c>
      <c r="F185">
        <f t="shared" si="11"/>
        <v>2618.3923703838373</v>
      </c>
    </row>
    <row r="186" spans="1:6" x14ac:dyDescent="0.2">
      <c r="A186" s="2">
        <v>44561</v>
      </c>
      <c r="B186" s="1">
        <v>223.11007847216425</v>
      </c>
      <c r="C186">
        <f t="shared" si="8"/>
        <v>111.55503923608212</v>
      </c>
      <c r="D186">
        <f t="shared" si="13"/>
        <v>1980.1197952467353</v>
      </c>
      <c r="E186">
        <f t="shared" si="12"/>
        <v>671.27129309920053</v>
      </c>
      <c r="F186">
        <f t="shared" si="11"/>
        <v>2651.3910883459357</v>
      </c>
    </row>
    <row r="187" spans="1:6" x14ac:dyDescent="0.2">
      <c r="A187" s="2">
        <v>44562</v>
      </c>
      <c r="B187" s="1">
        <v>225.99773509985121</v>
      </c>
      <c r="C187">
        <f t="shared" si="8"/>
        <v>112.99886754992561</v>
      </c>
      <c r="D187">
        <f t="shared" si="13"/>
        <v>2005.7479788299872</v>
      </c>
      <c r="E187">
        <f t="shared" si="12"/>
        <v>679.95938559492242</v>
      </c>
      <c r="F187">
        <f t="shared" si="11"/>
        <v>2685.7073644249094</v>
      </c>
    </row>
    <row r="188" spans="1:6" x14ac:dyDescent="0.2">
      <c r="A188" s="2">
        <v>44563</v>
      </c>
      <c r="B188" s="1">
        <v>219.68770062061628</v>
      </c>
      <c r="C188">
        <f t="shared" si="8"/>
        <v>109.84385031030814</v>
      </c>
      <c r="D188">
        <f t="shared" si="13"/>
        <v>1949.7459180240189</v>
      </c>
      <c r="E188">
        <f t="shared" si="12"/>
        <v>660.9743848572482</v>
      </c>
      <c r="F188">
        <f t="shared" si="11"/>
        <v>2610.7203028812673</v>
      </c>
    </row>
    <row r="189" spans="1:6" x14ac:dyDescent="0.2">
      <c r="A189" s="2">
        <v>44564</v>
      </c>
      <c r="B189" s="1">
        <v>221.5587713904749</v>
      </c>
      <c r="C189">
        <f t="shared" si="8"/>
        <v>110.77938569523745</v>
      </c>
      <c r="D189">
        <f t="shared" si="13"/>
        <v>1966.3518207921757</v>
      </c>
      <c r="E189">
        <f t="shared" si="12"/>
        <v>666.60387548252174</v>
      </c>
      <c r="F189">
        <f t="shared" si="11"/>
        <v>2632.9556962746974</v>
      </c>
    </row>
    <row r="190" spans="1:6" x14ac:dyDescent="0.2">
      <c r="A190" s="2">
        <v>44565</v>
      </c>
      <c r="B190" s="1">
        <v>223.81316558677798</v>
      </c>
      <c r="C190">
        <f t="shared" si="8"/>
        <v>111.90658279338899</v>
      </c>
      <c r="D190">
        <f t="shared" si="13"/>
        <v>1986.3597496359016</v>
      </c>
      <c r="E190">
        <f t="shared" si="12"/>
        <v>673.38667130093893</v>
      </c>
      <c r="F190">
        <f t="shared" si="11"/>
        <v>2659.7464209368404</v>
      </c>
    </row>
    <row r="191" spans="1:6" x14ac:dyDescent="0.2">
      <c r="A191" s="2">
        <v>44566</v>
      </c>
      <c r="B191" s="1">
        <v>202.86950341696246</v>
      </c>
      <c r="C191">
        <f t="shared" si="8"/>
        <v>101.43475170848123</v>
      </c>
      <c r="D191">
        <f t="shared" si="13"/>
        <v>1800.4830723858151</v>
      </c>
      <c r="E191">
        <f t="shared" si="12"/>
        <v>610.37347493061498</v>
      </c>
      <c r="F191">
        <f t="shared" si="11"/>
        <v>2410.8565473164299</v>
      </c>
    </row>
    <row r="192" spans="1:6" x14ac:dyDescent="0.2">
      <c r="A192" s="2">
        <v>44567</v>
      </c>
      <c r="B192" s="1">
        <v>193.93078195139077</v>
      </c>
      <c r="C192">
        <f t="shared" si="8"/>
        <v>96.965390975695385</v>
      </c>
      <c r="D192">
        <f t="shared" si="13"/>
        <v>1721.1512042811491</v>
      </c>
      <c r="E192">
        <f t="shared" si="12"/>
        <v>583.47954365714941</v>
      </c>
      <c r="F192">
        <f t="shared" si="11"/>
        <v>2304.6307479382986</v>
      </c>
    </row>
    <row r="193" spans="1:6" x14ac:dyDescent="0.2">
      <c r="A193" s="2">
        <v>44568</v>
      </c>
      <c r="B193" s="1">
        <v>178.38327417518423</v>
      </c>
      <c r="C193">
        <f t="shared" si="8"/>
        <v>89.191637087592113</v>
      </c>
      <c r="D193">
        <f t="shared" si="13"/>
        <v>1583.1658289666939</v>
      </c>
      <c r="E193">
        <f t="shared" si="12"/>
        <v>536.7017570108768</v>
      </c>
      <c r="F193">
        <f t="shared" si="11"/>
        <v>2119.8675859775708</v>
      </c>
    </row>
    <row r="194" spans="1:6" x14ac:dyDescent="0.2">
      <c r="A194" s="2">
        <v>44569</v>
      </c>
      <c r="B194" s="1">
        <v>142.85656118265533</v>
      </c>
      <c r="C194">
        <f t="shared" si="8"/>
        <v>71.428280591327663</v>
      </c>
      <c r="D194">
        <f t="shared" si="13"/>
        <v>1267.8634090209605</v>
      </c>
      <c r="E194">
        <f t="shared" si="12"/>
        <v>429.81253563025501</v>
      </c>
      <c r="F194">
        <f t="shared" si="11"/>
        <v>1697.6759446512156</v>
      </c>
    </row>
    <row r="195" spans="1:6" x14ac:dyDescent="0.2">
      <c r="A195" s="2">
        <v>44570</v>
      </c>
      <c r="B195" s="1">
        <v>143.23698956674491</v>
      </c>
      <c r="C195">
        <f t="shared" si="8"/>
        <v>71.618494783372455</v>
      </c>
      <c r="D195">
        <f t="shared" si="13"/>
        <v>1271.2397413640265</v>
      </c>
      <c r="E195">
        <f t="shared" si="12"/>
        <v>430.9571305094654</v>
      </c>
      <c r="F195">
        <f t="shared" si="11"/>
        <v>1702.196871873492</v>
      </c>
    </row>
    <row r="196" spans="1:6" x14ac:dyDescent="0.2">
      <c r="A196" s="2">
        <v>44571</v>
      </c>
      <c r="B196" s="1">
        <v>159.08380374782081</v>
      </c>
      <c r="C196">
        <f t="shared" ref="C196:C259" si="14">B196*0.5</f>
        <v>79.541901873910405</v>
      </c>
      <c r="D196">
        <f t="shared" si="13"/>
        <v>1411.8814849662094</v>
      </c>
      <c r="E196">
        <f t="shared" si="12"/>
        <v>478.63544033606848</v>
      </c>
      <c r="F196">
        <f t="shared" ref="F196:F259" si="15">D196+E196</f>
        <v>1890.516925302278</v>
      </c>
    </row>
    <row r="197" spans="1:6" x14ac:dyDescent="0.2">
      <c r="A197" s="2">
        <v>44572</v>
      </c>
      <c r="B197" s="1">
        <v>156.69869908752071</v>
      </c>
      <c r="C197">
        <f t="shared" si="14"/>
        <v>78.349349543760354</v>
      </c>
      <c r="D197">
        <f t="shared" si="13"/>
        <v>1390.7134902976732</v>
      </c>
      <c r="E197">
        <f t="shared" si="12"/>
        <v>471.4593759446235</v>
      </c>
      <c r="F197">
        <f t="shared" si="15"/>
        <v>1862.1728662422965</v>
      </c>
    </row>
    <row r="198" spans="1:6" x14ac:dyDescent="0.2">
      <c r="A198" s="2">
        <v>44573</v>
      </c>
      <c r="B198" s="1">
        <v>145.95452863895525</v>
      </c>
      <c r="C198">
        <f t="shared" si="14"/>
        <v>72.977264319477626</v>
      </c>
      <c r="D198">
        <f t="shared" si="13"/>
        <v>1295.3581180330189</v>
      </c>
      <c r="E198">
        <f t="shared" si="12"/>
        <v>439.13339031602465</v>
      </c>
      <c r="F198">
        <f t="shared" si="15"/>
        <v>1734.4915083490434</v>
      </c>
    </row>
    <row r="199" spans="1:6" x14ac:dyDescent="0.2">
      <c r="A199" s="2">
        <v>44574</v>
      </c>
      <c r="B199" s="1">
        <v>132.72813753263526</v>
      </c>
      <c r="C199">
        <f t="shared" si="14"/>
        <v>66.364068766317629</v>
      </c>
      <c r="D199">
        <f t="shared" si="13"/>
        <v>1177.9728388531405</v>
      </c>
      <c r="E199">
        <f t="shared" si="12"/>
        <v>399.33914739443964</v>
      </c>
      <c r="F199">
        <f t="shared" si="15"/>
        <v>1577.3119862475801</v>
      </c>
    </row>
    <row r="200" spans="1:6" x14ac:dyDescent="0.2">
      <c r="A200" s="2">
        <v>44575</v>
      </c>
      <c r="B200" s="1">
        <v>217.34721008845224</v>
      </c>
      <c r="C200">
        <f t="shared" si="14"/>
        <v>108.67360504422612</v>
      </c>
      <c r="D200">
        <f t="shared" si="13"/>
        <v>1928.9738773118206</v>
      </c>
      <c r="E200">
        <f t="shared" si="12"/>
        <v>653.93255099312626</v>
      </c>
      <c r="F200">
        <f t="shared" si="15"/>
        <v>2582.906428304947</v>
      </c>
    </row>
    <row r="201" spans="1:6" x14ac:dyDescent="0.2">
      <c r="A201" s="2">
        <v>44576</v>
      </c>
      <c r="B201" s="1">
        <v>223.51158569250589</v>
      </c>
      <c r="C201">
        <f t="shared" si="14"/>
        <v>111.75579284625294</v>
      </c>
      <c r="D201">
        <f t="shared" si="13"/>
        <v>1983.6832039478452</v>
      </c>
      <c r="E201">
        <f t="shared" si="12"/>
        <v>672.47930787304256</v>
      </c>
      <c r="F201">
        <f t="shared" si="15"/>
        <v>2656.1625118208876</v>
      </c>
    </row>
    <row r="202" spans="1:6" x14ac:dyDescent="0.2">
      <c r="A202" s="2">
        <v>44577</v>
      </c>
      <c r="B202" s="1">
        <v>220.38605537288606</v>
      </c>
      <c r="C202">
        <f t="shared" si="14"/>
        <v>110.19302768644303</v>
      </c>
      <c r="D202">
        <f t="shared" si="13"/>
        <v>1955.9438723187936</v>
      </c>
      <c r="E202">
        <f t="shared" si="12"/>
        <v>663.07552480040226</v>
      </c>
      <c r="F202">
        <f t="shared" si="15"/>
        <v>2619.0193971191957</v>
      </c>
    </row>
    <row r="203" spans="1:6" x14ac:dyDescent="0.2">
      <c r="A203" s="2">
        <v>44578</v>
      </c>
      <c r="B203" s="1">
        <v>236.34436113751809</v>
      </c>
      <c r="C203">
        <f t="shared" si="14"/>
        <v>118.17218056875905</v>
      </c>
      <c r="D203">
        <f t="shared" si="13"/>
        <v>2097.5751126443638</v>
      </c>
      <c r="E203">
        <f t="shared" si="12"/>
        <v>711.0892793544507</v>
      </c>
      <c r="F203">
        <f t="shared" si="15"/>
        <v>2808.6643919988146</v>
      </c>
    </row>
    <row r="204" spans="1:6" x14ac:dyDescent="0.2">
      <c r="A204" s="2">
        <v>44579</v>
      </c>
      <c r="B204" s="1">
        <v>241.62499632931249</v>
      </c>
      <c r="C204">
        <f t="shared" si="14"/>
        <v>120.81249816465625</v>
      </c>
      <c r="D204">
        <f>C204*0.597*24.93</f>
        <v>1798.0777808091932</v>
      </c>
      <c r="E204">
        <f>C204*0.403*20.89375</f>
        <v>1017.263131811698</v>
      </c>
      <c r="F204">
        <f t="shared" si="15"/>
        <v>2815.3409126208912</v>
      </c>
    </row>
    <row r="205" spans="1:6" x14ac:dyDescent="0.2">
      <c r="A205" s="2">
        <v>44580</v>
      </c>
      <c r="B205" s="1">
        <v>256.33579828891885</v>
      </c>
      <c r="C205">
        <f t="shared" si="14"/>
        <v>128.16789914445943</v>
      </c>
      <c r="D205">
        <f>C205*0.712*24.93</f>
        <v>2275.0007166780179</v>
      </c>
      <c r="E205">
        <f>C205*0.288*20.89375</f>
        <v>771.23751631187019</v>
      </c>
      <c r="F205">
        <f t="shared" si="15"/>
        <v>3046.2382329898883</v>
      </c>
    </row>
    <row r="206" spans="1:6" x14ac:dyDescent="0.2">
      <c r="A206" s="2">
        <v>44581</v>
      </c>
      <c r="B206" s="1">
        <v>254.97234569088852</v>
      </c>
      <c r="C206">
        <f t="shared" si="14"/>
        <v>127.48617284544426</v>
      </c>
      <c r="D206">
        <f t="shared" ref="D206:D209" si="16">C206*0.712*24.93</f>
        <v>2262.8999657942904</v>
      </c>
      <c r="E206">
        <f t="shared" ref="E206:E209" si="17">C206*0.288*20.89375</f>
        <v>767.13529648017618</v>
      </c>
      <c r="F206">
        <f t="shared" si="15"/>
        <v>3030.0352622744667</v>
      </c>
    </row>
    <row r="207" spans="1:6" x14ac:dyDescent="0.2">
      <c r="A207" s="2">
        <v>44582</v>
      </c>
      <c r="B207" s="1">
        <v>263.63839770866349</v>
      </c>
      <c r="C207">
        <f t="shared" si="14"/>
        <v>131.81919885433174</v>
      </c>
      <c r="D207">
        <f t="shared" si="16"/>
        <v>2339.811870736205</v>
      </c>
      <c r="E207">
        <f t="shared" si="17"/>
        <v>793.20884718605578</v>
      </c>
      <c r="F207">
        <f t="shared" si="15"/>
        <v>3133.0207179222607</v>
      </c>
    </row>
    <row r="208" spans="1:6" x14ac:dyDescent="0.2">
      <c r="A208" s="2">
        <v>44583</v>
      </c>
      <c r="B208" s="1">
        <v>263.62293871744509</v>
      </c>
      <c r="C208">
        <f t="shared" si="14"/>
        <v>131.81146935872255</v>
      </c>
      <c r="D208">
        <f t="shared" si="16"/>
        <v>2339.6746709524227</v>
      </c>
      <c r="E208">
        <f t="shared" si="17"/>
        <v>793.16233571917701</v>
      </c>
      <c r="F208">
        <f t="shared" si="15"/>
        <v>3132.8370066715997</v>
      </c>
    </row>
    <row r="209" spans="1:6" x14ac:dyDescent="0.2">
      <c r="A209" s="2">
        <v>44584</v>
      </c>
      <c r="B209" s="1">
        <v>260.405840435139</v>
      </c>
      <c r="C209">
        <f t="shared" si="14"/>
        <v>130.2029202175695</v>
      </c>
      <c r="D209">
        <f t="shared" si="16"/>
        <v>2311.1226663290931</v>
      </c>
      <c r="E209">
        <f t="shared" si="17"/>
        <v>783.48305211720265</v>
      </c>
      <c r="F209">
        <f t="shared" si="15"/>
        <v>3094.6057184462957</v>
      </c>
    </row>
    <row r="210" spans="1:6" x14ac:dyDescent="0.2">
      <c r="A210" s="2">
        <v>44585</v>
      </c>
      <c r="B210" s="1">
        <v>333.22826891309865</v>
      </c>
      <c r="C210">
        <f t="shared" si="14"/>
        <v>166.61413445654932</v>
      </c>
      <c r="D210">
        <f>C210*0.597*24.93</f>
        <v>2479.7531520850594</v>
      </c>
      <c r="E210">
        <f>C210*0.403*20.89375</f>
        <v>1402.9212109360158</v>
      </c>
      <c r="F210">
        <f t="shared" si="15"/>
        <v>3882.6743630210749</v>
      </c>
    </row>
    <row r="211" spans="1:6" x14ac:dyDescent="0.2">
      <c r="A211" s="2">
        <v>44586</v>
      </c>
      <c r="B211" s="1">
        <v>338.60194212518292</v>
      </c>
      <c r="C211">
        <f t="shared" si="14"/>
        <v>169.30097106259146</v>
      </c>
      <c r="D211">
        <f>C211*0.597*24.93</f>
        <v>2519.7419055284718</v>
      </c>
      <c r="E211">
        <f t="shared" ref="E211:E274" si="18">C211*0.403*20.89375</f>
        <v>1425.5448621480255</v>
      </c>
      <c r="F211">
        <f t="shared" si="15"/>
        <v>3945.2867676764972</v>
      </c>
    </row>
    <row r="212" spans="1:6" x14ac:dyDescent="0.2">
      <c r="A212" s="2">
        <v>44587</v>
      </c>
      <c r="B212" s="1">
        <v>318.00214413366967</v>
      </c>
      <c r="C212">
        <f t="shared" si="14"/>
        <v>159.00107206683484</v>
      </c>
      <c r="D212">
        <f t="shared" ref="D212:D275" si="19">C212*0.597*24.93</f>
        <v>2366.4463457958368</v>
      </c>
      <c r="E212">
        <f t="shared" si="18"/>
        <v>1338.8178457470617</v>
      </c>
      <c r="F212">
        <f t="shared" si="15"/>
        <v>3705.2641915428985</v>
      </c>
    </row>
    <row r="213" spans="1:6" x14ac:dyDescent="0.2">
      <c r="A213" s="2">
        <v>44588</v>
      </c>
      <c r="B213" s="1">
        <v>195.05146361862538</v>
      </c>
      <c r="C213">
        <f t="shared" si="14"/>
        <v>97.525731809312688</v>
      </c>
      <c r="D213">
        <f t="shared" si="19"/>
        <v>1451.4959469216806</v>
      </c>
      <c r="E213">
        <f t="shared" si="18"/>
        <v>821.18433837330338</v>
      </c>
      <c r="F213">
        <f t="shared" si="15"/>
        <v>2272.6802852949841</v>
      </c>
    </row>
    <row r="214" spans="1:6" x14ac:dyDescent="0.2">
      <c r="A214" s="2">
        <v>44589</v>
      </c>
      <c r="B214" s="1">
        <v>239.60754773107431</v>
      </c>
      <c r="C214">
        <f t="shared" si="14"/>
        <v>119.80377386553715</v>
      </c>
      <c r="D214">
        <f t="shared" si="19"/>
        <v>1783.064725233301</v>
      </c>
      <c r="E214">
        <f t="shared" si="18"/>
        <v>1008.769490381836</v>
      </c>
      <c r="F214">
        <f t="shared" si="15"/>
        <v>2791.8342156151371</v>
      </c>
    </row>
    <row r="215" spans="1:6" x14ac:dyDescent="0.2">
      <c r="A215" s="2">
        <v>44590</v>
      </c>
      <c r="B215" s="1">
        <v>239.32240010544433</v>
      </c>
      <c r="C215">
        <f t="shared" si="14"/>
        <v>119.66120005272217</v>
      </c>
      <c r="D215">
        <f t="shared" si="19"/>
        <v>1780.9427692366751</v>
      </c>
      <c r="E215">
        <f t="shared" si="18"/>
        <v>1007.5689930364302</v>
      </c>
      <c r="F215">
        <f t="shared" si="15"/>
        <v>2788.5117622731054</v>
      </c>
    </row>
    <row r="216" spans="1:6" x14ac:dyDescent="0.2">
      <c r="A216" s="2">
        <v>44591</v>
      </c>
      <c r="B216" s="1">
        <v>237.10114633719357</v>
      </c>
      <c r="C216">
        <f t="shared" si="14"/>
        <v>118.55057316859678</v>
      </c>
      <c r="D216">
        <f t="shared" si="19"/>
        <v>1764.4130760885914</v>
      </c>
      <c r="E216">
        <f t="shared" si="18"/>
        <v>998.21731337097185</v>
      </c>
      <c r="F216">
        <f t="shared" si="15"/>
        <v>2762.630389459563</v>
      </c>
    </row>
    <row r="217" spans="1:6" x14ac:dyDescent="0.2">
      <c r="A217" s="2">
        <v>44592</v>
      </c>
      <c r="B217" s="1">
        <v>194.97230738161304</v>
      </c>
      <c r="C217">
        <f t="shared" si="14"/>
        <v>97.486153690806518</v>
      </c>
      <c r="D217">
        <f t="shared" si="19"/>
        <v>1450.9068974725485</v>
      </c>
      <c r="E217">
        <f t="shared" si="18"/>
        <v>820.85108344194737</v>
      </c>
      <c r="F217">
        <f t="shared" si="15"/>
        <v>2271.7579809144959</v>
      </c>
    </row>
    <row r="218" spans="1:6" x14ac:dyDescent="0.2">
      <c r="A218" s="2">
        <v>44593</v>
      </c>
      <c r="B218" s="1">
        <v>169.3975844572675</v>
      </c>
      <c r="C218">
        <f t="shared" si="14"/>
        <v>84.698792228633749</v>
      </c>
      <c r="D218">
        <f t="shared" si="19"/>
        <v>1260.589911485124</v>
      </c>
      <c r="E218">
        <f t="shared" si="18"/>
        <v>713.17918222118772</v>
      </c>
      <c r="F218">
        <f t="shared" si="15"/>
        <v>1973.7690937063117</v>
      </c>
    </row>
    <row r="219" spans="1:6" x14ac:dyDescent="0.2">
      <c r="A219" s="2">
        <v>44594</v>
      </c>
      <c r="B219" s="1">
        <v>203.73282077577636</v>
      </c>
      <c r="C219">
        <f t="shared" si="14"/>
        <v>101.86641038788818</v>
      </c>
      <c r="D219">
        <f t="shared" si="19"/>
        <v>1516.0991777491213</v>
      </c>
      <c r="E219">
        <f t="shared" si="18"/>
        <v>857.73363875290136</v>
      </c>
      <c r="F219">
        <f t="shared" si="15"/>
        <v>2373.8328165020225</v>
      </c>
    </row>
    <row r="220" spans="1:6" x14ac:dyDescent="0.2">
      <c r="A220" s="2">
        <v>44595</v>
      </c>
      <c r="B220" s="1">
        <v>213.55694910487068</v>
      </c>
      <c r="C220">
        <f t="shared" si="14"/>
        <v>106.77847455243534</v>
      </c>
      <c r="D220">
        <f t="shared" si="19"/>
        <v>1589.2064602435512</v>
      </c>
      <c r="E220">
        <f t="shared" si="18"/>
        <v>899.09410933001834</v>
      </c>
      <c r="F220">
        <f t="shared" si="15"/>
        <v>2488.3005695735696</v>
      </c>
    </row>
    <row r="221" spans="1:6" x14ac:dyDescent="0.2">
      <c r="A221" s="2">
        <v>44596</v>
      </c>
      <c r="B221" s="1">
        <v>186.06424873181334</v>
      </c>
      <c r="C221">
        <f t="shared" si="14"/>
        <v>93.032124365906668</v>
      </c>
      <c r="D221">
        <f t="shared" si="19"/>
        <v>1384.6166436839057</v>
      </c>
      <c r="E221">
        <f t="shared" si="18"/>
        <v>783.34734923347548</v>
      </c>
      <c r="F221">
        <f t="shared" si="15"/>
        <v>2167.9639929173813</v>
      </c>
    </row>
    <row r="222" spans="1:6" x14ac:dyDescent="0.2">
      <c r="A222" s="2">
        <v>44597</v>
      </c>
      <c r="B222" s="1">
        <v>166.57818322665139</v>
      </c>
      <c r="C222">
        <f t="shared" si="14"/>
        <v>83.289091613325695</v>
      </c>
      <c r="D222">
        <f t="shared" si="19"/>
        <v>1239.6090411903651</v>
      </c>
      <c r="E222">
        <f t="shared" si="18"/>
        <v>701.30924753205738</v>
      </c>
      <c r="F222">
        <f t="shared" si="15"/>
        <v>1940.9182887224224</v>
      </c>
    </row>
    <row r="223" spans="1:6" x14ac:dyDescent="0.2">
      <c r="A223" s="2">
        <v>44598</v>
      </c>
      <c r="B223" s="1">
        <v>157.39157040332654</v>
      </c>
      <c r="C223">
        <f t="shared" si="14"/>
        <v>78.69578520166327</v>
      </c>
      <c r="D223">
        <f t="shared" si="19"/>
        <v>1171.2458972712468</v>
      </c>
      <c r="E223">
        <f t="shared" si="18"/>
        <v>662.63277500907259</v>
      </c>
      <c r="F223">
        <f t="shared" si="15"/>
        <v>1833.8786722803193</v>
      </c>
    </row>
    <row r="224" spans="1:6" x14ac:dyDescent="0.2">
      <c r="A224" s="2">
        <v>44599</v>
      </c>
      <c r="B224" s="1">
        <v>189.58857646170031</v>
      </c>
      <c r="C224">
        <f t="shared" si="14"/>
        <v>94.794288230850157</v>
      </c>
      <c r="D224">
        <f t="shared" si="19"/>
        <v>1410.8432985402712</v>
      </c>
      <c r="E224">
        <f t="shared" si="18"/>
        <v>798.18508836850026</v>
      </c>
      <c r="F224">
        <f t="shared" si="15"/>
        <v>2209.0283869087716</v>
      </c>
    </row>
    <row r="225" spans="1:6" x14ac:dyDescent="0.2">
      <c r="A225" s="2">
        <v>44600</v>
      </c>
      <c r="B225" s="1">
        <v>270.57065028564733</v>
      </c>
      <c r="C225">
        <f t="shared" si="14"/>
        <v>135.28532514282367</v>
      </c>
      <c r="D225">
        <f t="shared" si="19"/>
        <v>2013.4799040189246</v>
      </c>
      <c r="E225">
        <f t="shared" si="18"/>
        <v>1139.1269581677575</v>
      </c>
      <c r="F225">
        <f t="shared" si="15"/>
        <v>3152.6068621866821</v>
      </c>
    </row>
    <row r="226" spans="1:6" x14ac:dyDescent="0.2">
      <c r="A226" s="2">
        <v>44601</v>
      </c>
      <c r="B226" s="1">
        <v>305.18757074436269</v>
      </c>
      <c r="C226">
        <f t="shared" si="14"/>
        <v>152.59378537218134</v>
      </c>
      <c r="D226">
        <f t="shared" si="19"/>
        <v>2271.0853523891028</v>
      </c>
      <c r="E226">
        <f t="shared" si="18"/>
        <v>1284.8673304573658</v>
      </c>
      <c r="F226">
        <f t="shared" si="15"/>
        <v>3555.9526828464686</v>
      </c>
    </row>
    <row r="227" spans="1:6" x14ac:dyDescent="0.2">
      <c r="A227" s="2">
        <v>44602</v>
      </c>
      <c r="B227" s="1">
        <v>229.8275553121274</v>
      </c>
      <c r="C227">
        <f t="shared" si="14"/>
        <v>114.9137776560637</v>
      </c>
      <c r="D227">
        <f t="shared" si="19"/>
        <v>1710.2858847485038</v>
      </c>
      <c r="E227">
        <f t="shared" si="18"/>
        <v>967.59483598625661</v>
      </c>
      <c r="F227">
        <f t="shared" si="15"/>
        <v>2677.8807207347604</v>
      </c>
    </row>
    <row r="228" spans="1:6" x14ac:dyDescent="0.2">
      <c r="A228" s="2">
        <v>44603</v>
      </c>
      <c r="B228" s="1">
        <v>179.53437460887727</v>
      </c>
      <c r="C228">
        <f t="shared" si="14"/>
        <v>89.767187304438636</v>
      </c>
      <c r="D228">
        <f t="shared" si="19"/>
        <v>1336.0238997612942</v>
      </c>
      <c r="E228">
        <f t="shared" si="18"/>
        <v>755.85598740607224</v>
      </c>
      <c r="F228">
        <f t="shared" si="15"/>
        <v>2091.8798871673662</v>
      </c>
    </row>
    <row r="229" spans="1:6" x14ac:dyDescent="0.2">
      <c r="A229" s="2">
        <v>44604</v>
      </c>
      <c r="B229" s="1">
        <v>193.75085289443581</v>
      </c>
      <c r="C229">
        <f t="shared" si="14"/>
        <v>96.875426447217905</v>
      </c>
      <c r="D229">
        <f t="shared" si="19"/>
        <v>1441.8173156534979</v>
      </c>
      <c r="E229">
        <f t="shared" si="18"/>
        <v>815.70864935661837</v>
      </c>
      <c r="F229">
        <f t="shared" si="15"/>
        <v>2257.5259650101161</v>
      </c>
    </row>
    <row r="230" spans="1:6" x14ac:dyDescent="0.2">
      <c r="A230" s="2">
        <v>44605</v>
      </c>
      <c r="B230" s="1">
        <v>192.26989973291728</v>
      </c>
      <c r="C230">
        <f t="shared" si="14"/>
        <v>96.134949866458641</v>
      </c>
      <c r="D230">
        <f t="shared" si="19"/>
        <v>1430.7966472019759</v>
      </c>
      <c r="E230">
        <f t="shared" si="18"/>
        <v>809.47370233524509</v>
      </c>
      <c r="F230">
        <f t="shared" si="15"/>
        <v>2240.2703495372211</v>
      </c>
    </row>
    <row r="231" spans="1:6" x14ac:dyDescent="0.2">
      <c r="A231" s="2">
        <v>44606</v>
      </c>
      <c r="B231" s="1">
        <v>238.41085612808882</v>
      </c>
      <c r="C231">
        <f t="shared" si="14"/>
        <v>119.20542806404441</v>
      </c>
      <c r="D231">
        <f t="shared" si="19"/>
        <v>1774.1594190170665</v>
      </c>
      <c r="E231">
        <f t="shared" si="18"/>
        <v>1003.7313102830906</v>
      </c>
      <c r="F231">
        <f t="shared" si="15"/>
        <v>2777.8907293001571</v>
      </c>
    </row>
    <row r="232" spans="1:6" x14ac:dyDescent="0.2">
      <c r="A232" s="2">
        <v>44607</v>
      </c>
      <c r="B232" s="1">
        <v>173.99647084555676</v>
      </c>
      <c r="C232">
        <f t="shared" si="14"/>
        <v>86.998235422778379</v>
      </c>
      <c r="D232">
        <f t="shared" si="19"/>
        <v>1294.8130074266494</v>
      </c>
      <c r="E232">
        <f t="shared" si="18"/>
        <v>732.54091068996445</v>
      </c>
      <c r="F232">
        <f t="shared" si="15"/>
        <v>2027.3539181166138</v>
      </c>
    </row>
    <row r="233" spans="1:6" x14ac:dyDescent="0.2">
      <c r="A233" s="2">
        <v>44608</v>
      </c>
      <c r="B233" s="1">
        <v>182.05863732546035</v>
      </c>
      <c r="C233">
        <f t="shared" si="14"/>
        <v>91.029318662730176</v>
      </c>
      <c r="D233">
        <f t="shared" si="19"/>
        <v>1354.8084658143323</v>
      </c>
      <c r="E233">
        <f t="shared" si="18"/>
        <v>766.48336220419583</v>
      </c>
      <c r="F233">
        <f t="shared" si="15"/>
        <v>2121.2918280185281</v>
      </c>
    </row>
    <row r="234" spans="1:6" x14ac:dyDescent="0.2">
      <c r="A234" s="2">
        <v>44609</v>
      </c>
      <c r="B234" s="1">
        <v>183.44804986378671</v>
      </c>
      <c r="C234">
        <f t="shared" si="14"/>
        <v>91.724024931893354</v>
      </c>
      <c r="D234">
        <f t="shared" si="19"/>
        <v>1365.1479251066044</v>
      </c>
      <c r="E234">
        <f t="shared" si="18"/>
        <v>772.33291490606098</v>
      </c>
      <c r="F234">
        <f t="shared" si="15"/>
        <v>2137.4808400126653</v>
      </c>
    </row>
    <row r="235" spans="1:6" x14ac:dyDescent="0.2">
      <c r="A235" s="2">
        <v>44610</v>
      </c>
      <c r="B235" s="1">
        <v>184.90233311924987</v>
      </c>
      <c r="C235">
        <f t="shared" si="14"/>
        <v>92.451166559624937</v>
      </c>
      <c r="D235">
        <f t="shared" si="19"/>
        <v>1375.9701266518755</v>
      </c>
      <c r="E235">
        <f t="shared" si="18"/>
        <v>778.45557920598094</v>
      </c>
      <c r="F235">
        <f t="shared" si="15"/>
        <v>2154.4257058578564</v>
      </c>
    </row>
    <row r="236" spans="1:6" x14ac:dyDescent="0.2">
      <c r="A236" s="2">
        <v>44611</v>
      </c>
      <c r="B236" s="1">
        <v>176.31146601504338</v>
      </c>
      <c r="C236">
        <f t="shared" si="14"/>
        <v>88.15573300752169</v>
      </c>
      <c r="D236">
        <f t="shared" si="19"/>
        <v>1312.0402870548769</v>
      </c>
      <c r="E236">
        <f t="shared" si="18"/>
        <v>742.28725014994029</v>
      </c>
      <c r="F236">
        <f t="shared" si="15"/>
        <v>2054.3275372048174</v>
      </c>
    </row>
    <row r="237" spans="1:6" x14ac:dyDescent="0.2">
      <c r="A237" s="2">
        <v>44612</v>
      </c>
      <c r="B237" s="1">
        <v>164.7746191754581</v>
      </c>
      <c r="C237">
        <f t="shared" si="14"/>
        <v>82.38730958772905</v>
      </c>
      <c r="D237">
        <f t="shared" si="19"/>
        <v>1226.1876299291848</v>
      </c>
      <c r="E237">
        <f t="shared" si="18"/>
        <v>693.71607942854143</v>
      </c>
      <c r="F237">
        <f t="shared" si="15"/>
        <v>1919.9037093577263</v>
      </c>
    </row>
    <row r="238" spans="1:6" x14ac:dyDescent="0.2">
      <c r="A238" s="2">
        <v>44613</v>
      </c>
      <c r="B238" s="1">
        <v>146.97755853924315</v>
      </c>
      <c r="C238">
        <f t="shared" si="14"/>
        <v>73.488779269621574</v>
      </c>
      <c r="D238">
        <f t="shared" si="19"/>
        <v>1093.7489345134243</v>
      </c>
      <c r="E238">
        <f t="shared" si="18"/>
        <v>618.78884129145627</v>
      </c>
      <c r="F238">
        <f t="shared" si="15"/>
        <v>1712.5377758048805</v>
      </c>
    </row>
    <row r="239" spans="1:6" x14ac:dyDescent="0.2">
      <c r="A239" s="2">
        <v>44614</v>
      </c>
      <c r="B239" s="1">
        <v>147.6601791566909</v>
      </c>
      <c r="C239">
        <f t="shared" si="14"/>
        <v>73.830089578345451</v>
      </c>
      <c r="D239">
        <f t="shared" si="19"/>
        <v>1098.8287275133268</v>
      </c>
      <c r="E239">
        <f t="shared" si="18"/>
        <v>621.66273595340488</v>
      </c>
      <c r="F239">
        <f t="shared" si="15"/>
        <v>1720.4914634667316</v>
      </c>
    </row>
    <row r="240" spans="1:6" x14ac:dyDescent="0.2">
      <c r="A240" s="2">
        <v>44615</v>
      </c>
      <c r="B240" s="1">
        <v>171.88586887573001</v>
      </c>
      <c r="C240">
        <f t="shared" si="14"/>
        <v>85.942934437865006</v>
      </c>
      <c r="D240">
        <f t="shared" si="19"/>
        <v>1279.1067412549769</v>
      </c>
      <c r="E240">
        <f t="shared" si="18"/>
        <v>723.65508512369024</v>
      </c>
      <c r="F240">
        <f t="shared" si="15"/>
        <v>2002.7618263786671</v>
      </c>
    </row>
    <row r="241" spans="1:6" x14ac:dyDescent="0.2">
      <c r="A241" s="2">
        <v>44616</v>
      </c>
      <c r="B241" s="1">
        <v>153.87554995486192</v>
      </c>
      <c r="C241">
        <f t="shared" si="14"/>
        <v>76.937774977430962</v>
      </c>
      <c r="D241">
        <f t="shared" si="19"/>
        <v>1145.0810619218503</v>
      </c>
      <c r="E241">
        <f t="shared" si="18"/>
        <v>647.83001028168349</v>
      </c>
      <c r="F241">
        <f t="shared" si="15"/>
        <v>1792.9110722035339</v>
      </c>
    </row>
    <row r="242" spans="1:6" x14ac:dyDescent="0.2">
      <c r="A242" s="2">
        <v>44617</v>
      </c>
      <c r="B242" s="1">
        <v>174.05431839227774</v>
      </c>
      <c r="C242">
        <f t="shared" si="14"/>
        <v>87.027159196138868</v>
      </c>
      <c r="D242">
        <f t="shared" si="19"/>
        <v>1295.2434860195658</v>
      </c>
      <c r="E242">
        <f t="shared" si="18"/>
        <v>732.7844541040937</v>
      </c>
      <c r="F242">
        <f t="shared" si="15"/>
        <v>2028.0279401236594</v>
      </c>
    </row>
    <row r="243" spans="1:6" x14ac:dyDescent="0.2">
      <c r="A243" s="2">
        <v>44618</v>
      </c>
      <c r="B243" s="1">
        <v>229.06808144967437</v>
      </c>
      <c r="C243">
        <f t="shared" si="14"/>
        <v>114.53404072483718</v>
      </c>
      <c r="D243">
        <f t="shared" si="19"/>
        <v>1704.634180256304</v>
      </c>
      <c r="E243">
        <f t="shared" si="18"/>
        <v>964.39738219801052</v>
      </c>
      <c r="F243">
        <f t="shared" si="15"/>
        <v>2669.0315624543146</v>
      </c>
    </row>
    <row r="244" spans="1:6" x14ac:dyDescent="0.2">
      <c r="A244" s="2">
        <v>44619</v>
      </c>
      <c r="B244" s="1">
        <v>195.78300869928302</v>
      </c>
      <c r="C244">
        <f t="shared" si="14"/>
        <v>97.891504349641508</v>
      </c>
      <c r="D244">
        <f t="shared" si="19"/>
        <v>1456.9398164516278</v>
      </c>
      <c r="E244">
        <f t="shared" si="18"/>
        <v>824.26420945914504</v>
      </c>
      <c r="F244">
        <f t="shared" si="15"/>
        <v>2281.204025910773</v>
      </c>
    </row>
    <row r="245" spans="1:6" x14ac:dyDescent="0.2">
      <c r="A245" s="2">
        <v>44620</v>
      </c>
      <c r="B245" s="1">
        <v>181.22546737105091</v>
      </c>
      <c r="C245">
        <f t="shared" si="14"/>
        <v>90.612733685525455</v>
      </c>
      <c r="D245">
        <f t="shared" si="19"/>
        <v>1348.6083441157493</v>
      </c>
      <c r="E245">
        <f t="shared" si="18"/>
        <v>762.97564119010497</v>
      </c>
      <c r="F245">
        <f t="shared" si="15"/>
        <v>2111.5839853058542</v>
      </c>
    </row>
    <row r="246" spans="1:6" x14ac:dyDescent="0.2">
      <c r="A246" s="2">
        <v>44621</v>
      </c>
      <c r="B246" s="1">
        <v>165.29375451637068</v>
      </c>
      <c r="C246">
        <f t="shared" si="14"/>
        <v>82.646877258185341</v>
      </c>
      <c r="D246">
        <f t="shared" si="19"/>
        <v>1230.0508300777967</v>
      </c>
      <c r="E246">
        <f t="shared" si="18"/>
        <v>695.90168626042362</v>
      </c>
      <c r="F246">
        <f t="shared" si="15"/>
        <v>1925.9525163382204</v>
      </c>
    </row>
    <row r="247" spans="1:6" x14ac:dyDescent="0.2">
      <c r="A247" s="2">
        <v>44622</v>
      </c>
      <c r="B247" s="1">
        <v>142.88717958042656</v>
      </c>
      <c r="C247">
        <f t="shared" si="14"/>
        <v>71.443589790213281</v>
      </c>
      <c r="D247">
        <f t="shared" si="19"/>
        <v>1063.3099500016001</v>
      </c>
      <c r="E247">
        <f t="shared" si="18"/>
        <v>601.56797518424537</v>
      </c>
      <c r="F247">
        <f t="shared" si="15"/>
        <v>1664.8779251858455</v>
      </c>
    </row>
    <row r="248" spans="1:6" x14ac:dyDescent="0.2">
      <c r="A248" s="2">
        <v>44623</v>
      </c>
      <c r="B248" s="1">
        <v>232.6902621252394</v>
      </c>
      <c r="C248">
        <f t="shared" si="14"/>
        <v>116.3451310626197</v>
      </c>
      <c r="D248">
        <f t="shared" si="19"/>
        <v>1731.589018082492</v>
      </c>
      <c r="E248">
        <f t="shared" si="18"/>
        <v>979.64709110226306</v>
      </c>
      <c r="F248">
        <f t="shared" si="15"/>
        <v>2711.2361091847552</v>
      </c>
    </row>
    <row r="249" spans="1:6" x14ac:dyDescent="0.2">
      <c r="A249" s="2">
        <v>44624</v>
      </c>
      <c r="B249" s="1">
        <v>168.46615187179387</v>
      </c>
      <c r="C249">
        <f t="shared" si="14"/>
        <v>84.233075935896935</v>
      </c>
      <c r="D249">
        <f t="shared" si="19"/>
        <v>1253.6585580999006</v>
      </c>
      <c r="E249">
        <f t="shared" si="18"/>
        <v>709.25776662526562</v>
      </c>
      <c r="F249">
        <f t="shared" si="15"/>
        <v>1962.9163247251663</v>
      </c>
    </row>
    <row r="250" spans="1:6" x14ac:dyDescent="0.2">
      <c r="A250" s="2">
        <v>44625</v>
      </c>
      <c r="B250" s="1">
        <v>140.33324279502051</v>
      </c>
      <c r="C250">
        <f t="shared" si="14"/>
        <v>70.166621397510255</v>
      </c>
      <c r="D250">
        <f t="shared" si="19"/>
        <v>1044.3045612496385</v>
      </c>
      <c r="E250">
        <f t="shared" si="18"/>
        <v>590.81566986716473</v>
      </c>
      <c r="F250">
        <f t="shared" si="15"/>
        <v>1635.1202311168031</v>
      </c>
    </row>
    <row r="251" spans="1:6" x14ac:dyDescent="0.2">
      <c r="A251" s="2">
        <v>44626</v>
      </c>
      <c r="B251" s="1">
        <v>197.3128273071203</v>
      </c>
      <c r="C251">
        <f t="shared" si="14"/>
        <v>98.656413653560151</v>
      </c>
      <c r="D251">
        <f t="shared" si="19"/>
        <v>1468.3241222528029</v>
      </c>
      <c r="E251">
        <f t="shared" si="18"/>
        <v>830.70488443795125</v>
      </c>
      <c r="F251">
        <f t="shared" si="15"/>
        <v>2299.0290066907542</v>
      </c>
    </row>
    <row r="252" spans="1:6" x14ac:dyDescent="0.2">
      <c r="A252" s="2">
        <v>44627</v>
      </c>
      <c r="B252" s="1">
        <v>231.13728934738512</v>
      </c>
      <c r="C252">
        <f t="shared" si="14"/>
        <v>115.56864467369256</v>
      </c>
      <c r="D252">
        <f t="shared" si="19"/>
        <v>1720.0324080939477</v>
      </c>
      <c r="E252">
        <f t="shared" si="18"/>
        <v>973.10893496933852</v>
      </c>
      <c r="F252">
        <f t="shared" si="15"/>
        <v>2693.1413430632861</v>
      </c>
    </row>
    <row r="253" spans="1:6" x14ac:dyDescent="0.2">
      <c r="A253" s="2">
        <v>44628</v>
      </c>
      <c r="B253" s="1">
        <v>183.10188644731124</v>
      </c>
      <c r="C253">
        <f t="shared" si="14"/>
        <v>91.550943223655622</v>
      </c>
      <c r="D253">
        <f t="shared" si="19"/>
        <v>1362.5719136957434</v>
      </c>
      <c r="E253">
        <f t="shared" si="18"/>
        <v>770.8755355516397</v>
      </c>
      <c r="F253">
        <f t="shared" si="15"/>
        <v>2133.4474492473832</v>
      </c>
    </row>
    <row r="254" spans="1:6" x14ac:dyDescent="0.2">
      <c r="A254" s="2">
        <v>44629</v>
      </c>
      <c r="B254" s="1">
        <v>171.12080464687483</v>
      </c>
      <c r="C254">
        <f t="shared" si="14"/>
        <v>85.560402323437415</v>
      </c>
      <c r="D254">
        <f t="shared" si="19"/>
        <v>1273.4134354642069</v>
      </c>
      <c r="E254">
        <f t="shared" si="18"/>
        <v>720.43409538626429</v>
      </c>
      <c r="F254">
        <f t="shared" si="15"/>
        <v>1993.8475308504712</v>
      </c>
    </row>
    <row r="255" spans="1:6" x14ac:dyDescent="0.2">
      <c r="A255" s="2">
        <v>44630</v>
      </c>
      <c r="B255" s="1">
        <v>172.22314040134529</v>
      </c>
      <c r="C255">
        <f t="shared" si="14"/>
        <v>86.111570200672645</v>
      </c>
      <c r="D255">
        <f t="shared" si="19"/>
        <v>1281.616582726353</v>
      </c>
      <c r="E255">
        <f t="shared" si="18"/>
        <v>725.07502881176254</v>
      </c>
      <c r="F255">
        <f t="shared" si="15"/>
        <v>2006.6916115381155</v>
      </c>
    </row>
    <row r="256" spans="1:6" x14ac:dyDescent="0.2">
      <c r="A256" s="2">
        <v>44631</v>
      </c>
      <c r="B256" s="1">
        <v>168.55096278982586</v>
      </c>
      <c r="C256">
        <f t="shared" si="14"/>
        <v>84.27548139491293</v>
      </c>
      <c r="D256">
        <f t="shared" si="19"/>
        <v>1254.289687451582</v>
      </c>
      <c r="E256">
        <f t="shared" si="18"/>
        <v>709.61482827616976</v>
      </c>
      <c r="F256">
        <f t="shared" si="15"/>
        <v>1963.9045157277519</v>
      </c>
    </row>
    <row r="257" spans="1:6" x14ac:dyDescent="0.2">
      <c r="A257" s="2">
        <v>44632</v>
      </c>
      <c r="B257" s="1">
        <v>211.72485641971036</v>
      </c>
      <c r="C257">
        <f t="shared" si="14"/>
        <v>105.86242820985518</v>
      </c>
      <c r="D257">
        <f t="shared" si="19"/>
        <v>1575.5727501571987</v>
      </c>
      <c r="E257">
        <f t="shared" si="18"/>
        <v>891.38083309209378</v>
      </c>
      <c r="F257">
        <f t="shared" si="15"/>
        <v>2466.9535832492925</v>
      </c>
    </row>
    <row r="258" spans="1:6" x14ac:dyDescent="0.2">
      <c r="A258" s="2">
        <v>44633</v>
      </c>
      <c r="B258" s="1">
        <v>223.02183802793871</v>
      </c>
      <c r="C258">
        <f t="shared" si="14"/>
        <v>111.51091901396936</v>
      </c>
      <c r="D258">
        <f t="shared" si="19"/>
        <v>1659.6404249778989</v>
      </c>
      <c r="E258">
        <f t="shared" si="18"/>
        <v>938.94214945169335</v>
      </c>
      <c r="F258">
        <f t="shared" si="15"/>
        <v>2598.5825744295921</v>
      </c>
    </row>
    <row r="259" spans="1:6" x14ac:dyDescent="0.2">
      <c r="A259" s="2">
        <v>44634</v>
      </c>
      <c r="B259" s="1">
        <v>181.1475471564018</v>
      </c>
      <c r="C259">
        <f t="shared" si="14"/>
        <v>90.5737735782009</v>
      </c>
      <c r="D259">
        <f t="shared" si="19"/>
        <v>1348.0284926568154</v>
      </c>
      <c r="E259">
        <f t="shared" si="18"/>
        <v>762.64759002491269</v>
      </c>
      <c r="F259">
        <f t="shared" si="15"/>
        <v>2110.6760826817281</v>
      </c>
    </row>
    <row r="260" spans="1:6" x14ac:dyDescent="0.2">
      <c r="A260" s="2">
        <v>44635</v>
      </c>
      <c r="B260" s="1">
        <v>215.67547416922011</v>
      </c>
      <c r="C260">
        <f t="shared" ref="C260:C323" si="20">B260*0.5</f>
        <v>107.83773708461005</v>
      </c>
      <c r="D260">
        <f t="shared" si="19"/>
        <v>1604.9716869550389</v>
      </c>
      <c r="E260">
        <f t="shared" si="18"/>
        <v>908.01329184226336</v>
      </c>
      <c r="F260">
        <f t="shared" ref="F260:F323" si="21">D260+E260</f>
        <v>2512.9849787973021</v>
      </c>
    </row>
    <row r="261" spans="1:6" x14ac:dyDescent="0.2">
      <c r="A261" s="2">
        <v>44636</v>
      </c>
      <c r="B261" s="1">
        <v>166.83083641220693</v>
      </c>
      <c r="C261">
        <f t="shared" si="20"/>
        <v>83.415418206103467</v>
      </c>
      <c r="D261">
        <f t="shared" si="19"/>
        <v>1241.4891863992611</v>
      </c>
      <c r="E261">
        <f t="shared" si="18"/>
        <v>702.37294033994112</v>
      </c>
      <c r="F261">
        <f t="shared" si="21"/>
        <v>1943.8621267392023</v>
      </c>
    </row>
    <row r="262" spans="1:6" x14ac:dyDescent="0.2">
      <c r="A262" s="2">
        <v>44637</v>
      </c>
      <c r="B262" s="1">
        <v>156.10626740594125</v>
      </c>
      <c r="C262">
        <f t="shared" si="20"/>
        <v>78.053133702970626</v>
      </c>
      <c r="D262">
        <f t="shared" si="19"/>
        <v>1161.6811800593894</v>
      </c>
      <c r="E262">
        <f t="shared" si="18"/>
        <v>657.22153290949643</v>
      </c>
      <c r="F262">
        <f t="shared" si="21"/>
        <v>1818.9027129688857</v>
      </c>
    </row>
    <row r="263" spans="1:6" x14ac:dyDescent="0.2">
      <c r="A263" s="2">
        <v>44638</v>
      </c>
      <c r="B263" s="1">
        <v>151.86009731827625</v>
      </c>
      <c r="C263">
        <f t="shared" si="20"/>
        <v>75.930048659138123</v>
      </c>
      <c r="D263">
        <f t="shared" si="19"/>
        <v>1130.082859504171</v>
      </c>
      <c r="E263">
        <f t="shared" si="18"/>
        <v>639.34477203126255</v>
      </c>
      <c r="F263">
        <f t="shared" si="21"/>
        <v>1769.4276315354336</v>
      </c>
    </row>
    <row r="264" spans="1:6" x14ac:dyDescent="0.2">
      <c r="A264" s="2">
        <v>44639</v>
      </c>
      <c r="B264" s="1">
        <v>229.93073619775529</v>
      </c>
      <c r="C264">
        <f t="shared" si="20"/>
        <v>114.96536809887765</v>
      </c>
      <c r="D264">
        <f t="shared" si="19"/>
        <v>1711.0537161428967</v>
      </c>
      <c r="E264">
        <f t="shared" si="18"/>
        <v>968.02923686551787</v>
      </c>
      <c r="F264">
        <f t="shared" si="21"/>
        <v>2679.0829530084147</v>
      </c>
    </row>
    <row r="265" spans="1:6" x14ac:dyDescent="0.2">
      <c r="A265" s="2">
        <v>44640</v>
      </c>
      <c r="B265" s="1">
        <v>245.65295338981264</v>
      </c>
      <c r="C265">
        <f t="shared" si="20"/>
        <v>122.82647669490632</v>
      </c>
      <c r="D265">
        <f t="shared" si="19"/>
        <v>1828.0522462103966</v>
      </c>
      <c r="E265">
        <f t="shared" si="18"/>
        <v>1034.2211960700122</v>
      </c>
      <c r="F265">
        <f t="shared" si="21"/>
        <v>2862.2734422804087</v>
      </c>
    </row>
    <row r="266" spans="1:6" x14ac:dyDescent="0.2">
      <c r="A266" s="2">
        <v>44641</v>
      </c>
      <c r="B266" s="1">
        <v>232.37685941633885</v>
      </c>
      <c r="C266">
        <f t="shared" si="20"/>
        <v>116.18842970816942</v>
      </c>
      <c r="D266">
        <f t="shared" si="19"/>
        <v>1729.2567989169243</v>
      </c>
      <c r="E266">
        <f t="shared" si="18"/>
        <v>978.32763729567114</v>
      </c>
      <c r="F266">
        <f t="shared" si="21"/>
        <v>2707.5844362125954</v>
      </c>
    </row>
    <row r="267" spans="1:6" x14ac:dyDescent="0.2">
      <c r="A267" s="2">
        <v>44642</v>
      </c>
      <c r="B267" s="1">
        <v>149.83811541663704</v>
      </c>
      <c r="C267">
        <f t="shared" si="20"/>
        <v>74.919057708318519</v>
      </c>
      <c r="D267">
        <f t="shared" si="19"/>
        <v>1115.0360688750231</v>
      </c>
      <c r="E267">
        <f t="shared" si="18"/>
        <v>630.83204498325154</v>
      </c>
      <c r="F267">
        <f t="shared" si="21"/>
        <v>1745.8681138582747</v>
      </c>
    </row>
    <row r="268" spans="1:6" x14ac:dyDescent="0.2">
      <c r="A268" s="2">
        <v>44643</v>
      </c>
      <c r="B268" s="1">
        <v>164.51793953535608</v>
      </c>
      <c r="C268">
        <f t="shared" si="20"/>
        <v>82.258969767678039</v>
      </c>
      <c r="D268">
        <f t="shared" si="19"/>
        <v>1224.2775214360036</v>
      </c>
      <c r="E268">
        <f t="shared" si="18"/>
        <v>692.63543488211951</v>
      </c>
      <c r="F268">
        <f t="shared" si="21"/>
        <v>1916.9129563181232</v>
      </c>
    </row>
    <row r="269" spans="1:6" x14ac:dyDescent="0.2">
      <c r="A269" s="2">
        <v>44644</v>
      </c>
      <c r="B269" s="1">
        <v>194.62110236633185</v>
      </c>
      <c r="C269">
        <f t="shared" si="20"/>
        <v>97.310551183165927</v>
      </c>
      <c r="D269">
        <f t="shared" si="19"/>
        <v>1448.2933684748068</v>
      </c>
      <c r="E269">
        <f t="shared" si="18"/>
        <v>819.37247849965911</v>
      </c>
      <c r="F269">
        <f t="shared" si="21"/>
        <v>2267.6658469744661</v>
      </c>
    </row>
    <row r="270" spans="1:6" x14ac:dyDescent="0.2">
      <c r="A270" s="2">
        <v>44645</v>
      </c>
      <c r="B270" s="1">
        <v>257.63787557523739</v>
      </c>
      <c r="C270">
        <f t="shared" si="20"/>
        <v>128.81893778761869</v>
      </c>
      <c r="D270">
        <f t="shared" si="19"/>
        <v>1917.2393030700644</v>
      </c>
      <c r="E270">
        <f t="shared" si="18"/>
        <v>1084.6788046042236</v>
      </c>
      <c r="F270">
        <f t="shared" si="21"/>
        <v>3001.918107674288</v>
      </c>
    </row>
    <row r="271" spans="1:6" x14ac:dyDescent="0.2">
      <c r="A271" s="2">
        <v>44646</v>
      </c>
      <c r="B271" s="1">
        <v>256.17371646099525</v>
      </c>
      <c r="C271">
        <f t="shared" si="20"/>
        <v>128.08685823049763</v>
      </c>
      <c r="D271">
        <f t="shared" si="19"/>
        <v>1906.3436092847244</v>
      </c>
      <c r="E271">
        <f t="shared" si="18"/>
        <v>1078.5145620438443</v>
      </c>
      <c r="F271">
        <f t="shared" si="21"/>
        <v>2984.8581713285685</v>
      </c>
    </row>
    <row r="272" spans="1:6" x14ac:dyDescent="0.2">
      <c r="A272" s="2">
        <v>44647</v>
      </c>
      <c r="B272" s="1">
        <v>248.90153116067444</v>
      </c>
      <c r="C272">
        <f t="shared" si="20"/>
        <v>124.45076558033722</v>
      </c>
      <c r="D272">
        <f t="shared" si="19"/>
        <v>1852.2268787929304</v>
      </c>
      <c r="E272">
        <f t="shared" si="18"/>
        <v>1047.8980028877008</v>
      </c>
      <c r="F272">
        <f t="shared" si="21"/>
        <v>2900.124881680631</v>
      </c>
    </row>
    <row r="273" spans="1:6" x14ac:dyDescent="0.2">
      <c r="A273" s="2">
        <v>44648</v>
      </c>
      <c r="B273" s="1">
        <v>225.66640038576725</v>
      </c>
      <c r="C273">
        <f t="shared" si="20"/>
        <v>112.83320019288362</v>
      </c>
      <c r="D273">
        <f t="shared" si="19"/>
        <v>1679.3202134427274</v>
      </c>
      <c r="E273">
        <f t="shared" si="18"/>
        <v>950.07599664161512</v>
      </c>
      <c r="F273">
        <f t="shared" si="21"/>
        <v>2629.3962100843428</v>
      </c>
    </row>
    <row r="274" spans="1:6" x14ac:dyDescent="0.2">
      <c r="A274" s="2">
        <v>44649</v>
      </c>
      <c r="B274" s="1">
        <v>95.582836516288737</v>
      </c>
      <c r="C274">
        <f t="shared" si="20"/>
        <v>47.791418258144368</v>
      </c>
      <c r="D274">
        <f t="shared" si="19"/>
        <v>711.28971413379679</v>
      </c>
      <c r="E274">
        <f t="shared" si="18"/>
        <v>402.41240392813489</v>
      </c>
      <c r="F274">
        <f t="shared" si="21"/>
        <v>1113.7021180619317</v>
      </c>
    </row>
    <row r="275" spans="1:6" x14ac:dyDescent="0.2">
      <c r="A275" s="2">
        <v>44650</v>
      </c>
      <c r="B275" s="1">
        <v>-4.6034160185599297E-2</v>
      </c>
      <c r="C275">
        <f t="shared" si="20"/>
        <v>-2.3017080092799649E-2</v>
      </c>
      <c r="D275">
        <f t="shared" si="19"/>
        <v>-0.34256803660795665</v>
      </c>
      <c r="E275">
        <f t="shared" ref="E275:E337" si="22">C275*0.403*20.89375</f>
        <v>-0.19380798622713988</v>
      </c>
      <c r="F275">
        <f t="shared" si="21"/>
        <v>-0.53637602283509656</v>
      </c>
    </row>
    <row r="276" spans="1:6" x14ac:dyDescent="0.2">
      <c r="A276" s="2">
        <v>44651</v>
      </c>
      <c r="B276" s="1" t="str">
        <v>[-11059] No Good Data For Calculation</v>
      </c>
      <c r="C276" t="e">
        <f t="shared" si="20"/>
        <v>#VALUE!</v>
      </c>
      <c r="D276" t="e">
        <f t="shared" ref="D276:D337" si="23">C276*0.597*24.93</f>
        <v>#VALUE!</v>
      </c>
      <c r="E276" t="e">
        <f t="shared" si="22"/>
        <v>#VALUE!</v>
      </c>
      <c r="F276" t="e">
        <f t="shared" si="21"/>
        <v>#VALUE!</v>
      </c>
    </row>
    <row r="277" spans="1:6" x14ac:dyDescent="0.2">
      <c r="A277" s="2">
        <v>44652</v>
      </c>
      <c r="B277" s="1" t="str">
        <v>[-11059] No Good Data For Calculation</v>
      </c>
      <c r="C277" t="e">
        <f t="shared" si="20"/>
        <v>#VALUE!</v>
      </c>
      <c r="D277" t="e">
        <f t="shared" si="23"/>
        <v>#VALUE!</v>
      </c>
      <c r="E277" t="e">
        <f t="shared" si="22"/>
        <v>#VALUE!</v>
      </c>
      <c r="F277" t="e">
        <f t="shared" si="21"/>
        <v>#VALUE!</v>
      </c>
    </row>
    <row r="278" spans="1:6" x14ac:dyDescent="0.2">
      <c r="A278" s="2">
        <v>44653</v>
      </c>
      <c r="B278" s="1" t="str">
        <v>[-11059] No Good Data For Calculation</v>
      </c>
      <c r="C278" t="e">
        <f t="shared" si="20"/>
        <v>#VALUE!</v>
      </c>
      <c r="D278" t="e">
        <f t="shared" si="23"/>
        <v>#VALUE!</v>
      </c>
      <c r="E278" t="e">
        <f t="shared" si="22"/>
        <v>#VALUE!</v>
      </c>
      <c r="F278" t="e">
        <f t="shared" si="21"/>
        <v>#VALUE!</v>
      </c>
    </row>
    <row r="279" spans="1:6" x14ac:dyDescent="0.2">
      <c r="A279" s="2">
        <v>44654</v>
      </c>
      <c r="B279" s="1" t="str">
        <v>[-11059] No Good Data For Calculation</v>
      </c>
      <c r="C279" t="e">
        <f t="shared" si="20"/>
        <v>#VALUE!</v>
      </c>
      <c r="D279" t="e">
        <f t="shared" si="23"/>
        <v>#VALUE!</v>
      </c>
      <c r="E279" t="e">
        <f t="shared" si="22"/>
        <v>#VALUE!</v>
      </c>
      <c r="F279" t="e">
        <f t="shared" si="21"/>
        <v>#VALUE!</v>
      </c>
    </row>
    <row r="280" spans="1:6" x14ac:dyDescent="0.2">
      <c r="A280" s="2">
        <v>44655</v>
      </c>
      <c r="B280" s="1" t="str">
        <v>[-11059] No Good Data For Calculation</v>
      </c>
      <c r="C280" t="e">
        <f t="shared" si="20"/>
        <v>#VALUE!</v>
      </c>
      <c r="D280" t="e">
        <f t="shared" si="23"/>
        <v>#VALUE!</v>
      </c>
      <c r="E280" t="e">
        <f t="shared" si="22"/>
        <v>#VALUE!</v>
      </c>
      <c r="F280" t="e">
        <f t="shared" si="21"/>
        <v>#VALUE!</v>
      </c>
    </row>
    <row r="281" spans="1:6" x14ac:dyDescent="0.2">
      <c r="A281" s="2">
        <v>44656</v>
      </c>
      <c r="B281" s="1" t="str">
        <v>[-11059] No Good Data For Calculation</v>
      </c>
      <c r="C281" t="e">
        <f t="shared" si="20"/>
        <v>#VALUE!</v>
      </c>
      <c r="D281" t="e">
        <f t="shared" si="23"/>
        <v>#VALUE!</v>
      </c>
      <c r="E281" t="e">
        <f t="shared" si="22"/>
        <v>#VALUE!</v>
      </c>
      <c r="F281" t="e">
        <f t="shared" si="21"/>
        <v>#VALUE!</v>
      </c>
    </row>
    <row r="282" spans="1:6" x14ac:dyDescent="0.2">
      <c r="A282" s="2">
        <v>44657</v>
      </c>
      <c r="B282" s="1" t="str">
        <v>[-11059] No Good Data For Calculation</v>
      </c>
      <c r="C282" t="e">
        <f t="shared" si="20"/>
        <v>#VALUE!</v>
      </c>
      <c r="D282" t="e">
        <f t="shared" si="23"/>
        <v>#VALUE!</v>
      </c>
      <c r="E282" t="e">
        <f t="shared" si="22"/>
        <v>#VALUE!</v>
      </c>
      <c r="F282" t="e">
        <f t="shared" si="21"/>
        <v>#VALUE!</v>
      </c>
    </row>
    <row r="283" spans="1:6" x14ac:dyDescent="0.2">
      <c r="A283" s="2">
        <v>44658</v>
      </c>
      <c r="B283" s="1" t="str">
        <v>[-11059] No Good Data For Calculation</v>
      </c>
      <c r="C283" t="e">
        <f t="shared" si="20"/>
        <v>#VALUE!</v>
      </c>
      <c r="D283" t="e">
        <f t="shared" si="23"/>
        <v>#VALUE!</v>
      </c>
      <c r="E283" t="e">
        <f t="shared" si="22"/>
        <v>#VALUE!</v>
      </c>
      <c r="F283" t="e">
        <f t="shared" si="21"/>
        <v>#VALUE!</v>
      </c>
    </row>
    <row r="284" spans="1:6" x14ac:dyDescent="0.2">
      <c r="A284" s="2">
        <v>44659</v>
      </c>
      <c r="B284" s="1" t="str">
        <v>[-11059] No Good Data For Calculation</v>
      </c>
      <c r="C284" t="e">
        <f t="shared" si="20"/>
        <v>#VALUE!</v>
      </c>
      <c r="D284" t="e">
        <f t="shared" si="23"/>
        <v>#VALUE!</v>
      </c>
      <c r="E284" t="e">
        <f t="shared" si="22"/>
        <v>#VALUE!</v>
      </c>
      <c r="F284" t="e">
        <f t="shared" si="21"/>
        <v>#VALUE!</v>
      </c>
    </row>
    <row r="285" spans="1:6" x14ac:dyDescent="0.2">
      <c r="A285" s="2">
        <v>44660</v>
      </c>
      <c r="B285" s="1" t="str">
        <v>[-11059] No Good Data For Calculation</v>
      </c>
      <c r="C285" t="e">
        <f t="shared" si="20"/>
        <v>#VALUE!</v>
      </c>
      <c r="D285" t="e">
        <f t="shared" si="23"/>
        <v>#VALUE!</v>
      </c>
      <c r="E285" t="e">
        <f t="shared" si="22"/>
        <v>#VALUE!</v>
      </c>
      <c r="F285" t="e">
        <f t="shared" si="21"/>
        <v>#VALUE!</v>
      </c>
    </row>
    <row r="286" spans="1:6" x14ac:dyDescent="0.2">
      <c r="A286" s="2">
        <v>44661</v>
      </c>
      <c r="B286" s="1" t="str">
        <v>[-11059] No Good Data For Calculation</v>
      </c>
      <c r="C286" t="e">
        <f t="shared" si="20"/>
        <v>#VALUE!</v>
      </c>
      <c r="D286" t="e">
        <f t="shared" si="23"/>
        <v>#VALUE!</v>
      </c>
      <c r="E286" t="e">
        <f t="shared" si="22"/>
        <v>#VALUE!</v>
      </c>
      <c r="F286" t="e">
        <f t="shared" si="21"/>
        <v>#VALUE!</v>
      </c>
    </row>
    <row r="287" spans="1:6" x14ac:dyDescent="0.2">
      <c r="A287" s="2">
        <v>44662</v>
      </c>
      <c r="B287" s="1" t="str">
        <v>[-11059] No Good Data For Calculation</v>
      </c>
      <c r="C287" t="e">
        <f t="shared" si="20"/>
        <v>#VALUE!</v>
      </c>
      <c r="D287" t="e">
        <f t="shared" si="23"/>
        <v>#VALUE!</v>
      </c>
      <c r="E287" t="e">
        <f t="shared" si="22"/>
        <v>#VALUE!</v>
      </c>
      <c r="F287" t="e">
        <f t="shared" si="21"/>
        <v>#VALUE!</v>
      </c>
    </row>
    <row r="288" spans="1:6" x14ac:dyDescent="0.2">
      <c r="A288" s="2">
        <v>44663</v>
      </c>
      <c r="B288" s="1" t="str">
        <v>[-11059] No Good Data For Calculation</v>
      </c>
      <c r="C288" t="e">
        <f t="shared" si="20"/>
        <v>#VALUE!</v>
      </c>
      <c r="D288" t="e">
        <f t="shared" si="23"/>
        <v>#VALUE!</v>
      </c>
      <c r="E288" t="e">
        <f t="shared" si="22"/>
        <v>#VALUE!</v>
      </c>
      <c r="F288" t="e">
        <f t="shared" si="21"/>
        <v>#VALUE!</v>
      </c>
    </row>
    <row r="289" spans="1:6" x14ac:dyDescent="0.2">
      <c r="A289" s="2">
        <v>44664</v>
      </c>
      <c r="B289" s="1" t="str">
        <v>[-11059] No Good Data For Calculation</v>
      </c>
      <c r="C289" t="e">
        <f t="shared" si="20"/>
        <v>#VALUE!</v>
      </c>
      <c r="D289" t="e">
        <f t="shared" si="23"/>
        <v>#VALUE!</v>
      </c>
      <c r="E289" t="e">
        <f t="shared" si="22"/>
        <v>#VALUE!</v>
      </c>
      <c r="F289" t="e">
        <f t="shared" si="21"/>
        <v>#VALUE!</v>
      </c>
    </row>
    <row r="290" spans="1:6" x14ac:dyDescent="0.2">
      <c r="A290" s="2">
        <v>44665</v>
      </c>
      <c r="B290" s="1" t="str">
        <v>[-11059] No Good Data For Calculation</v>
      </c>
      <c r="C290" t="e">
        <f t="shared" si="20"/>
        <v>#VALUE!</v>
      </c>
      <c r="D290" t="e">
        <f t="shared" si="23"/>
        <v>#VALUE!</v>
      </c>
      <c r="E290" t="e">
        <f t="shared" si="22"/>
        <v>#VALUE!</v>
      </c>
      <c r="F290" t="e">
        <f t="shared" si="21"/>
        <v>#VALUE!</v>
      </c>
    </row>
    <row r="291" spans="1:6" x14ac:dyDescent="0.2">
      <c r="A291" s="2">
        <v>44666</v>
      </c>
      <c r="B291" s="1" t="str">
        <v>[-11059] No Good Data For Calculation</v>
      </c>
      <c r="C291" t="e">
        <f t="shared" si="20"/>
        <v>#VALUE!</v>
      </c>
      <c r="D291" t="e">
        <f t="shared" si="23"/>
        <v>#VALUE!</v>
      </c>
      <c r="E291" t="e">
        <f t="shared" si="22"/>
        <v>#VALUE!</v>
      </c>
      <c r="F291" t="e">
        <f t="shared" si="21"/>
        <v>#VALUE!</v>
      </c>
    </row>
    <row r="292" spans="1:6" x14ac:dyDescent="0.2">
      <c r="A292" s="2">
        <v>44667</v>
      </c>
      <c r="B292" s="1" t="str">
        <v>[-11059] No Good Data For Calculation</v>
      </c>
      <c r="C292" t="e">
        <f t="shared" si="20"/>
        <v>#VALUE!</v>
      </c>
      <c r="D292" t="e">
        <f t="shared" si="23"/>
        <v>#VALUE!</v>
      </c>
      <c r="E292" t="e">
        <f t="shared" si="22"/>
        <v>#VALUE!</v>
      </c>
      <c r="F292" t="e">
        <f t="shared" si="21"/>
        <v>#VALUE!</v>
      </c>
    </row>
    <row r="293" spans="1:6" x14ac:dyDescent="0.2">
      <c r="A293" s="2">
        <v>44668</v>
      </c>
      <c r="B293" s="1" t="str">
        <v>[-11059] No Good Data For Calculation</v>
      </c>
      <c r="C293" t="e">
        <f t="shared" si="20"/>
        <v>#VALUE!</v>
      </c>
      <c r="D293" t="e">
        <f t="shared" si="23"/>
        <v>#VALUE!</v>
      </c>
      <c r="E293" t="e">
        <f t="shared" si="22"/>
        <v>#VALUE!</v>
      </c>
      <c r="F293" t="e">
        <f t="shared" si="21"/>
        <v>#VALUE!</v>
      </c>
    </row>
    <row r="294" spans="1:6" x14ac:dyDescent="0.2">
      <c r="A294" s="2">
        <v>44669</v>
      </c>
      <c r="B294" s="1" t="str">
        <v>[-11059] No Good Data For Calculation</v>
      </c>
      <c r="C294" t="e">
        <f t="shared" si="20"/>
        <v>#VALUE!</v>
      </c>
      <c r="D294" t="e">
        <f t="shared" si="23"/>
        <v>#VALUE!</v>
      </c>
      <c r="E294" t="e">
        <f t="shared" si="22"/>
        <v>#VALUE!</v>
      </c>
      <c r="F294" t="e">
        <f t="shared" si="21"/>
        <v>#VALUE!</v>
      </c>
    </row>
    <row r="295" spans="1:6" x14ac:dyDescent="0.2">
      <c r="A295" s="2">
        <v>44670</v>
      </c>
      <c r="B295" s="1" t="str">
        <v>[-11059] No Good Data For Calculation</v>
      </c>
      <c r="C295" t="e">
        <f t="shared" si="20"/>
        <v>#VALUE!</v>
      </c>
      <c r="D295" t="e">
        <f t="shared" si="23"/>
        <v>#VALUE!</v>
      </c>
      <c r="E295" t="e">
        <f t="shared" si="22"/>
        <v>#VALUE!</v>
      </c>
      <c r="F295" t="e">
        <f t="shared" si="21"/>
        <v>#VALUE!</v>
      </c>
    </row>
    <row r="296" spans="1:6" x14ac:dyDescent="0.2">
      <c r="A296" s="2">
        <v>44671</v>
      </c>
      <c r="B296" s="1" t="str">
        <v>[-11059] No Good Data For Calculation</v>
      </c>
      <c r="C296" t="e">
        <f t="shared" si="20"/>
        <v>#VALUE!</v>
      </c>
      <c r="D296" t="e">
        <f t="shared" si="23"/>
        <v>#VALUE!</v>
      </c>
      <c r="E296" t="e">
        <f t="shared" si="22"/>
        <v>#VALUE!</v>
      </c>
      <c r="F296" t="e">
        <f t="shared" si="21"/>
        <v>#VALUE!</v>
      </c>
    </row>
    <row r="297" spans="1:6" x14ac:dyDescent="0.2">
      <c r="A297" s="2">
        <v>44672</v>
      </c>
      <c r="B297" s="1" t="str">
        <v>[-11059] No Good Data For Calculation</v>
      </c>
      <c r="C297" t="e">
        <f t="shared" si="20"/>
        <v>#VALUE!</v>
      </c>
      <c r="D297" t="e">
        <f t="shared" si="23"/>
        <v>#VALUE!</v>
      </c>
      <c r="E297" t="e">
        <f t="shared" si="22"/>
        <v>#VALUE!</v>
      </c>
      <c r="F297" t="e">
        <f t="shared" si="21"/>
        <v>#VALUE!</v>
      </c>
    </row>
    <row r="298" spans="1:6" x14ac:dyDescent="0.2">
      <c r="A298" s="2">
        <v>44673</v>
      </c>
      <c r="B298" s="1">
        <v>-8.4293936200180095E-3</v>
      </c>
      <c r="C298">
        <f t="shared" si="20"/>
        <v>-4.2146968100090047E-3</v>
      </c>
      <c r="D298">
        <f t="shared" si="23"/>
        <v>-6.2728217709694112E-2</v>
      </c>
      <c r="E298">
        <f t="shared" si="22"/>
        <v>-3.5488511054072643E-2</v>
      </c>
      <c r="F298">
        <f t="shared" si="21"/>
        <v>-9.8216728763766747E-2</v>
      </c>
    </row>
    <row r="299" spans="1:6" x14ac:dyDescent="0.2">
      <c r="A299" s="2">
        <v>44674</v>
      </c>
      <c r="B299" s="1">
        <v>5.0105396930883152E-2</v>
      </c>
      <c r="C299">
        <f t="shared" si="20"/>
        <v>2.5052698465441576E-2</v>
      </c>
      <c r="D299">
        <f t="shared" si="23"/>
        <v>0.3728645723278447</v>
      </c>
      <c r="E299">
        <f t="shared" si="22"/>
        <v>0.21094826188061497</v>
      </c>
      <c r="F299">
        <f t="shared" si="21"/>
        <v>0.58381283420845964</v>
      </c>
    </row>
    <row r="300" spans="1:6" x14ac:dyDescent="0.2">
      <c r="A300" s="2">
        <v>44675</v>
      </c>
      <c r="B300" s="1" t="str">
        <v>[-11059] No Good Data For Calculation</v>
      </c>
      <c r="C300" t="e">
        <f t="shared" si="20"/>
        <v>#VALUE!</v>
      </c>
      <c r="D300" t="e">
        <f t="shared" si="23"/>
        <v>#VALUE!</v>
      </c>
      <c r="E300" t="e">
        <f t="shared" si="22"/>
        <v>#VALUE!</v>
      </c>
      <c r="F300" t="e">
        <f t="shared" si="21"/>
        <v>#VALUE!</v>
      </c>
    </row>
    <row r="301" spans="1:6" x14ac:dyDescent="0.2">
      <c r="A301" s="2">
        <v>44676</v>
      </c>
      <c r="B301" s="1" t="str">
        <v>[-11059] No Good Data For Calculation</v>
      </c>
      <c r="C301" t="e">
        <f t="shared" si="20"/>
        <v>#VALUE!</v>
      </c>
      <c r="D301" t="e">
        <f t="shared" si="23"/>
        <v>#VALUE!</v>
      </c>
      <c r="E301" t="e">
        <f t="shared" si="22"/>
        <v>#VALUE!</v>
      </c>
      <c r="F301" t="e">
        <f t="shared" si="21"/>
        <v>#VALUE!</v>
      </c>
    </row>
    <row r="302" spans="1:6" x14ac:dyDescent="0.2">
      <c r="A302" s="2">
        <v>44677</v>
      </c>
      <c r="B302" s="1" t="str">
        <v>[-11059] No Good Data For Calculation</v>
      </c>
      <c r="C302" t="e">
        <f t="shared" si="20"/>
        <v>#VALUE!</v>
      </c>
      <c r="D302" t="e">
        <f t="shared" si="23"/>
        <v>#VALUE!</v>
      </c>
      <c r="E302" t="e">
        <f t="shared" si="22"/>
        <v>#VALUE!</v>
      </c>
      <c r="F302" t="e">
        <f t="shared" si="21"/>
        <v>#VALUE!</v>
      </c>
    </row>
    <row r="303" spans="1:6" x14ac:dyDescent="0.2">
      <c r="A303" s="2">
        <v>44678</v>
      </c>
      <c r="B303" s="1">
        <v>7.784929749692579E-2</v>
      </c>
      <c r="C303">
        <f t="shared" si="20"/>
        <v>3.8924648748462895E-2</v>
      </c>
      <c r="D303">
        <f t="shared" si="23"/>
        <v>0.57932372149961042</v>
      </c>
      <c r="E303">
        <f t="shared" si="22"/>
        <v>0.32775259755464325</v>
      </c>
      <c r="F303">
        <f t="shared" si="21"/>
        <v>0.90707631905425368</v>
      </c>
    </row>
    <row r="304" spans="1:6" x14ac:dyDescent="0.2">
      <c r="A304" s="2">
        <v>44679</v>
      </c>
      <c r="B304" s="1">
        <v>133.60146207033247</v>
      </c>
      <c r="C304">
        <f t="shared" si="20"/>
        <v>66.800731035166237</v>
      </c>
      <c r="D304">
        <f t="shared" si="23"/>
        <v>994.2093081498964</v>
      </c>
      <c r="E304">
        <f t="shared" si="22"/>
        <v>562.47426294859986</v>
      </c>
      <c r="F304">
        <f t="shared" si="21"/>
        <v>1556.6835710984963</v>
      </c>
    </row>
    <row r="305" spans="1:6" x14ac:dyDescent="0.2">
      <c r="A305" s="2">
        <v>44680</v>
      </c>
      <c r="B305" s="1">
        <v>256.57972781733434</v>
      </c>
      <c r="C305">
        <f t="shared" si="20"/>
        <v>128.28986390866717</v>
      </c>
      <c r="D305">
        <f t="shared" si="23"/>
        <v>1909.3649854241144</v>
      </c>
      <c r="E305">
        <f t="shared" si="22"/>
        <v>1080.2239066488112</v>
      </c>
      <c r="F305">
        <f t="shared" si="21"/>
        <v>2989.5888920729258</v>
      </c>
    </row>
    <row r="306" spans="1:6" x14ac:dyDescent="0.2">
      <c r="A306" s="2">
        <v>44681</v>
      </c>
      <c r="B306" s="1">
        <v>259.2192567751913</v>
      </c>
      <c r="C306">
        <f t="shared" si="20"/>
        <v>129.60962838759565</v>
      </c>
      <c r="D306">
        <f t="shared" si="23"/>
        <v>1929.0073173145474</v>
      </c>
      <c r="E306">
        <f t="shared" si="22"/>
        <v>1091.3365627687008</v>
      </c>
      <c r="F306">
        <f t="shared" si="21"/>
        <v>3020.3438800832482</v>
      </c>
    </row>
    <row r="307" spans="1:6" x14ac:dyDescent="0.2">
      <c r="A307" s="2">
        <v>44682</v>
      </c>
      <c r="B307" s="1">
        <v>254.06116189303239</v>
      </c>
      <c r="C307">
        <f t="shared" si="20"/>
        <v>127.0305809465162</v>
      </c>
      <c r="D307">
        <f t="shared" si="23"/>
        <v>1890.6228126489993</v>
      </c>
      <c r="E307">
        <f t="shared" si="22"/>
        <v>1069.620515862463</v>
      </c>
      <c r="F307">
        <f t="shared" si="21"/>
        <v>2960.2433285114621</v>
      </c>
    </row>
    <row r="308" spans="1:6" x14ac:dyDescent="0.2">
      <c r="A308" s="2">
        <v>44683</v>
      </c>
      <c r="B308" s="1">
        <v>153.14005461353116</v>
      </c>
      <c r="C308">
        <f t="shared" si="20"/>
        <v>76.570027306765581</v>
      </c>
      <c r="D308">
        <f t="shared" si="23"/>
        <v>1139.6077961123265</v>
      </c>
      <c r="E308">
        <f t="shared" si="22"/>
        <v>644.73350824041563</v>
      </c>
      <c r="F308">
        <f t="shared" si="21"/>
        <v>1784.3413043527421</v>
      </c>
    </row>
    <row r="309" spans="1:6" x14ac:dyDescent="0.2">
      <c r="A309" s="2">
        <v>44684</v>
      </c>
      <c r="B309" s="1">
        <v>192.84094616082641</v>
      </c>
      <c r="C309">
        <f t="shared" si="20"/>
        <v>96.420473080413203</v>
      </c>
      <c r="D309">
        <f t="shared" si="23"/>
        <v>1435.0461491551364</v>
      </c>
      <c r="E309">
        <f t="shared" si="22"/>
        <v>811.8778595478251</v>
      </c>
      <c r="F309">
        <f t="shared" si="21"/>
        <v>2246.9240087029616</v>
      </c>
    </row>
    <row r="310" spans="1:6" x14ac:dyDescent="0.2">
      <c r="A310" s="2">
        <v>44685</v>
      </c>
      <c r="B310" s="1">
        <v>308.84281283452032</v>
      </c>
      <c r="C310">
        <f t="shared" si="20"/>
        <v>154.42140641726016</v>
      </c>
      <c r="D310">
        <f t="shared" si="23"/>
        <v>2298.2862202034303</v>
      </c>
      <c r="E310">
        <f t="shared" si="22"/>
        <v>1300.2562309132438</v>
      </c>
      <c r="F310">
        <f t="shared" si="21"/>
        <v>3598.5424511166739</v>
      </c>
    </row>
    <row r="311" spans="1:6" x14ac:dyDescent="0.2">
      <c r="A311" s="2">
        <v>44686</v>
      </c>
      <c r="B311" s="1">
        <v>343.40122975713018</v>
      </c>
      <c r="C311">
        <f t="shared" si="20"/>
        <v>171.70061487856509</v>
      </c>
      <c r="D311">
        <f t="shared" si="23"/>
        <v>2555.4563083668086</v>
      </c>
      <c r="E311">
        <f t="shared" si="22"/>
        <v>1445.750298013965</v>
      </c>
      <c r="F311">
        <f t="shared" si="21"/>
        <v>4001.2066063807733</v>
      </c>
    </row>
    <row r="312" spans="1:6" x14ac:dyDescent="0.2">
      <c r="A312" s="2">
        <v>44687</v>
      </c>
      <c r="B312" s="1">
        <v>279.96561586868984</v>
      </c>
      <c r="C312">
        <f t="shared" si="20"/>
        <v>139.98280793434492</v>
      </c>
      <c r="D312">
        <f t="shared" si="23"/>
        <v>2083.3935268765217</v>
      </c>
      <c r="E312">
        <f t="shared" si="22"/>
        <v>1178.6806146911224</v>
      </c>
      <c r="F312">
        <f t="shared" si="21"/>
        <v>3262.0741415676439</v>
      </c>
    </row>
    <row r="313" spans="1:6" x14ac:dyDescent="0.2">
      <c r="A313" s="2">
        <v>44688</v>
      </c>
      <c r="B313" s="1">
        <v>333.29828935959364</v>
      </c>
      <c r="C313">
        <f t="shared" si="20"/>
        <v>166.64914467979682</v>
      </c>
      <c r="D313">
        <f t="shared" si="23"/>
        <v>2480.2742165897985</v>
      </c>
      <c r="E313">
        <f t="shared" si="22"/>
        <v>1403.2160033613625</v>
      </c>
      <c r="F313">
        <f t="shared" si="21"/>
        <v>3883.4902199511607</v>
      </c>
    </row>
    <row r="314" spans="1:6" x14ac:dyDescent="0.2">
      <c r="A314" s="2">
        <v>44689</v>
      </c>
      <c r="B314" s="1">
        <v>309.80109499593493</v>
      </c>
      <c r="C314">
        <f t="shared" si="20"/>
        <v>154.90054749796747</v>
      </c>
      <c r="D314">
        <f t="shared" si="23"/>
        <v>2305.4173775272243</v>
      </c>
      <c r="E314">
        <f t="shared" si="22"/>
        <v>1304.2906856571201</v>
      </c>
      <c r="F314">
        <f t="shared" si="21"/>
        <v>3609.7080631843446</v>
      </c>
    </row>
    <row r="315" spans="1:6" x14ac:dyDescent="0.2">
      <c r="A315" s="2">
        <v>44690</v>
      </c>
      <c r="B315" s="1">
        <v>338.91194796365363</v>
      </c>
      <c r="C315">
        <f t="shared" si="20"/>
        <v>169.45597398182682</v>
      </c>
      <c r="D315">
        <f t="shared" si="23"/>
        <v>2522.0488465260646</v>
      </c>
      <c r="E315">
        <f t="shared" si="22"/>
        <v>1426.8500148222663</v>
      </c>
      <c r="F315">
        <f t="shared" si="21"/>
        <v>3948.8988613483307</v>
      </c>
    </row>
    <row r="316" spans="1:6" x14ac:dyDescent="0.2">
      <c r="A316" s="2">
        <v>44691</v>
      </c>
      <c r="B316" s="1">
        <v>336.19489428430199</v>
      </c>
      <c r="C316">
        <f t="shared" si="20"/>
        <v>168.097447142151</v>
      </c>
      <c r="D316">
        <f t="shared" si="23"/>
        <v>2501.829606280533</v>
      </c>
      <c r="E316">
        <f t="shared" si="22"/>
        <v>1415.4109725992062</v>
      </c>
      <c r="F316">
        <f t="shared" si="21"/>
        <v>3917.2405788797391</v>
      </c>
    </row>
    <row r="317" spans="1:6" x14ac:dyDescent="0.2">
      <c r="A317" s="2">
        <v>44692</v>
      </c>
      <c r="B317" s="1">
        <v>316.05046578043476</v>
      </c>
      <c r="C317">
        <f t="shared" si="20"/>
        <v>158.02523289021738</v>
      </c>
      <c r="D317">
        <f t="shared" si="23"/>
        <v>2351.9227264040119</v>
      </c>
      <c r="E317">
        <f t="shared" si="22"/>
        <v>1330.6011030090917</v>
      </c>
      <c r="F317">
        <f t="shared" si="21"/>
        <v>3682.5238294131036</v>
      </c>
    </row>
    <row r="318" spans="1:6" x14ac:dyDescent="0.2">
      <c r="A318" s="2">
        <v>44693</v>
      </c>
      <c r="B318" s="1">
        <v>367.71930632703516</v>
      </c>
      <c r="C318">
        <f t="shared" si="20"/>
        <v>183.85965316351758</v>
      </c>
      <c r="D318">
        <f t="shared" si="23"/>
        <v>2736.4218285597963</v>
      </c>
      <c r="E318">
        <f t="shared" si="22"/>
        <v>1548.1316041989539</v>
      </c>
      <c r="F318">
        <f t="shared" si="21"/>
        <v>4284.5534327587502</v>
      </c>
    </row>
    <row r="319" spans="1:6" x14ac:dyDescent="0.2">
      <c r="A319" s="2">
        <v>44694</v>
      </c>
      <c r="B319" s="1">
        <v>342.88181480950425</v>
      </c>
      <c r="C319">
        <f t="shared" si="20"/>
        <v>171.44090740475212</v>
      </c>
      <c r="D319">
        <f t="shared" si="23"/>
        <v>2551.5910274954808</v>
      </c>
      <c r="E319">
        <f t="shared" si="22"/>
        <v>1443.5635140124803</v>
      </c>
      <c r="F319">
        <f t="shared" si="21"/>
        <v>3995.1545415079609</v>
      </c>
    </row>
    <row r="320" spans="1:6" x14ac:dyDescent="0.2">
      <c r="A320" s="2">
        <v>44695</v>
      </c>
      <c r="B320" s="1">
        <v>289.16971859072856</v>
      </c>
      <c r="C320">
        <f t="shared" si="20"/>
        <v>144.58485929536428</v>
      </c>
      <c r="D320">
        <f t="shared" si="23"/>
        <v>2151.8868237133584</v>
      </c>
      <c r="E320">
        <f t="shared" si="22"/>
        <v>1217.4307212727147</v>
      </c>
      <c r="F320">
        <f t="shared" si="21"/>
        <v>3369.3175449860728</v>
      </c>
    </row>
    <row r="321" spans="1:6" x14ac:dyDescent="0.2">
      <c r="A321" s="2">
        <v>44696</v>
      </c>
      <c r="B321" s="1">
        <v>305.24927019413656</v>
      </c>
      <c r="C321">
        <f t="shared" si="20"/>
        <v>152.62463509706828</v>
      </c>
      <c r="D321">
        <f t="shared" si="23"/>
        <v>2271.5444953230376</v>
      </c>
      <c r="E321">
        <f t="shared" si="22"/>
        <v>1285.1270907324265</v>
      </c>
      <c r="F321">
        <f t="shared" si="21"/>
        <v>3556.6715860554641</v>
      </c>
    </row>
    <row r="322" spans="1:6" x14ac:dyDescent="0.2">
      <c r="A322" s="2">
        <v>44697</v>
      </c>
      <c r="B322" s="1">
        <v>255.91246447288279</v>
      </c>
      <c r="C322">
        <f t="shared" si="20"/>
        <v>127.95623223644139</v>
      </c>
      <c r="D322">
        <f t="shared" si="23"/>
        <v>1904.399475183727</v>
      </c>
      <c r="E322">
        <f t="shared" si="22"/>
        <v>1077.4146674979295</v>
      </c>
      <c r="F322">
        <f t="shared" si="21"/>
        <v>2981.8141426816564</v>
      </c>
    </row>
    <row r="323" spans="1:6" x14ac:dyDescent="0.2">
      <c r="A323" s="2">
        <v>44698</v>
      </c>
      <c r="B323" s="1">
        <v>131.79404265953312</v>
      </c>
      <c r="C323">
        <f t="shared" si="20"/>
        <v>65.897021329766559</v>
      </c>
      <c r="D323">
        <f t="shared" si="23"/>
        <v>980.75920682539504</v>
      </c>
      <c r="E323">
        <f t="shared" si="22"/>
        <v>554.86486343175045</v>
      </c>
      <c r="F323">
        <f t="shared" si="21"/>
        <v>1535.6240702571454</v>
      </c>
    </row>
    <row r="324" spans="1:6" x14ac:dyDescent="0.2">
      <c r="A324" s="2">
        <v>44699</v>
      </c>
      <c r="B324" s="1">
        <v>136.98165434827024</v>
      </c>
      <c r="C324">
        <f t="shared" ref="C324:C367" si="24">B324*0.5</f>
        <v>68.49082717413512</v>
      </c>
      <c r="D324">
        <f t="shared" si="23"/>
        <v>1019.3633639063595</v>
      </c>
      <c r="E324">
        <f t="shared" si="22"/>
        <v>576.70517876864301</v>
      </c>
      <c r="F324">
        <f t="shared" ref="F324:F367" si="25">D324+E324</f>
        <v>1596.0685426750024</v>
      </c>
    </row>
    <row r="325" spans="1:6" x14ac:dyDescent="0.2">
      <c r="A325" s="2">
        <v>44700</v>
      </c>
      <c r="B325" s="1">
        <v>143.89057668021954</v>
      </c>
      <c r="C325">
        <f t="shared" si="24"/>
        <v>71.945288340109769</v>
      </c>
      <c r="D325">
        <f t="shared" si="23"/>
        <v>1070.776834876405</v>
      </c>
      <c r="E325">
        <f t="shared" si="22"/>
        <v>605.79236790723598</v>
      </c>
      <c r="F325">
        <f t="shared" si="25"/>
        <v>1676.569202783641</v>
      </c>
    </row>
    <row r="326" spans="1:6" x14ac:dyDescent="0.2">
      <c r="A326" s="2">
        <v>44701</v>
      </c>
      <c r="B326" s="1">
        <v>133.60369918247804</v>
      </c>
      <c r="C326">
        <f t="shared" si="24"/>
        <v>66.801849591239019</v>
      </c>
      <c r="D326">
        <f t="shared" si="23"/>
        <v>994.22595585482441</v>
      </c>
      <c r="E326">
        <f t="shared" si="22"/>
        <v>562.48368139347099</v>
      </c>
      <c r="F326">
        <f t="shared" si="25"/>
        <v>1556.7096372482954</v>
      </c>
    </row>
    <row r="327" spans="1:6" x14ac:dyDescent="0.2">
      <c r="A327" s="2">
        <v>44702</v>
      </c>
      <c r="B327" s="1">
        <v>136.53962168752977</v>
      </c>
      <c r="C327">
        <f t="shared" si="24"/>
        <v>68.269810843764887</v>
      </c>
      <c r="D327">
        <f t="shared" si="23"/>
        <v>1016.07393144803</v>
      </c>
      <c r="E327">
        <f t="shared" si="22"/>
        <v>574.84418120771579</v>
      </c>
      <c r="F327">
        <f t="shared" si="25"/>
        <v>1590.9181126557457</v>
      </c>
    </row>
    <row r="328" spans="1:6" x14ac:dyDescent="0.2">
      <c r="A328" s="2">
        <v>44703</v>
      </c>
      <c r="B328" s="1">
        <v>156.94079403874332</v>
      </c>
      <c r="C328">
        <f t="shared" si="24"/>
        <v>78.47039701937166</v>
      </c>
      <c r="D328">
        <f t="shared" si="23"/>
        <v>1167.8913976226825</v>
      </c>
      <c r="E328">
        <f t="shared" si="22"/>
        <v>660.73496566256915</v>
      </c>
      <c r="F328">
        <f t="shared" si="25"/>
        <v>1828.6263632852515</v>
      </c>
    </row>
    <row r="329" spans="1:6" x14ac:dyDescent="0.2">
      <c r="A329" s="2">
        <v>44704</v>
      </c>
      <c r="B329" s="1">
        <v>167.64739060524857</v>
      </c>
      <c r="C329">
        <f t="shared" si="24"/>
        <v>83.823695302624287</v>
      </c>
      <c r="D329">
        <f t="shared" si="23"/>
        <v>1247.5656601649707</v>
      </c>
      <c r="E329">
        <f t="shared" si="22"/>
        <v>705.81070749287005</v>
      </c>
      <c r="F329">
        <f t="shared" si="25"/>
        <v>1953.3763676578408</v>
      </c>
    </row>
    <row r="330" spans="1:6" x14ac:dyDescent="0.2">
      <c r="A330" s="2">
        <v>44705</v>
      </c>
      <c r="B330" s="1">
        <v>143.1625991385219</v>
      </c>
      <c r="C330">
        <f t="shared" si="24"/>
        <v>71.581299569260949</v>
      </c>
      <c r="D330">
        <f t="shared" si="23"/>
        <v>1065.3595135622202</v>
      </c>
      <c r="E330">
        <f t="shared" si="22"/>
        <v>602.72751648372423</v>
      </c>
      <c r="F330">
        <f t="shared" si="25"/>
        <v>1668.0870300459444</v>
      </c>
    </row>
    <row r="331" spans="1:6" x14ac:dyDescent="0.2">
      <c r="A331" s="2">
        <v>44706</v>
      </c>
      <c r="B331" s="1">
        <v>230.46866740356165</v>
      </c>
      <c r="C331">
        <f t="shared" si="24"/>
        <v>115.23433370178083</v>
      </c>
      <c r="D331">
        <f t="shared" si="23"/>
        <v>1715.0567876936811</v>
      </c>
      <c r="E331">
        <f t="shared" si="22"/>
        <v>970.29397599197807</v>
      </c>
      <c r="F331">
        <f t="shared" si="25"/>
        <v>2685.3507636856593</v>
      </c>
    </row>
    <row r="332" spans="1:6" x14ac:dyDescent="0.2">
      <c r="A332" s="2">
        <v>44707</v>
      </c>
      <c r="B332" s="1">
        <v>325.57810495737476</v>
      </c>
      <c r="C332">
        <f t="shared" si="24"/>
        <v>162.78905247868738</v>
      </c>
      <c r="D332">
        <f t="shared" si="23"/>
        <v>2422.823653741325</v>
      </c>
      <c r="E332">
        <f t="shared" si="22"/>
        <v>1370.7133273863096</v>
      </c>
      <c r="F332">
        <f t="shared" si="25"/>
        <v>3793.5369811276346</v>
      </c>
    </row>
    <row r="333" spans="1:6" x14ac:dyDescent="0.2">
      <c r="A333" s="2">
        <v>44708</v>
      </c>
      <c r="B333" s="1">
        <v>311.26077206969109</v>
      </c>
      <c r="C333">
        <f t="shared" si="24"/>
        <v>155.63038603484554</v>
      </c>
      <c r="D333">
        <f t="shared" si="23"/>
        <v>2316.2797177376733</v>
      </c>
      <c r="E333">
        <f t="shared" si="22"/>
        <v>1310.4360584208684</v>
      </c>
      <c r="F333">
        <f t="shared" si="25"/>
        <v>3626.7157761585418</v>
      </c>
    </row>
    <row r="334" spans="1:6" x14ac:dyDescent="0.2">
      <c r="A334" s="2">
        <v>44709</v>
      </c>
      <c r="B334" s="1">
        <v>253.63594113104358</v>
      </c>
      <c r="C334">
        <f t="shared" si="24"/>
        <v>126.81797056552179</v>
      </c>
      <c r="D334">
        <f t="shared" si="23"/>
        <v>1887.4584877004793</v>
      </c>
      <c r="E334">
        <f t="shared" si="22"/>
        <v>1067.8302979188586</v>
      </c>
      <c r="F334">
        <f t="shared" si="25"/>
        <v>2955.2887856193379</v>
      </c>
    </row>
    <row r="335" spans="1:6" x14ac:dyDescent="0.2">
      <c r="A335" s="2">
        <v>44710</v>
      </c>
      <c r="B335" s="1">
        <v>252.69235537597248</v>
      </c>
      <c r="C335">
        <f t="shared" si="24"/>
        <v>126.34617768798624</v>
      </c>
      <c r="D335">
        <f t="shared" si="23"/>
        <v>1880.4366952276137</v>
      </c>
      <c r="E335">
        <f t="shared" si="22"/>
        <v>1063.8577163775501</v>
      </c>
      <c r="F335">
        <f t="shared" si="25"/>
        <v>2944.294411605164</v>
      </c>
    </row>
    <row r="336" spans="1:6" x14ac:dyDescent="0.2">
      <c r="A336" s="2">
        <v>44711</v>
      </c>
      <c r="B336" s="1">
        <v>244.59169080127947</v>
      </c>
      <c r="C336">
        <f t="shared" si="24"/>
        <v>122.29584540063973</v>
      </c>
      <c r="D336">
        <f t="shared" si="23"/>
        <v>1820.1547492252553</v>
      </c>
      <c r="E336">
        <f t="shared" si="22"/>
        <v>1029.7531843953655</v>
      </c>
      <c r="F336">
        <f t="shared" si="25"/>
        <v>2849.9079336206205</v>
      </c>
    </row>
    <row r="337" spans="1:6" x14ac:dyDescent="0.2">
      <c r="A337" s="2">
        <v>44712</v>
      </c>
      <c r="B337" s="1">
        <v>334.59974228405645</v>
      </c>
      <c r="C337">
        <f t="shared" si="24"/>
        <v>167.29987114202822</v>
      </c>
      <c r="D337">
        <f t="shared" si="23"/>
        <v>2489.9591151797458</v>
      </c>
      <c r="E337">
        <f t="shared" si="22"/>
        <v>1408.6952381175222</v>
      </c>
      <c r="F337">
        <f t="shared" si="25"/>
        <v>3898.6543532972682</v>
      </c>
    </row>
    <row r="338" spans="1:6" x14ac:dyDescent="0.2">
      <c r="A338" s="2">
        <v>44713</v>
      </c>
      <c r="B338" s="1">
        <v>380.36797163932334</v>
      </c>
      <c r="C338">
        <f t="shared" si="24"/>
        <v>190.18398581966167</v>
      </c>
      <c r="D338">
        <f>C338*0.86*24.93</f>
        <v>4077.5066191763817</v>
      </c>
      <c r="E338">
        <f>C338*0.14*20.89375</f>
        <v>556.31193152073797</v>
      </c>
      <c r="F338">
        <f t="shared" si="25"/>
        <v>4633.8185506971195</v>
      </c>
    </row>
    <row r="339" spans="1:6" x14ac:dyDescent="0.2">
      <c r="A339" s="2">
        <v>44714</v>
      </c>
      <c r="B339" s="1">
        <v>356.21579764861718</v>
      </c>
      <c r="C339">
        <f t="shared" si="24"/>
        <v>178.10789882430859</v>
      </c>
      <c r="D339">
        <f t="shared" ref="D339:D367" si="26">C339*0.86*24.93</f>
        <v>3818.5977292134116</v>
      </c>
      <c r="E339">
        <f t="shared" ref="E339:E367" si="27">C339*0.14*20.89375</f>
        <v>520.98786754845571</v>
      </c>
      <c r="F339">
        <f t="shared" si="25"/>
        <v>4339.5855967618672</v>
      </c>
    </row>
    <row r="340" spans="1:6" x14ac:dyDescent="0.2">
      <c r="A340" s="2">
        <v>44715</v>
      </c>
      <c r="B340" s="1">
        <v>286.08939080704528</v>
      </c>
      <c r="C340">
        <f t="shared" si="24"/>
        <v>143.04469540352264</v>
      </c>
      <c r="D340">
        <f t="shared" si="26"/>
        <v>3066.8496605124446</v>
      </c>
      <c r="E340">
        <f t="shared" si="27"/>
        <v>418.42361464222921</v>
      </c>
      <c r="F340">
        <f t="shared" si="25"/>
        <v>3485.2732751546737</v>
      </c>
    </row>
    <row r="341" spans="1:6" x14ac:dyDescent="0.2">
      <c r="A341" s="2">
        <v>44716</v>
      </c>
      <c r="B341" s="1">
        <v>175.87571389837197</v>
      </c>
      <c r="C341">
        <f t="shared" si="24"/>
        <v>87.937856949185985</v>
      </c>
      <c r="D341">
        <f t="shared" si="26"/>
        <v>1885.3700654191578</v>
      </c>
      <c r="E341">
        <f t="shared" si="27"/>
        <v>257.22922380848769</v>
      </c>
      <c r="F341">
        <f t="shared" si="25"/>
        <v>2142.5992892276454</v>
      </c>
    </row>
    <row r="342" spans="1:6" x14ac:dyDescent="0.2">
      <c r="A342" s="2">
        <v>44717</v>
      </c>
      <c r="B342" s="1">
        <v>345.24240504271995</v>
      </c>
      <c r="C342">
        <f t="shared" si="24"/>
        <v>172.62120252135998</v>
      </c>
      <c r="D342">
        <f t="shared" si="26"/>
        <v>3700.9640578174531</v>
      </c>
      <c r="E342">
        <f t="shared" si="27"/>
        <v>504.93859502529318</v>
      </c>
      <c r="F342">
        <f t="shared" si="25"/>
        <v>4205.9026528427466</v>
      </c>
    </row>
    <row r="343" spans="1:6" x14ac:dyDescent="0.2">
      <c r="A343" s="2">
        <v>44718</v>
      </c>
      <c r="B343" s="1">
        <v>289.73932355189083</v>
      </c>
      <c r="C343">
        <f t="shared" si="24"/>
        <v>144.86966177594542</v>
      </c>
      <c r="D343">
        <f t="shared" si="26"/>
        <v>3105.9765745439145</v>
      </c>
      <c r="E343">
        <f t="shared" si="27"/>
        <v>423.76186940236238</v>
      </c>
      <c r="F343">
        <f t="shared" si="25"/>
        <v>3529.7384439462767</v>
      </c>
    </row>
    <row r="344" spans="1:6" x14ac:dyDescent="0.2">
      <c r="A344" s="2">
        <v>44719</v>
      </c>
      <c r="B344" s="1">
        <v>138.13809001397499</v>
      </c>
      <c r="C344">
        <f t="shared" si="24"/>
        <v>69.069045006987494</v>
      </c>
      <c r="D344">
        <f t="shared" si="26"/>
        <v>1480.8265111408105</v>
      </c>
      <c r="E344">
        <f t="shared" si="27"/>
        <v>202.03559027606431</v>
      </c>
      <c r="F344">
        <f t="shared" si="25"/>
        <v>1682.8621014168748</v>
      </c>
    </row>
    <row r="345" spans="1:6" x14ac:dyDescent="0.2">
      <c r="A345" s="2">
        <v>44720</v>
      </c>
      <c r="B345" s="1">
        <v>130.88251403120489</v>
      </c>
      <c r="C345">
        <f t="shared" si="24"/>
        <v>65.441257015602446</v>
      </c>
      <c r="D345">
        <f t="shared" si="26"/>
        <v>1403.0474621631133</v>
      </c>
      <c r="E345">
        <f t="shared" si="27"/>
        <v>191.42385692776412</v>
      </c>
      <c r="F345">
        <f t="shared" si="25"/>
        <v>1594.4713190908774</v>
      </c>
    </row>
    <row r="346" spans="1:6" x14ac:dyDescent="0.2">
      <c r="A346" s="2">
        <v>44721</v>
      </c>
      <c r="B346" s="1">
        <v>270.41328209011908</v>
      </c>
      <c r="C346">
        <f t="shared" si="24"/>
        <v>135.20664104505954</v>
      </c>
      <c r="D346">
        <f t="shared" si="26"/>
        <v>2898.8033426778675</v>
      </c>
      <c r="E346">
        <f t="shared" si="27"/>
        <v>395.49632588692987</v>
      </c>
      <c r="F346">
        <f t="shared" si="25"/>
        <v>3294.2996685647972</v>
      </c>
    </row>
    <row r="347" spans="1:6" x14ac:dyDescent="0.2">
      <c r="A347" s="2">
        <v>44722</v>
      </c>
      <c r="B347" s="1">
        <v>343.84480235386656</v>
      </c>
      <c r="C347">
        <f t="shared" si="24"/>
        <v>171.92240117693328</v>
      </c>
      <c r="D347">
        <f t="shared" si="26"/>
        <v>3685.9818967532137</v>
      </c>
      <c r="E347">
        <f t="shared" si="27"/>
        <v>502.89451374267702</v>
      </c>
      <c r="F347">
        <f t="shared" si="25"/>
        <v>4188.8764104958909</v>
      </c>
    </row>
    <row r="348" spans="1:6" x14ac:dyDescent="0.2">
      <c r="A348" s="2">
        <v>44723</v>
      </c>
      <c r="B348" s="1">
        <v>346.60617471340782</v>
      </c>
      <c r="C348">
        <f t="shared" si="24"/>
        <v>173.30308735670391</v>
      </c>
      <c r="D348">
        <f t="shared" si="26"/>
        <v>3715.5835323102601</v>
      </c>
      <c r="E348">
        <f t="shared" si="27"/>
        <v>506.9331934042786</v>
      </c>
      <c r="F348">
        <f t="shared" si="25"/>
        <v>4222.5167257145386</v>
      </c>
    </row>
    <row r="349" spans="1:6" x14ac:dyDescent="0.2">
      <c r="A349" s="2">
        <v>44724</v>
      </c>
      <c r="B349" s="1">
        <v>351.61124275525509</v>
      </c>
      <c r="C349">
        <f t="shared" si="24"/>
        <v>175.80562137762755</v>
      </c>
      <c r="D349">
        <f t="shared" si="26"/>
        <v>3769.2373612120591</v>
      </c>
      <c r="E349">
        <f t="shared" si="27"/>
        <v>514.25341823223278</v>
      </c>
      <c r="F349">
        <f t="shared" si="25"/>
        <v>4283.4907794442915</v>
      </c>
    </row>
    <row r="350" spans="1:6" x14ac:dyDescent="0.2">
      <c r="A350" s="2">
        <v>44725</v>
      </c>
      <c r="B350" s="1">
        <v>189.15285706841001</v>
      </c>
      <c r="C350">
        <f t="shared" si="24"/>
        <v>94.576428534205007</v>
      </c>
      <c r="D350">
        <f t="shared" si="26"/>
        <v>2027.6997124876486</v>
      </c>
      <c r="E350">
        <f t="shared" si="27"/>
        <v>276.64787551611647</v>
      </c>
      <c r="F350">
        <f t="shared" si="25"/>
        <v>2304.3475880037649</v>
      </c>
    </row>
    <row r="351" spans="1:6" x14ac:dyDescent="0.2">
      <c r="A351" s="2">
        <v>44726</v>
      </c>
      <c r="B351" s="1">
        <v>128.32960782173055</v>
      </c>
      <c r="C351">
        <f t="shared" si="24"/>
        <v>64.164803910865274</v>
      </c>
      <c r="D351">
        <f t="shared" si="26"/>
        <v>1375.6805628881693</v>
      </c>
      <c r="E351">
        <f t="shared" si="27"/>
        <v>187.6900720397698</v>
      </c>
      <c r="F351">
        <f t="shared" si="25"/>
        <v>1563.3706349279391</v>
      </c>
    </row>
    <row r="352" spans="1:6" x14ac:dyDescent="0.2">
      <c r="A352" s="2">
        <v>44727</v>
      </c>
      <c r="B352" s="1">
        <v>135.64160337382606</v>
      </c>
      <c r="C352">
        <f t="shared" si="24"/>
        <v>67.820801686913029</v>
      </c>
      <c r="D352">
        <f t="shared" si="26"/>
        <v>1454.0644240070778</v>
      </c>
      <c r="E352">
        <f t="shared" si="27"/>
        <v>198.38432253443148</v>
      </c>
      <c r="F352">
        <f t="shared" si="25"/>
        <v>1652.4487465415093</v>
      </c>
    </row>
    <row r="353" spans="1:6" x14ac:dyDescent="0.2">
      <c r="A353" s="2">
        <v>44728</v>
      </c>
      <c r="B353" s="1">
        <v>133.07416881360751</v>
      </c>
      <c r="C353">
        <f t="shared" si="24"/>
        <v>66.537084406803757</v>
      </c>
      <c r="D353">
        <f t="shared" si="26"/>
        <v>1426.5417822649911</v>
      </c>
      <c r="E353">
        <f t="shared" si="27"/>
        <v>194.62928902545187</v>
      </c>
      <c r="F353">
        <f t="shared" si="25"/>
        <v>1621.171071290443</v>
      </c>
    </row>
    <row r="354" spans="1:6" x14ac:dyDescent="0.2">
      <c r="A354" s="2">
        <v>44729</v>
      </c>
      <c r="B354" s="1">
        <v>129.22810140299663</v>
      </c>
      <c r="C354">
        <f t="shared" si="24"/>
        <v>64.614050701498314</v>
      </c>
      <c r="D354">
        <f t="shared" si="26"/>
        <v>1385.3123242299835</v>
      </c>
      <c r="E354">
        <f t="shared" si="27"/>
        <v>189.00417505822028</v>
      </c>
      <c r="F354">
        <f t="shared" si="25"/>
        <v>1574.3164992882037</v>
      </c>
    </row>
    <row r="355" spans="1:6" x14ac:dyDescent="0.2">
      <c r="A355" s="2">
        <v>44730</v>
      </c>
      <c r="B355" s="1">
        <v>174.23187380463949</v>
      </c>
      <c r="C355">
        <f t="shared" si="24"/>
        <v>87.115936902319746</v>
      </c>
      <c r="D355">
        <f t="shared" si="26"/>
        <v>1867.7482639983548</v>
      </c>
      <c r="E355">
        <f t="shared" si="27"/>
        <v>254.82500493139807</v>
      </c>
      <c r="F355">
        <f t="shared" si="25"/>
        <v>2122.5732689297529</v>
      </c>
    </row>
    <row r="356" spans="1:6" x14ac:dyDescent="0.2">
      <c r="A356" s="2">
        <v>44731</v>
      </c>
      <c r="B356" s="1">
        <v>236.28510449713639</v>
      </c>
      <c r="C356">
        <f t="shared" si="24"/>
        <v>118.14255224856819</v>
      </c>
      <c r="D356">
        <f t="shared" si="26"/>
        <v>2532.952691698852</v>
      </c>
      <c r="E356">
        <f t="shared" si="27"/>
        <v>345.58173314609309</v>
      </c>
      <c r="F356">
        <f t="shared" si="25"/>
        <v>2878.5344248449451</v>
      </c>
    </row>
    <row r="357" spans="1:6" x14ac:dyDescent="0.2">
      <c r="A357" s="2">
        <v>44732</v>
      </c>
      <c r="B357" s="1">
        <v>216.71820727819971</v>
      </c>
      <c r="C357">
        <f t="shared" si="24"/>
        <v>108.35910363909986</v>
      </c>
      <c r="D357">
        <f t="shared" si="26"/>
        <v>2323.1975102015731</v>
      </c>
      <c r="E357">
        <f t="shared" si="27"/>
        <v>316.96392303232204</v>
      </c>
      <c r="F357">
        <f t="shared" si="25"/>
        <v>2640.161433233895</v>
      </c>
    </row>
    <row r="358" spans="1:6" x14ac:dyDescent="0.2">
      <c r="A358" s="2">
        <v>44733</v>
      </c>
      <c r="B358" s="1">
        <v>149.58563358305054</v>
      </c>
      <c r="C358">
        <f t="shared" si="24"/>
        <v>74.792816791525269</v>
      </c>
      <c r="D358">
        <f t="shared" si="26"/>
        <v>1603.5430334469434</v>
      </c>
      <c r="E358">
        <f t="shared" si="27"/>
        <v>218.77833821731039</v>
      </c>
      <c r="F358">
        <f t="shared" si="25"/>
        <v>1822.3213716642538</v>
      </c>
    </row>
    <row r="359" spans="1:6" x14ac:dyDescent="0.2">
      <c r="A359" s="2">
        <v>44734</v>
      </c>
      <c r="B359" s="1">
        <v>138.14744149803892</v>
      </c>
      <c r="C359">
        <f t="shared" si="24"/>
        <v>69.073720749019458</v>
      </c>
      <c r="D359">
        <f t="shared" si="26"/>
        <v>1480.9267581148272</v>
      </c>
      <c r="E359">
        <f t="shared" si="27"/>
        <v>202.04926740597557</v>
      </c>
      <c r="F359">
        <f t="shared" si="25"/>
        <v>1682.9760255208028</v>
      </c>
    </row>
    <row r="360" spans="1:6" x14ac:dyDescent="0.2">
      <c r="A360" s="2">
        <v>44735</v>
      </c>
      <c r="B360" s="1">
        <v>140.09796198270604</v>
      </c>
      <c r="C360">
        <f t="shared" si="24"/>
        <v>70.048980991353019</v>
      </c>
      <c r="D360">
        <f t="shared" si="26"/>
        <v>1501.8361426584106</v>
      </c>
      <c r="E360">
        <f t="shared" si="27"/>
        <v>204.90202552233154</v>
      </c>
      <c r="F360">
        <f t="shared" si="25"/>
        <v>1706.7381681807422</v>
      </c>
    </row>
    <row r="361" spans="1:6" x14ac:dyDescent="0.2">
      <c r="A361" s="2">
        <v>44736</v>
      </c>
      <c r="B361" s="1">
        <v>141.76245705171553</v>
      </c>
      <c r="C361">
        <f t="shared" si="24"/>
        <v>70.881228525857765</v>
      </c>
      <c r="D361">
        <f t="shared" si="26"/>
        <v>1519.6793633486852</v>
      </c>
      <c r="E361">
        <f t="shared" si="27"/>
        <v>207.33645359169975</v>
      </c>
      <c r="F361">
        <f t="shared" si="25"/>
        <v>1727.0158169403849</v>
      </c>
    </row>
    <row r="362" spans="1:6" x14ac:dyDescent="0.2">
      <c r="A362" s="2">
        <v>44737</v>
      </c>
      <c r="B362" s="1">
        <v>242.37640089633101</v>
      </c>
      <c r="C362">
        <f t="shared" si="24"/>
        <v>121.1882004481655</v>
      </c>
      <c r="D362">
        <f t="shared" si="26"/>
        <v>2598.2507799685786</v>
      </c>
      <c r="E362">
        <f t="shared" si="27"/>
        <v>354.49063483594017</v>
      </c>
      <c r="F362">
        <f t="shared" si="25"/>
        <v>2952.7414148045186</v>
      </c>
    </row>
    <row r="363" spans="1:6" x14ac:dyDescent="0.2">
      <c r="A363" s="2">
        <v>44738</v>
      </c>
      <c r="B363" s="1">
        <v>335.14202409541605</v>
      </c>
      <c r="C363">
        <f t="shared" si="24"/>
        <v>167.57101204770802</v>
      </c>
      <c r="D363">
        <f t="shared" si="26"/>
        <v>3592.6889841004509</v>
      </c>
      <c r="E363">
        <f t="shared" si="27"/>
        <v>490.16615661605204</v>
      </c>
      <c r="F363">
        <f t="shared" si="25"/>
        <v>4082.8551407165028</v>
      </c>
    </row>
    <row r="364" spans="1:6" x14ac:dyDescent="0.2">
      <c r="A364" s="2">
        <v>44739</v>
      </c>
      <c r="B364" s="1">
        <v>367.33134705523605</v>
      </c>
      <c r="C364">
        <f t="shared" si="24"/>
        <v>183.66567352761803</v>
      </c>
      <c r="D364">
        <f t="shared" si="26"/>
        <v>3937.7553072974247</v>
      </c>
      <c r="E364">
        <f t="shared" si="27"/>
        <v>537.24505327747374</v>
      </c>
      <c r="F364">
        <f t="shared" si="25"/>
        <v>4475.0003605748989</v>
      </c>
    </row>
    <row r="365" spans="1:6" x14ac:dyDescent="0.2">
      <c r="A365" s="2">
        <v>44740</v>
      </c>
      <c r="B365" s="1">
        <v>376.01757033025916</v>
      </c>
      <c r="C365">
        <f t="shared" si="24"/>
        <v>188.00878516512958</v>
      </c>
      <c r="D365">
        <f t="shared" si="26"/>
        <v>4030.8707521833448</v>
      </c>
      <c r="E365">
        <f t="shared" si="27"/>
        <v>549.94919770614968</v>
      </c>
      <c r="F365">
        <f t="shared" si="25"/>
        <v>4580.8199498894946</v>
      </c>
    </row>
    <row r="366" spans="1:6" x14ac:dyDescent="0.2">
      <c r="A366" s="2">
        <v>44741</v>
      </c>
      <c r="B366" s="1">
        <v>360.92400344366467</v>
      </c>
      <c r="C366">
        <f t="shared" si="24"/>
        <v>180.46200172183234</v>
      </c>
      <c r="D366">
        <f t="shared" si="26"/>
        <v>3869.0692245157406</v>
      </c>
      <c r="E366">
        <f t="shared" si="27"/>
        <v>527.87391278657481</v>
      </c>
      <c r="F366">
        <f t="shared" si="25"/>
        <v>4396.9431373023153</v>
      </c>
    </row>
    <row r="367" spans="1:6" x14ac:dyDescent="0.2">
      <c r="A367" s="2">
        <v>44742</v>
      </c>
      <c r="B367" s="1">
        <v>344.81143666984235</v>
      </c>
      <c r="C367">
        <f t="shared" si="24"/>
        <v>172.40571833492118</v>
      </c>
      <c r="D367">
        <f t="shared" si="26"/>
        <v>3696.3441199570425</v>
      </c>
      <c r="E367">
        <f t="shared" si="27"/>
        <v>504.30827684443631</v>
      </c>
      <c r="F367">
        <f t="shared" si="25"/>
        <v>4200.652396801479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8074-2E6C-C449-90D9-E2FF91709385}">
  <dimension ref="A1:B367"/>
  <sheetViews>
    <sheetView workbookViewId="0">
      <selection activeCell="A3" sqref="A3:XFD3"/>
    </sheetView>
  </sheetViews>
  <sheetFormatPr baseColWidth="10" defaultRowHeight="15" x14ac:dyDescent="0.2"/>
  <sheetData>
    <row r="1" spans="1:2" x14ac:dyDescent="0.2">
      <c r="A1">
        <v>1</v>
      </c>
      <c r="B1" t="s">
        <v>53</v>
      </c>
    </row>
    <row r="2" spans="1:2" x14ac:dyDescent="0.2">
      <c r="B2" t="s">
        <v>51</v>
      </c>
    </row>
    <row r="3" spans="1:2" x14ac:dyDescent="0.2">
      <c r="B3">
        <v>1518.0595160436239</v>
      </c>
    </row>
    <row r="4" spans="1:2" x14ac:dyDescent="0.2">
      <c r="B4">
        <v>1820.2349604809149</v>
      </c>
    </row>
    <row r="5" spans="1:2" x14ac:dyDescent="0.2">
      <c r="B5">
        <v>2516.2181853001998</v>
      </c>
    </row>
    <row r="6" spans="1:2" x14ac:dyDescent="0.2">
      <c r="B6">
        <v>2615.1850683692501</v>
      </c>
    </row>
    <row r="7" spans="1:2" x14ac:dyDescent="0.2">
      <c r="B7">
        <v>2614.606959204129</v>
      </c>
    </row>
    <row r="8" spans="1:2" x14ac:dyDescent="0.2">
      <c r="B8">
        <v>3040.3640584031345</v>
      </c>
    </row>
    <row r="9" spans="1:2" x14ac:dyDescent="0.2">
      <c r="B9">
        <v>2660.6821416935354</v>
      </c>
    </row>
    <row r="10" spans="1:2" x14ac:dyDescent="0.2">
      <c r="B10">
        <v>2565.0310984857083</v>
      </c>
    </row>
    <row r="11" spans="1:2" x14ac:dyDescent="0.2">
      <c r="B11">
        <v>2601.1566983144826</v>
      </c>
    </row>
    <row r="12" spans="1:2" x14ac:dyDescent="0.2">
      <c r="B12">
        <v>2617.9942684941448</v>
      </c>
    </row>
    <row r="13" spans="1:2" x14ac:dyDescent="0.2">
      <c r="B13">
        <v>2632.0057232725476</v>
      </c>
    </row>
    <row r="14" spans="1:2" x14ac:dyDescent="0.2">
      <c r="B14">
        <v>2586.7760017509231</v>
      </c>
    </row>
    <row r="15" spans="1:2" x14ac:dyDescent="0.2">
      <c r="B15">
        <v>2573.3008844444298</v>
      </c>
    </row>
    <row r="16" spans="1:2" x14ac:dyDescent="0.2">
      <c r="B16">
        <v>1550.3908794968115</v>
      </c>
    </row>
    <row r="17" spans="2:2" x14ac:dyDescent="0.2">
      <c r="B17">
        <v>1662.7234320226526</v>
      </c>
    </row>
    <row r="18" spans="2:2" x14ac:dyDescent="0.2">
      <c r="B18">
        <v>2258.7382671367027</v>
      </c>
    </row>
    <row r="19" spans="2:2" x14ac:dyDescent="0.2">
      <c r="B19">
        <v>2378.8794560251531</v>
      </c>
    </row>
    <row r="20" spans="2:2" x14ac:dyDescent="0.2">
      <c r="B20">
        <v>2534.6258318178889</v>
      </c>
    </row>
    <row r="21" spans="2:2" x14ac:dyDescent="0.2">
      <c r="B21">
        <v>2242.3018941502323</v>
      </c>
    </row>
    <row r="22" spans="2:2" x14ac:dyDescent="0.2">
      <c r="B22">
        <v>1586.2874549644655</v>
      </c>
    </row>
    <row r="23" spans="2:2" x14ac:dyDescent="0.2">
      <c r="B23">
        <v>1565.2823203645448</v>
      </c>
    </row>
    <row r="24" spans="2:2" x14ac:dyDescent="0.2">
      <c r="B24">
        <v>2062.0922866996439</v>
      </c>
    </row>
    <row r="25" spans="2:2" x14ac:dyDescent="0.2">
      <c r="B25">
        <v>2573.8150789597271</v>
      </c>
    </row>
    <row r="26" spans="2:2" x14ac:dyDescent="0.2">
      <c r="B26">
        <v>2675.3330658070659</v>
      </c>
    </row>
    <row r="27" spans="2:2" x14ac:dyDescent="0.2">
      <c r="B27">
        <v>2693.9341796246295</v>
      </c>
    </row>
    <row r="28" spans="2:2" x14ac:dyDescent="0.2">
      <c r="B28">
        <v>3290.4006040669587</v>
      </c>
    </row>
    <row r="29" spans="2:2" x14ac:dyDescent="0.2">
      <c r="B29">
        <v>2574.5512060539827</v>
      </c>
    </row>
    <row r="30" spans="2:2" x14ac:dyDescent="0.2">
      <c r="B30">
        <v>2854.8563579953525</v>
      </c>
    </row>
    <row r="31" spans="2:2" x14ac:dyDescent="0.2">
      <c r="B31">
        <v>2630.1679976432229</v>
      </c>
    </row>
    <row r="32" spans="2:2" x14ac:dyDescent="0.2">
      <c r="B32">
        <v>1962.3961406586336</v>
      </c>
    </row>
    <row r="33" spans="2:2" x14ac:dyDescent="0.2">
      <c r="B33">
        <v>1695.4669409826706</v>
      </c>
    </row>
    <row r="34" spans="2:2" x14ac:dyDescent="0.2">
      <c r="B34">
        <v>2370.8244249791637</v>
      </c>
    </row>
    <row r="35" spans="2:2" x14ac:dyDescent="0.2">
      <c r="B35">
        <v>1899.4834628529547</v>
      </c>
    </row>
    <row r="36" spans="2:2" x14ac:dyDescent="0.2">
      <c r="B36">
        <v>1871.7357367205909</v>
      </c>
    </row>
    <row r="37" spans="2:2" x14ac:dyDescent="0.2">
      <c r="B37">
        <v>2492.2606594529884</v>
      </c>
    </row>
    <row r="38" spans="2:2" x14ac:dyDescent="0.2">
      <c r="B38">
        <v>2193.2295435446554</v>
      </c>
    </row>
    <row r="39" spans="2:2" x14ac:dyDescent="0.2">
      <c r="B39">
        <v>1497.7049947173007</v>
      </c>
    </row>
    <row r="40" spans="2:2" x14ac:dyDescent="0.2">
      <c r="B40">
        <v>1544.9362165666907</v>
      </c>
    </row>
    <row r="41" spans="2:2" x14ac:dyDescent="0.2">
      <c r="B41">
        <v>2358.5936345324781</v>
      </c>
    </row>
    <row r="42" spans="2:2" x14ac:dyDescent="0.2">
      <c r="B42">
        <v>1861.941953853777</v>
      </c>
    </row>
    <row r="43" spans="2:2" x14ac:dyDescent="0.2">
      <c r="B43">
        <v>1472.4805494635796</v>
      </c>
    </row>
    <row r="44" spans="2:2" x14ac:dyDescent="0.2">
      <c r="B44">
        <v>1533.5294091193755</v>
      </c>
    </row>
    <row r="45" spans="2:2" x14ac:dyDescent="0.2">
      <c r="B45">
        <v>1442.6425479656941</v>
      </c>
    </row>
    <row r="46" spans="2:2" x14ac:dyDescent="0.2">
      <c r="B46">
        <v>1665.1115103572893</v>
      </c>
    </row>
    <row r="47" spans="2:2" x14ac:dyDescent="0.2">
      <c r="B47">
        <v>2439.9487112250313</v>
      </c>
    </row>
    <row r="48" spans="2:2" x14ac:dyDescent="0.2">
      <c r="B48">
        <v>2496.8538558253904</v>
      </c>
    </row>
    <row r="49" spans="2:2" x14ac:dyDescent="0.2">
      <c r="B49">
        <v>2184.7637751033158</v>
      </c>
    </row>
    <row r="50" spans="2:2" x14ac:dyDescent="0.2">
      <c r="B50">
        <v>1522.2494124771497</v>
      </c>
    </row>
    <row r="51" spans="2:2" x14ac:dyDescent="0.2">
      <c r="B51">
        <v>1667.1753290843649</v>
      </c>
    </row>
    <row r="52" spans="2:2" x14ac:dyDescent="0.2">
      <c r="B52">
        <v>1548.0005284501362</v>
      </c>
    </row>
    <row r="53" spans="2:2" x14ac:dyDescent="0.2">
      <c r="B53">
        <v>1865.0623221253973</v>
      </c>
    </row>
    <row r="54" spans="2:2" x14ac:dyDescent="0.2">
      <c r="B54">
        <v>2629.6398479875297</v>
      </c>
    </row>
    <row r="55" spans="2:2" x14ac:dyDescent="0.2">
      <c r="B55">
        <v>2622.0098070469485</v>
      </c>
    </row>
    <row r="56" spans="2:2" x14ac:dyDescent="0.2">
      <c r="B56">
        <v>2000.9098885410408</v>
      </c>
    </row>
    <row r="57" spans="2:2" x14ac:dyDescent="0.2">
      <c r="B57">
        <v>1488.4250450126958</v>
      </c>
    </row>
    <row r="58" spans="2:2" x14ac:dyDescent="0.2">
      <c r="B58">
        <v>1493.9773397167353</v>
      </c>
    </row>
    <row r="59" spans="2:2" x14ac:dyDescent="0.2">
      <c r="B59">
        <v>1953.0374979565911</v>
      </c>
    </row>
    <row r="60" spans="2:2" x14ac:dyDescent="0.2">
      <c r="B60">
        <v>2541.4743277457005</v>
      </c>
    </row>
    <row r="61" spans="2:2" x14ac:dyDescent="0.2">
      <c r="B61">
        <v>2515.7492490485333</v>
      </c>
    </row>
    <row r="62" spans="2:2" x14ac:dyDescent="0.2">
      <c r="B62">
        <v>1840.08824428251</v>
      </c>
    </row>
    <row r="63" spans="2:2" x14ac:dyDescent="0.2">
      <c r="B63">
        <v>1502.727979733032</v>
      </c>
    </row>
    <row r="64" spans="2:2" x14ac:dyDescent="0.2">
      <c r="B64">
        <v>1493.0278233569154</v>
      </c>
    </row>
    <row r="65" spans="2:2" x14ac:dyDescent="0.2">
      <c r="B65">
        <v>1407.3436321535153</v>
      </c>
    </row>
    <row r="66" spans="2:2" x14ac:dyDescent="0.2">
      <c r="B66">
        <v>1761.0430934543926</v>
      </c>
    </row>
    <row r="67" spans="2:2" x14ac:dyDescent="0.2">
      <c r="B67">
        <v>2483.6305568163357</v>
      </c>
    </row>
    <row r="68" spans="2:2" x14ac:dyDescent="0.2">
      <c r="B68">
        <v>2549.2046619042112</v>
      </c>
    </row>
    <row r="69" spans="2:2" x14ac:dyDescent="0.2">
      <c r="B69">
        <v>2578.2625122194768</v>
      </c>
    </row>
    <row r="70" spans="2:2" x14ac:dyDescent="0.2">
      <c r="B70">
        <v>2571.2873068649083</v>
      </c>
    </row>
    <row r="71" spans="2:2" x14ac:dyDescent="0.2">
      <c r="B71">
        <v>1737.5498941088629</v>
      </c>
    </row>
    <row r="72" spans="2:2" x14ac:dyDescent="0.2">
      <c r="B72">
        <v>1479.6660993077192</v>
      </c>
    </row>
    <row r="73" spans="2:2" x14ac:dyDescent="0.2">
      <c r="B73">
        <v>1450.6607617635714</v>
      </c>
    </row>
    <row r="74" spans="2:2" x14ac:dyDescent="0.2">
      <c r="B74">
        <v>1487.0561852486737</v>
      </c>
    </row>
    <row r="75" spans="2:2" x14ac:dyDescent="0.2">
      <c r="B75">
        <v>1561.8937508183951</v>
      </c>
    </row>
    <row r="76" spans="2:2" x14ac:dyDescent="0.2">
      <c r="B76">
        <v>1468.2451844515911</v>
      </c>
    </row>
    <row r="77" spans="2:2" x14ac:dyDescent="0.2">
      <c r="B77">
        <v>1399.98657237935</v>
      </c>
    </row>
    <row r="78" spans="2:2" x14ac:dyDescent="0.2">
      <c r="B78">
        <v>1444.1174269252263</v>
      </c>
    </row>
    <row r="79" spans="2:2" x14ac:dyDescent="0.2">
      <c r="B79">
        <v>1552.6434437785756</v>
      </c>
    </row>
    <row r="80" spans="2:2" x14ac:dyDescent="0.2">
      <c r="B80">
        <v>1424.2692076938033</v>
      </c>
    </row>
    <row r="81" spans="2:2" x14ac:dyDescent="0.2">
      <c r="B81">
        <v>1461.6067047081992</v>
      </c>
    </row>
    <row r="82" spans="2:2" x14ac:dyDescent="0.2">
      <c r="B82">
        <v>2169.9884588884343</v>
      </c>
    </row>
    <row r="83" spans="2:2" x14ac:dyDescent="0.2">
      <c r="B83">
        <v>1657.2119549934555</v>
      </c>
    </row>
    <row r="84" spans="2:2" x14ac:dyDescent="0.2">
      <c r="B84">
        <v>1517.073118372195</v>
      </c>
    </row>
    <row r="85" spans="2:2" x14ac:dyDescent="0.2">
      <c r="B85">
        <v>2153.7893114950102</v>
      </c>
    </row>
    <row r="86" spans="2:2" x14ac:dyDescent="0.2">
      <c r="B86">
        <v>1410.837908037812</v>
      </c>
    </row>
    <row r="87" spans="2:2" x14ac:dyDescent="0.2">
      <c r="B87">
        <v>1425.7846632503952</v>
      </c>
    </row>
    <row r="88" spans="2:2" x14ac:dyDescent="0.2">
      <c r="B88">
        <v>1334.7769850273503</v>
      </c>
    </row>
    <row r="89" spans="2:2" x14ac:dyDescent="0.2">
      <c r="B89">
        <v>1217.3706110915607</v>
      </c>
    </row>
    <row r="90" spans="2:2" x14ac:dyDescent="0.2">
      <c r="B90">
        <v>1237.4955270811799</v>
      </c>
    </row>
    <row r="91" spans="2:2" x14ac:dyDescent="0.2">
      <c r="B91">
        <v>1330.0165622469735</v>
      </c>
    </row>
    <row r="92" spans="2:2" x14ac:dyDescent="0.2">
      <c r="B92">
        <v>1353.5755970010939</v>
      </c>
    </row>
    <row r="93" spans="2:2" x14ac:dyDescent="0.2">
      <c r="B93">
        <v>1289.1913102506157</v>
      </c>
    </row>
    <row r="94" spans="2:2" x14ac:dyDescent="0.2">
      <c r="B94">
        <v>1211.1348262156644</v>
      </c>
    </row>
    <row r="95" spans="2:2" x14ac:dyDescent="0.2">
      <c r="B95">
        <v>1272.1824953016758</v>
      </c>
    </row>
    <row r="96" spans="2:2" x14ac:dyDescent="0.2">
      <c r="B96">
        <v>1359.8744807289008</v>
      </c>
    </row>
    <row r="97" spans="2:2" x14ac:dyDescent="0.2">
      <c r="B97">
        <v>1330.1771456870504</v>
      </c>
    </row>
    <row r="98" spans="2:2" x14ac:dyDescent="0.2">
      <c r="B98">
        <v>1327.4050948991351</v>
      </c>
    </row>
    <row r="99" spans="2:2" x14ac:dyDescent="0.2">
      <c r="B99">
        <v>1326.14375026578</v>
      </c>
    </row>
    <row r="100" spans="2:2" x14ac:dyDescent="0.2">
      <c r="B100">
        <v>1451.0753519966279</v>
      </c>
    </row>
    <row r="101" spans="2:2" x14ac:dyDescent="0.2">
      <c r="B101">
        <v>1415.7673220814061</v>
      </c>
    </row>
    <row r="102" spans="2:2" x14ac:dyDescent="0.2">
      <c r="B102">
        <v>1454.9562074344365</v>
      </c>
    </row>
    <row r="103" spans="2:2" x14ac:dyDescent="0.2">
      <c r="B103">
        <v>41.162187673544167</v>
      </c>
    </row>
    <row r="104" spans="2:2" x14ac:dyDescent="0.2">
      <c r="B104" t="e">
        <v>#VALUE!</v>
      </c>
    </row>
    <row r="105" spans="2:2" x14ac:dyDescent="0.2">
      <c r="B105" t="e">
        <v>#VALUE!</v>
      </c>
    </row>
    <row r="106" spans="2:2" x14ac:dyDescent="0.2">
      <c r="B106" t="e">
        <v>#VALUE!</v>
      </c>
    </row>
    <row r="107" spans="2:2" x14ac:dyDescent="0.2">
      <c r="B107" t="e">
        <v>#VALUE!</v>
      </c>
    </row>
    <row r="108" spans="2:2" x14ac:dyDescent="0.2">
      <c r="B108" t="e">
        <v>#VALUE!</v>
      </c>
    </row>
    <row r="109" spans="2:2" x14ac:dyDescent="0.2">
      <c r="B109" t="e">
        <v>#VALUE!</v>
      </c>
    </row>
    <row r="110" spans="2:2" x14ac:dyDescent="0.2">
      <c r="B110" t="e">
        <v>#VALUE!</v>
      </c>
    </row>
    <row r="111" spans="2:2" x14ac:dyDescent="0.2">
      <c r="B111" t="e">
        <v>#VALUE!</v>
      </c>
    </row>
    <row r="112" spans="2:2" x14ac:dyDescent="0.2">
      <c r="B112" t="e">
        <v>#VALUE!</v>
      </c>
    </row>
    <row r="113" spans="2:2" x14ac:dyDescent="0.2">
      <c r="B113" t="e">
        <v>#VALUE!</v>
      </c>
    </row>
    <row r="114" spans="2:2" x14ac:dyDescent="0.2">
      <c r="B114" t="e">
        <v>#VALUE!</v>
      </c>
    </row>
    <row r="115" spans="2:2" x14ac:dyDescent="0.2">
      <c r="B115" t="e">
        <v>#VALUE!</v>
      </c>
    </row>
    <row r="116" spans="2:2" x14ac:dyDescent="0.2">
      <c r="B116" t="e">
        <v>#VALUE!</v>
      </c>
    </row>
    <row r="117" spans="2:2" x14ac:dyDescent="0.2">
      <c r="B117" t="e">
        <v>#VALUE!</v>
      </c>
    </row>
    <row r="118" spans="2:2" x14ac:dyDescent="0.2">
      <c r="B118" t="e">
        <v>#VALUE!</v>
      </c>
    </row>
    <row r="119" spans="2:2" x14ac:dyDescent="0.2">
      <c r="B119" t="e">
        <v>#VALUE!</v>
      </c>
    </row>
    <row r="120" spans="2:2" x14ac:dyDescent="0.2">
      <c r="B120" t="e">
        <v>#VALUE!</v>
      </c>
    </row>
    <row r="121" spans="2:2" x14ac:dyDescent="0.2">
      <c r="B121" t="e">
        <v>#VALUE!</v>
      </c>
    </row>
    <row r="122" spans="2:2" x14ac:dyDescent="0.2">
      <c r="B122" t="e">
        <v>#VALUE!</v>
      </c>
    </row>
    <row r="123" spans="2:2" x14ac:dyDescent="0.2">
      <c r="B123" t="e">
        <v>#VALUE!</v>
      </c>
    </row>
    <row r="124" spans="2:2" x14ac:dyDescent="0.2">
      <c r="B124" t="e">
        <v>#VALUE!</v>
      </c>
    </row>
    <row r="125" spans="2:2" x14ac:dyDescent="0.2">
      <c r="B125" t="e">
        <v>#VALUE!</v>
      </c>
    </row>
    <row r="126" spans="2:2" x14ac:dyDescent="0.2">
      <c r="B126" t="e">
        <v>#VALUE!</v>
      </c>
    </row>
    <row r="127" spans="2:2" x14ac:dyDescent="0.2">
      <c r="B127">
        <v>-1.1138726727728385</v>
      </c>
    </row>
    <row r="128" spans="2:2" x14ac:dyDescent="0.2">
      <c r="B128">
        <v>-0.17259716201484609</v>
      </c>
    </row>
    <row r="129" spans="2:2" x14ac:dyDescent="0.2">
      <c r="B129">
        <v>755.27410612761969</v>
      </c>
    </row>
    <row r="130" spans="2:2" x14ac:dyDescent="0.2">
      <c r="B130">
        <v>2203.76990642089</v>
      </c>
    </row>
    <row r="131" spans="2:2" x14ac:dyDescent="0.2">
      <c r="B131">
        <v>1214.7746283966412</v>
      </c>
    </row>
    <row r="132" spans="2:2" x14ac:dyDescent="0.2">
      <c r="B132">
        <v>1198.1795544021447</v>
      </c>
    </row>
    <row r="133" spans="2:2" x14ac:dyDescent="0.2">
      <c r="B133">
        <v>1298.4486578148242</v>
      </c>
    </row>
    <row r="134" spans="2:2" x14ac:dyDescent="0.2">
      <c r="B134">
        <v>1278.4957080798613</v>
      </c>
    </row>
    <row r="135" spans="2:2" x14ac:dyDescent="0.2">
      <c r="B135">
        <v>1298.835920491249</v>
      </c>
    </row>
    <row r="136" spans="2:2" x14ac:dyDescent="0.2">
      <c r="B136">
        <v>1236.5948488416602</v>
      </c>
    </row>
    <row r="137" spans="2:2" x14ac:dyDescent="0.2">
      <c r="B137">
        <v>456.41081298774037</v>
      </c>
    </row>
    <row r="138" spans="2:2" x14ac:dyDescent="0.2">
      <c r="B138">
        <v>1623.4206652737237</v>
      </c>
    </row>
    <row r="139" spans="2:2" x14ac:dyDescent="0.2">
      <c r="B139">
        <v>1564.5337555642705</v>
      </c>
    </row>
    <row r="140" spans="2:2" x14ac:dyDescent="0.2">
      <c r="B140">
        <v>1680.6137598407597</v>
      </c>
    </row>
    <row r="141" spans="2:2" x14ac:dyDescent="0.2">
      <c r="B141">
        <v>1488.7087896907024</v>
      </c>
    </row>
    <row r="142" spans="2:2" x14ac:dyDescent="0.2">
      <c r="B142">
        <v>1517.2945561114877</v>
      </c>
    </row>
    <row r="143" spans="2:2" x14ac:dyDescent="0.2">
      <c r="B143">
        <v>1435.5139894281951</v>
      </c>
    </row>
    <row r="144" spans="2:2" x14ac:dyDescent="0.2">
      <c r="B144">
        <v>1430.7290480338052</v>
      </c>
    </row>
    <row r="145" spans="2:2" x14ac:dyDescent="0.2">
      <c r="B145">
        <v>1289.6418839471157</v>
      </c>
    </row>
    <row r="146" spans="2:2" x14ac:dyDescent="0.2">
      <c r="B146">
        <v>1293.4603788765642</v>
      </c>
    </row>
    <row r="147" spans="2:2" x14ac:dyDescent="0.2">
      <c r="B147">
        <v>1542.3170705695427</v>
      </c>
    </row>
    <row r="148" spans="2:2" x14ac:dyDescent="0.2">
      <c r="B148">
        <v>1601.0844378051092</v>
      </c>
    </row>
    <row r="149" spans="2:2" x14ac:dyDescent="0.2">
      <c r="B149">
        <v>1680.0696709434442</v>
      </c>
    </row>
    <row r="150" spans="2:2" x14ac:dyDescent="0.2">
      <c r="B150">
        <v>2343.0431580997588</v>
      </c>
    </row>
    <row r="151" spans="2:2" x14ac:dyDescent="0.2">
      <c r="B151">
        <v>2327.2326191748721</v>
      </c>
    </row>
    <row r="152" spans="2:2" x14ac:dyDescent="0.2">
      <c r="B152">
        <v>2506.6192618541149</v>
      </c>
    </row>
    <row r="153" spans="2:2" x14ac:dyDescent="0.2">
      <c r="B153">
        <v>2548.2634972103228</v>
      </c>
    </row>
    <row r="154" spans="2:2" x14ac:dyDescent="0.2">
      <c r="B154">
        <v>1988.7998826938251</v>
      </c>
    </row>
    <row r="155" spans="2:2" x14ac:dyDescent="0.2">
      <c r="B155">
        <v>1409.0207592054569</v>
      </c>
    </row>
    <row r="156" spans="2:2" x14ac:dyDescent="0.2">
      <c r="B156">
        <v>1999.999291178332</v>
      </c>
    </row>
    <row r="157" spans="2:2" x14ac:dyDescent="0.2">
      <c r="B157">
        <v>1401.5402240832123</v>
      </c>
    </row>
    <row r="158" spans="2:2" x14ac:dyDescent="0.2">
      <c r="B158">
        <v>1330.6162026572713</v>
      </c>
    </row>
    <row r="159" spans="2:2" x14ac:dyDescent="0.2">
      <c r="B159">
        <v>1479.953423684922</v>
      </c>
    </row>
    <row r="160" spans="2:2" x14ac:dyDescent="0.2">
      <c r="B160">
        <v>1459.7480981496922</v>
      </c>
    </row>
    <row r="161" spans="2:2" x14ac:dyDescent="0.2">
      <c r="B161">
        <v>1467.1529724561028</v>
      </c>
    </row>
    <row r="162" spans="2:2" x14ac:dyDescent="0.2">
      <c r="B162">
        <v>1624.8405860513078</v>
      </c>
    </row>
    <row r="163" spans="2:2" x14ac:dyDescent="0.2">
      <c r="B163">
        <v>1512.4623020432985</v>
      </c>
    </row>
    <row r="164" spans="2:2" x14ac:dyDescent="0.2">
      <c r="B164">
        <v>1661.9303902780327</v>
      </c>
    </row>
    <row r="165" spans="2:2" x14ac:dyDescent="0.2">
      <c r="B165">
        <v>1690.6155293108586</v>
      </c>
    </row>
    <row r="166" spans="2:2" x14ac:dyDescent="0.2">
      <c r="B166">
        <v>1557.6438218709702</v>
      </c>
    </row>
    <row r="167" spans="2:2" x14ac:dyDescent="0.2">
      <c r="B167">
        <v>1713.2016486475525</v>
      </c>
    </row>
    <row r="168" spans="2:2" x14ac:dyDescent="0.2">
      <c r="B168">
        <v>3084.8260198303246</v>
      </c>
    </row>
    <row r="169" spans="2:2" x14ac:dyDescent="0.2">
      <c r="B169">
        <v>2832.6181814695301</v>
      </c>
    </row>
    <row r="170" spans="2:2" x14ac:dyDescent="0.2">
      <c r="B170">
        <v>2353.4208535631442</v>
      </c>
    </row>
    <row r="171" spans="2:2" x14ac:dyDescent="0.2">
      <c r="B171">
        <v>2620.0717116328328</v>
      </c>
    </row>
    <row r="172" spans="2:2" x14ac:dyDescent="0.2">
      <c r="B172">
        <v>3020.9525636308854</v>
      </c>
    </row>
    <row r="173" spans="2:2" x14ac:dyDescent="0.2">
      <c r="B173">
        <v>3145.0875176293612</v>
      </c>
    </row>
    <row r="174" spans="2:2" x14ac:dyDescent="0.2">
      <c r="B174">
        <v>1283.2121169440798</v>
      </c>
    </row>
    <row r="175" spans="2:2" x14ac:dyDescent="0.2">
      <c r="B175">
        <v>1435.449209794592</v>
      </c>
    </row>
    <row r="176" spans="2:2" x14ac:dyDescent="0.2">
      <c r="B176">
        <v>1252.2470746069087</v>
      </c>
    </row>
    <row r="177" spans="2:2" x14ac:dyDescent="0.2">
      <c r="B177">
        <v>1547.4158038043593</v>
      </c>
    </row>
    <row r="178" spans="2:2" x14ac:dyDescent="0.2">
      <c r="B178">
        <v>2061.8731152242458</v>
      </c>
    </row>
    <row r="179" spans="2:2" x14ac:dyDescent="0.2">
      <c r="B179">
        <v>2054.5744518344468</v>
      </c>
    </row>
    <row r="180" spans="2:2" x14ac:dyDescent="0.2">
      <c r="B180">
        <v>2070.9993238276738</v>
      </c>
    </row>
    <row r="181" spans="2:2" x14ac:dyDescent="0.2">
      <c r="B181">
        <v>2114.8972290453708</v>
      </c>
    </row>
    <row r="182" spans="2:2" x14ac:dyDescent="0.2">
      <c r="B182">
        <v>2044.192921193956</v>
      </c>
    </row>
    <row r="183" spans="2:2" x14ac:dyDescent="0.2">
      <c r="B183">
        <v>1954.5397332227915</v>
      </c>
    </row>
    <row r="184" spans="2:2" x14ac:dyDescent="0.2">
      <c r="B184">
        <v>2020.4830532736523</v>
      </c>
    </row>
    <row r="185" spans="2:2" x14ac:dyDescent="0.2">
      <c r="B185">
        <v>1955.4755943433979</v>
      </c>
    </row>
    <row r="186" spans="2:2" x14ac:dyDescent="0.2">
      <c r="B186">
        <v>1980.1197952467353</v>
      </c>
    </row>
    <row r="187" spans="2:2" x14ac:dyDescent="0.2">
      <c r="B187">
        <v>2005.7479788299872</v>
      </c>
    </row>
    <row r="188" spans="2:2" x14ac:dyDescent="0.2">
      <c r="B188">
        <v>1949.7459180240189</v>
      </c>
    </row>
    <row r="189" spans="2:2" x14ac:dyDescent="0.2">
      <c r="B189">
        <v>1966.3518207921757</v>
      </c>
    </row>
    <row r="190" spans="2:2" x14ac:dyDescent="0.2">
      <c r="B190">
        <v>1986.3597496359016</v>
      </c>
    </row>
    <row r="191" spans="2:2" x14ac:dyDescent="0.2">
      <c r="B191">
        <v>1800.4830723858151</v>
      </c>
    </row>
    <row r="192" spans="2:2" x14ac:dyDescent="0.2">
      <c r="B192">
        <v>1721.1512042811491</v>
      </c>
    </row>
    <row r="193" spans="2:2" x14ac:dyDescent="0.2">
      <c r="B193">
        <v>1583.1658289666939</v>
      </c>
    </row>
    <row r="194" spans="2:2" x14ac:dyDescent="0.2">
      <c r="B194">
        <v>1267.8634090209605</v>
      </c>
    </row>
    <row r="195" spans="2:2" x14ac:dyDescent="0.2">
      <c r="B195">
        <v>1271.2397413640265</v>
      </c>
    </row>
    <row r="196" spans="2:2" x14ac:dyDescent="0.2">
      <c r="B196">
        <v>1411.8814849662094</v>
      </c>
    </row>
    <row r="197" spans="2:2" x14ac:dyDescent="0.2">
      <c r="B197">
        <v>1390.7134902976732</v>
      </c>
    </row>
    <row r="198" spans="2:2" x14ac:dyDescent="0.2">
      <c r="B198">
        <v>1295.3581180330189</v>
      </c>
    </row>
    <row r="199" spans="2:2" x14ac:dyDescent="0.2">
      <c r="B199">
        <v>1177.9728388531405</v>
      </c>
    </row>
    <row r="200" spans="2:2" x14ac:dyDescent="0.2">
      <c r="B200">
        <v>1928.9738773118206</v>
      </c>
    </row>
    <row r="201" spans="2:2" x14ac:dyDescent="0.2">
      <c r="B201">
        <v>1983.6832039478452</v>
      </c>
    </row>
    <row r="202" spans="2:2" x14ac:dyDescent="0.2">
      <c r="B202">
        <v>1955.9438723187936</v>
      </c>
    </row>
    <row r="203" spans="2:2" x14ac:dyDescent="0.2">
      <c r="B203">
        <v>2097.5751126443638</v>
      </c>
    </row>
    <row r="204" spans="2:2" x14ac:dyDescent="0.2">
      <c r="B204">
        <v>1798.0777808091932</v>
      </c>
    </row>
    <row r="205" spans="2:2" x14ac:dyDescent="0.2">
      <c r="B205">
        <v>2275.0007166780179</v>
      </c>
    </row>
    <row r="206" spans="2:2" x14ac:dyDescent="0.2">
      <c r="B206">
        <v>2262.8999657942904</v>
      </c>
    </row>
    <row r="207" spans="2:2" x14ac:dyDescent="0.2">
      <c r="B207">
        <v>2339.811870736205</v>
      </c>
    </row>
    <row r="208" spans="2:2" x14ac:dyDescent="0.2">
      <c r="B208">
        <v>2339.6746709524227</v>
      </c>
    </row>
    <row r="209" spans="2:2" x14ac:dyDescent="0.2">
      <c r="B209">
        <v>2311.1226663290931</v>
      </c>
    </row>
    <row r="210" spans="2:2" x14ac:dyDescent="0.2">
      <c r="B210">
        <v>2479.7531520850594</v>
      </c>
    </row>
    <row r="211" spans="2:2" x14ac:dyDescent="0.2">
      <c r="B211">
        <v>2519.7419055284718</v>
      </c>
    </row>
    <row r="212" spans="2:2" x14ac:dyDescent="0.2">
      <c r="B212">
        <v>2366.4463457958368</v>
      </c>
    </row>
    <row r="213" spans="2:2" x14ac:dyDescent="0.2">
      <c r="B213">
        <v>1451.4959469216806</v>
      </c>
    </row>
    <row r="214" spans="2:2" x14ac:dyDescent="0.2">
      <c r="B214">
        <v>1783.064725233301</v>
      </c>
    </row>
    <row r="215" spans="2:2" x14ac:dyDescent="0.2">
      <c r="B215">
        <v>1780.9427692366751</v>
      </c>
    </row>
    <row r="216" spans="2:2" x14ac:dyDescent="0.2">
      <c r="B216">
        <v>1764.4130760885914</v>
      </c>
    </row>
    <row r="217" spans="2:2" x14ac:dyDescent="0.2">
      <c r="B217">
        <v>1450.9068974725485</v>
      </c>
    </row>
    <row r="218" spans="2:2" x14ac:dyDescent="0.2">
      <c r="B218">
        <v>1260.589911485124</v>
      </c>
    </row>
    <row r="219" spans="2:2" x14ac:dyDescent="0.2">
      <c r="B219">
        <v>1516.0991777491213</v>
      </c>
    </row>
    <row r="220" spans="2:2" x14ac:dyDescent="0.2">
      <c r="B220">
        <v>1589.2064602435512</v>
      </c>
    </row>
    <row r="221" spans="2:2" x14ac:dyDescent="0.2">
      <c r="B221">
        <v>1384.6166436839057</v>
      </c>
    </row>
    <row r="222" spans="2:2" x14ac:dyDescent="0.2">
      <c r="B222">
        <v>1239.6090411903651</v>
      </c>
    </row>
    <row r="223" spans="2:2" x14ac:dyDescent="0.2">
      <c r="B223">
        <v>1171.2458972712468</v>
      </c>
    </row>
    <row r="224" spans="2:2" x14ac:dyDescent="0.2">
      <c r="B224">
        <v>1410.8432985402712</v>
      </c>
    </row>
    <row r="225" spans="2:2" x14ac:dyDescent="0.2">
      <c r="B225">
        <v>2013.4799040189246</v>
      </c>
    </row>
    <row r="226" spans="2:2" x14ac:dyDescent="0.2">
      <c r="B226">
        <v>2271.0853523891028</v>
      </c>
    </row>
    <row r="227" spans="2:2" x14ac:dyDescent="0.2">
      <c r="B227">
        <v>1710.2858847485038</v>
      </c>
    </row>
    <row r="228" spans="2:2" x14ac:dyDescent="0.2">
      <c r="B228">
        <v>1336.0238997612942</v>
      </c>
    </row>
    <row r="229" spans="2:2" x14ac:dyDescent="0.2">
      <c r="B229">
        <v>1441.8173156534979</v>
      </c>
    </row>
    <row r="230" spans="2:2" x14ac:dyDescent="0.2">
      <c r="B230">
        <v>1430.7966472019759</v>
      </c>
    </row>
    <row r="231" spans="2:2" x14ac:dyDescent="0.2">
      <c r="B231">
        <v>1774.1594190170665</v>
      </c>
    </row>
    <row r="232" spans="2:2" x14ac:dyDescent="0.2">
      <c r="B232">
        <v>1294.8130074266494</v>
      </c>
    </row>
    <row r="233" spans="2:2" x14ac:dyDescent="0.2">
      <c r="B233">
        <v>1354.8084658143323</v>
      </c>
    </row>
    <row r="234" spans="2:2" x14ac:dyDescent="0.2">
      <c r="B234">
        <v>1365.1479251066044</v>
      </c>
    </row>
    <row r="235" spans="2:2" x14ac:dyDescent="0.2">
      <c r="B235">
        <v>1375.9701266518755</v>
      </c>
    </row>
    <row r="236" spans="2:2" x14ac:dyDescent="0.2">
      <c r="B236">
        <v>1312.0402870548769</v>
      </c>
    </row>
    <row r="237" spans="2:2" x14ac:dyDescent="0.2">
      <c r="B237">
        <v>1226.1876299291848</v>
      </c>
    </row>
    <row r="238" spans="2:2" x14ac:dyDescent="0.2">
      <c r="B238">
        <v>1093.7489345134243</v>
      </c>
    </row>
    <row r="239" spans="2:2" x14ac:dyDescent="0.2">
      <c r="B239">
        <v>1098.8287275133268</v>
      </c>
    </row>
    <row r="240" spans="2:2" x14ac:dyDescent="0.2">
      <c r="B240">
        <v>1279.1067412549769</v>
      </c>
    </row>
    <row r="241" spans="2:2" x14ac:dyDescent="0.2">
      <c r="B241">
        <v>1145.0810619218503</v>
      </c>
    </row>
    <row r="242" spans="2:2" x14ac:dyDescent="0.2">
      <c r="B242">
        <v>1295.2434860195658</v>
      </c>
    </row>
    <row r="243" spans="2:2" x14ac:dyDescent="0.2">
      <c r="B243">
        <v>1704.634180256304</v>
      </c>
    </row>
    <row r="244" spans="2:2" x14ac:dyDescent="0.2">
      <c r="B244">
        <v>1456.9398164516278</v>
      </c>
    </row>
    <row r="245" spans="2:2" x14ac:dyDescent="0.2">
      <c r="B245">
        <v>1348.6083441157493</v>
      </c>
    </row>
    <row r="246" spans="2:2" x14ac:dyDescent="0.2">
      <c r="B246">
        <v>1230.0508300777967</v>
      </c>
    </row>
    <row r="247" spans="2:2" x14ac:dyDescent="0.2">
      <c r="B247">
        <v>1063.3099500016001</v>
      </c>
    </row>
    <row r="248" spans="2:2" x14ac:dyDescent="0.2">
      <c r="B248">
        <v>1731.589018082492</v>
      </c>
    </row>
    <row r="249" spans="2:2" x14ac:dyDescent="0.2">
      <c r="B249">
        <v>1253.6585580999006</v>
      </c>
    </row>
    <row r="250" spans="2:2" x14ac:dyDescent="0.2">
      <c r="B250">
        <v>1044.3045612496385</v>
      </c>
    </row>
    <row r="251" spans="2:2" x14ac:dyDescent="0.2">
      <c r="B251">
        <v>1468.3241222528029</v>
      </c>
    </row>
    <row r="252" spans="2:2" x14ac:dyDescent="0.2">
      <c r="B252">
        <v>1720.0324080939477</v>
      </c>
    </row>
    <row r="253" spans="2:2" x14ac:dyDescent="0.2">
      <c r="B253">
        <v>1362.5719136957434</v>
      </c>
    </row>
    <row r="254" spans="2:2" x14ac:dyDescent="0.2">
      <c r="B254">
        <v>1273.4134354642069</v>
      </c>
    </row>
    <row r="255" spans="2:2" x14ac:dyDescent="0.2">
      <c r="B255">
        <v>1281.616582726353</v>
      </c>
    </row>
    <row r="256" spans="2:2" x14ac:dyDescent="0.2">
      <c r="B256">
        <v>1254.289687451582</v>
      </c>
    </row>
    <row r="257" spans="2:2" x14ac:dyDescent="0.2">
      <c r="B257">
        <v>1575.5727501571987</v>
      </c>
    </row>
    <row r="258" spans="2:2" x14ac:dyDescent="0.2">
      <c r="B258">
        <v>1659.6404249778989</v>
      </c>
    </row>
    <row r="259" spans="2:2" x14ac:dyDescent="0.2">
      <c r="B259">
        <v>1348.0284926568154</v>
      </c>
    </row>
    <row r="260" spans="2:2" x14ac:dyDescent="0.2">
      <c r="B260">
        <v>1604.9716869550389</v>
      </c>
    </row>
    <row r="261" spans="2:2" x14ac:dyDescent="0.2">
      <c r="B261">
        <v>1241.4891863992611</v>
      </c>
    </row>
    <row r="262" spans="2:2" x14ac:dyDescent="0.2">
      <c r="B262">
        <v>1161.6811800593894</v>
      </c>
    </row>
    <row r="263" spans="2:2" x14ac:dyDescent="0.2">
      <c r="B263">
        <v>1130.082859504171</v>
      </c>
    </row>
    <row r="264" spans="2:2" x14ac:dyDescent="0.2">
      <c r="B264">
        <v>1711.0537161428967</v>
      </c>
    </row>
    <row r="265" spans="2:2" x14ac:dyDescent="0.2">
      <c r="B265">
        <v>1828.0522462103966</v>
      </c>
    </row>
    <row r="266" spans="2:2" x14ac:dyDescent="0.2">
      <c r="B266">
        <v>1729.2567989169243</v>
      </c>
    </row>
    <row r="267" spans="2:2" x14ac:dyDescent="0.2">
      <c r="B267">
        <v>1115.0360688750231</v>
      </c>
    </row>
    <row r="268" spans="2:2" x14ac:dyDescent="0.2">
      <c r="B268">
        <v>1224.2775214360036</v>
      </c>
    </row>
    <row r="269" spans="2:2" x14ac:dyDescent="0.2">
      <c r="B269">
        <v>1448.2933684748068</v>
      </c>
    </row>
    <row r="270" spans="2:2" x14ac:dyDescent="0.2">
      <c r="B270">
        <v>1917.2393030700644</v>
      </c>
    </row>
    <row r="271" spans="2:2" x14ac:dyDescent="0.2">
      <c r="B271">
        <v>1906.3436092847244</v>
      </c>
    </row>
    <row r="272" spans="2:2" x14ac:dyDescent="0.2">
      <c r="B272">
        <v>1852.2268787929304</v>
      </c>
    </row>
    <row r="273" spans="2:2" x14ac:dyDescent="0.2">
      <c r="B273">
        <v>1679.3202134427274</v>
      </c>
    </row>
    <row r="274" spans="2:2" x14ac:dyDescent="0.2">
      <c r="B274">
        <v>711.28971413379679</v>
      </c>
    </row>
    <row r="275" spans="2:2" x14ac:dyDescent="0.2">
      <c r="B275">
        <v>-0.34256803660795665</v>
      </c>
    </row>
    <row r="276" spans="2:2" x14ac:dyDescent="0.2">
      <c r="B276" t="e">
        <v>#VALUE!</v>
      </c>
    </row>
    <row r="277" spans="2:2" x14ac:dyDescent="0.2">
      <c r="B277" t="e">
        <v>#VALUE!</v>
      </c>
    </row>
    <row r="278" spans="2:2" x14ac:dyDescent="0.2">
      <c r="B278" t="e">
        <v>#VALUE!</v>
      </c>
    </row>
    <row r="279" spans="2:2" x14ac:dyDescent="0.2">
      <c r="B279" t="e">
        <v>#VALUE!</v>
      </c>
    </row>
    <row r="280" spans="2:2" x14ac:dyDescent="0.2">
      <c r="B280" t="e">
        <v>#VALUE!</v>
      </c>
    </row>
    <row r="281" spans="2:2" x14ac:dyDescent="0.2">
      <c r="B281" t="e">
        <v>#VALUE!</v>
      </c>
    </row>
    <row r="282" spans="2:2" x14ac:dyDescent="0.2">
      <c r="B282" t="e">
        <v>#VALUE!</v>
      </c>
    </row>
    <row r="283" spans="2:2" x14ac:dyDescent="0.2">
      <c r="B283" t="e">
        <v>#VALUE!</v>
      </c>
    </row>
    <row r="284" spans="2:2" x14ac:dyDescent="0.2">
      <c r="B284" t="e">
        <v>#VALUE!</v>
      </c>
    </row>
    <row r="285" spans="2:2" x14ac:dyDescent="0.2">
      <c r="B285" t="e">
        <v>#VALUE!</v>
      </c>
    </row>
    <row r="286" spans="2:2" x14ac:dyDescent="0.2">
      <c r="B286" t="e">
        <v>#VALUE!</v>
      </c>
    </row>
    <row r="287" spans="2:2" x14ac:dyDescent="0.2">
      <c r="B287" t="e">
        <v>#VALUE!</v>
      </c>
    </row>
    <row r="288" spans="2:2" x14ac:dyDescent="0.2">
      <c r="B288" t="e">
        <v>#VALUE!</v>
      </c>
    </row>
    <row r="289" spans="2:2" x14ac:dyDescent="0.2">
      <c r="B289" t="e">
        <v>#VALUE!</v>
      </c>
    </row>
    <row r="290" spans="2:2" x14ac:dyDescent="0.2">
      <c r="B290" t="e">
        <v>#VALUE!</v>
      </c>
    </row>
    <row r="291" spans="2:2" x14ac:dyDescent="0.2">
      <c r="B291" t="e">
        <v>#VALUE!</v>
      </c>
    </row>
    <row r="292" spans="2:2" x14ac:dyDescent="0.2">
      <c r="B292" t="e">
        <v>#VALUE!</v>
      </c>
    </row>
    <row r="293" spans="2:2" x14ac:dyDescent="0.2">
      <c r="B293" t="e">
        <v>#VALUE!</v>
      </c>
    </row>
    <row r="294" spans="2:2" x14ac:dyDescent="0.2">
      <c r="B294" t="e">
        <v>#VALUE!</v>
      </c>
    </row>
    <row r="295" spans="2:2" x14ac:dyDescent="0.2">
      <c r="B295" t="e">
        <v>#VALUE!</v>
      </c>
    </row>
    <row r="296" spans="2:2" x14ac:dyDescent="0.2">
      <c r="B296" t="e">
        <v>#VALUE!</v>
      </c>
    </row>
    <row r="297" spans="2:2" x14ac:dyDescent="0.2">
      <c r="B297" t="e">
        <v>#VALUE!</v>
      </c>
    </row>
    <row r="298" spans="2:2" x14ac:dyDescent="0.2">
      <c r="B298">
        <v>-6.2728217709694112E-2</v>
      </c>
    </row>
    <row r="299" spans="2:2" x14ac:dyDescent="0.2">
      <c r="B299">
        <v>0.3728645723278447</v>
      </c>
    </row>
    <row r="300" spans="2:2" x14ac:dyDescent="0.2">
      <c r="B300" t="e">
        <v>#VALUE!</v>
      </c>
    </row>
    <row r="301" spans="2:2" x14ac:dyDescent="0.2">
      <c r="B301" t="e">
        <v>#VALUE!</v>
      </c>
    </row>
    <row r="302" spans="2:2" x14ac:dyDescent="0.2">
      <c r="B302" t="e">
        <v>#VALUE!</v>
      </c>
    </row>
    <row r="303" spans="2:2" x14ac:dyDescent="0.2">
      <c r="B303">
        <v>0.57932372149961042</v>
      </c>
    </row>
    <row r="304" spans="2:2" x14ac:dyDescent="0.2">
      <c r="B304">
        <v>994.2093081498964</v>
      </c>
    </row>
    <row r="305" spans="2:2" x14ac:dyDescent="0.2">
      <c r="B305">
        <v>1909.3649854241144</v>
      </c>
    </row>
    <row r="306" spans="2:2" x14ac:dyDescent="0.2">
      <c r="B306">
        <v>1929.0073173145474</v>
      </c>
    </row>
    <row r="307" spans="2:2" x14ac:dyDescent="0.2">
      <c r="B307">
        <v>1890.6228126489993</v>
      </c>
    </row>
    <row r="308" spans="2:2" x14ac:dyDescent="0.2">
      <c r="B308">
        <v>1139.6077961123265</v>
      </c>
    </row>
    <row r="309" spans="2:2" x14ac:dyDescent="0.2">
      <c r="B309">
        <v>1435.0461491551364</v>
      </c>
    </row>
    <row r="310" spans="2:2" x14ac:dyDescent="0.2">
      <c r="B310">
        <v>2298.2862202034303</v>
      </c>
    </row>
    <row r="311" spans="2:2" x14ac:dyDescent="0.2">
      <c r="B311">
        <v>2555.4563083668086</v>
      </c>
    </row>
    <row r="312" spans="2:2" x14ac:dyDescent="0.2">
      <c r="B312">
        <v>2083.3935268765217</v>
      </c>
    </row>
    <row r="313" spans="2:2" x14ac:dyDescent="0.2">
      <c r="B313">
        <v>2480.2742165897985</v>
      </c>
    </row>
    <row r="314" spans="2:2" x14ac:dyDescent="0.2">
      <c r="B314">
        <v>2305.4173775272243</v>
      </c>
    </row>
    <row r="315" spans="2:2" x14ac:dyDescent="0.2">
      <c r="B315">
        <v>2522.0488465260646</v>
      </c>
    </row>
    <row r="316" spans="2:2" x14ac:dyDescent="0.2">
      <c r="B316">
        <v>2501.829606280533</v>
      </c>
    </row>
    <row r="317" spans="2:2" x14ac:dyDescent="0.2">
      <c r="B317">
        <v>2351.9227264040119</v>
      </c>
    </row>
    <row r="318" spans="2:2" x14ac:dyDescent="0.2">
      <c r="B318">
        <v>2736.4218285597963</v>
      </c>
    </row>
    <row r="319" spans="2:2" x14ac:dyDescent="0.2">
      <c r="B319">
        <v>2551.5910274954808</v>
      </c>
    </row>
    <row r="320" spans="2:2" x14ac:dyDescent="0.2">
      <c r="B320">
        <v>2151.8868237133584</v>
      </c>
    </row>
    <row r="321" spans="2:2" x14ac:dyDescent="0.2">
      <c r="B321">
        <v>2271.5444953230376</v>
      </c>
    </row>
    <row r="322" spans="2:2" x14ac:dyDescent="0.2">
      <c r="B322">
        <v>1904.399475183727</v>
      </c>
    </row>
    <row r="323" spans="2:2" x14ac:dyDescent="0.2">
      <c r="B323">
        <v>980.75920682539504</v>
      </c>
    </row>
    <row r="324" spans="2:2" x14ac:dyDescent="0.2">
      <c r="B324">
        <v>1019.3633639063595</v>
      </c>
    </row>
    <row r="325" spans="2:2" x14ac:dyDescent="0.2">
      <c r="B325">
        <v>1070.776834876405</v>
      </c>
    </row>
    <row r="326" spans="2:2" x14ac:dyDescent="0.2">
      <c r="B326">
        <v>994.22595585482441</v>
      </c>
    </row>
    <row r="327" spans="2:2" x14ac:dyDescent="0.2">
      <c r="B327">
        <v>1016.07393144803</v>
      </c>
    </row>
    <row r="328" spans="2:2" x14ac:dyDescent="0.2">
      <c r="B328">
        <v>1167.8913976226825</v>
      </c>
    </row>
    <row r="329" spans="2:2" x14ac:dyDescent="0.2">
      <c r="B329">
        <v>1247.5656601649707</v>
      </c>
    </row>
    <row r="330" spans="2:2" x14ac:dyDescent="0.2">
      <c r="B330">
        <v>1065.3595135622202</v>
      </c>
    </row>
    <row r="331" spans="2:2" x14ac:dyDescent="0.2">
      <c r="B331">
        <v>1715.0567876936811</v>
      </c>
    </row>
    <row r="332" spans="2:2" x14ac:dyDescent="0.2">
      <c r="B332">
        <v>2422.823653741325</v>
      </c>
    </row>
    <row r="333" spans="2:2" x14ac:dyDescent="0.2">
      <c r="B333">
        <v>2316.2797177376733</v>
      </c>
    </row>
    <row r="334" spans="2:2" x14ac:dyDescent="0.2">
      <c r="B334">
        <v>1887.4584877004793</v>
      </c>
    </row>
    <row r="335" spans="2:2" x14ac:dyDescent="0.2">
      <c r="B335">
        <v>1880.4366952276137</v>
      </c>
    </row>
    <row r="336" spans="2:2" x14ac:dyDescent="0.2">
      <c r="B336">
        <v>1820.1547492252553</v>
      </c>
    </row>
    <row r="337" spans="2:2" x14ac:dyDescent="0.2">
      <c r="B337">
        <v>2489.9591151797458</v>
      </c>
    </row>
    <row r="338" spans="2:2" x14ac:dyDescent="0.2">
      <c r="B338">
        <v>4077.5066191763817</v>
      </c>
    </row>
    <row r="339" spans="2:2" x14ac:dyDescent="0.2">
      <c r="B339">
        <v>3818.5977292134116</v>
      </c>
    </row>
    <row r="340" spans="2:2" x14ac:dyDescent="0.2">
      <c r="B340">
        <v>3066.8496605124446</v>
      </c>
    </row>
    <row r="341" spans="2:2" x14ac:dyDescent="0.2">
      <c r="B341">
        <v>1885.3700654191578</v>
      </c>
    </row>
    <row r="342" spans="2:2" x14ac:dyDescent="0.2">
      <c r="B342">
        <v>3700.9640578174531</v>
      </c>
    </row>
    <row r="343" spans="2:2" x14ac:dyDescent="0.2">
      <c r="B343">
        <v>3105.9765745439145</v>
      </c>
    </row>
    <row r="344" spans="2:2" x14ac:dyDescent="0.2">
      <c r="B344">
        <v>1480.8265111408105</v>
      </c>
    </row>
    <row r="345" spans="2:2" x14ac:dyDescent="0.2">
      <c r="B345">
        <v>1403.0474621631133</v>
      </c>
    </row>
    <row r="346" spans="2:2" x14ac:dyDescent="0.2">
      <c r="B346">
        <v>2898.8033426778675</v>
      </c>
    </row>
    <row r="347" spans="2:2" x14ac:dyDescent="0.2">
      <c r="B347">
        <v>3685.9818967532137</v>
      </c>
    </row>
    <row r="348" spans="2:2" x14ac:dyDescent="0.2">
      <c r="B348">
        <v>3715.5835323102601</v>
      </c>
    </row>
    <row r="349" spans="2:2" x14ac:dyDescent="0.2">
      <c r="B349">
        <v>3769.2373612120591</v>
      </c>
    </row>
    <row r="350" spans="2:2" x14ac:dyDescent="0.2">
      <c r="B350">
        <v>2027.6997124876486</v>
      </c>
    </row>
    <row r="351" spans="2:2" x14ac:dyDescent="0.2">
      <c r="B351">
        <v>1375.6805628881693</v>
      </c>
    </row>
    <row r="352" spans="2:2" x14ac:dyDescent="0.2">
      <c r="B352">
        <v>1454.0644240070778</v>
      </c>
    </row>
    <row r="353" spans="2:2" x14ac:dyDescent="0.2">
      <c r="B353">
        <v>1426.5417822649911</v>
      </c>
    </row>
    <row r="354" spans="2:2" x14ac:dyDescent="0.2">
      <c r="B354">
        <v>1385.3123242299835</v>
      </c>
    </row>
    <row r="355" spans="2:2" x14ac:dyDescent="0.2">
      <c r="B355">
        <v>1867.7482639983548</v>
      </c>
    </row>
    <row r="356" spans="2:2" x14ac:dyDescent="0.2">
      <c r="B356">
        <v>2532.952691698852</v>
      </c>
    </row>
    <row r="357" spans="2:2" x14ac:dyDescent="0.2">
      <c r="B357">
        <v>2323.1975102015731</v>
      </c>
    </row>
    <row r="358" spans="2:2" x14ac:dyDescent="0.2">
      <c r="B358">
        <v>1603.5430334469434</v>
      </c>
    </row>
    <row r="359" spans="2:2" x14ac:dyDescent="0.2">
      <c r="B359">
        <v>1480.9267581148272</v>
      </c>
    </row>
    <row r="360" spans="2:2" x14ac:dyDescent="0.2">
      <c r="B360">
        <v>1501.8361426584106</v>
      </c>
    </row>
    <row r="361" spans="2:2" x14ac:dyDescent="0.2">
      <c r="B361">
        <v>1519.6793633486852</v>
      </c>
    </row>
    <row r="362" spans="2:2" x14ac:dyDescent="0.2">
      <c r="B362">
        <v>2598.2507799685786</v>
      </c>
    </row>
    <row r="363" spans="2:2" x14ac:dyDescent="0.2">
      <c r="B363">
        <v>3592.6889841004509</v>
      </c>
    </row>
    <row r="364" spans="2:2" x14ac:dyDescent="0.2">
      <c r="B364">
        <v>3937.7553072974247</v>
      </c>
    </row>
    <row r="365" spans="2:2" x14ac:dyDescent="0.2">
      <c r="B365">
        <v>4030.8707521833448</v>
      </c>
    </row>
    <row r="366" spans="2:2" x14ac:dyDescent="0.2">
      <c r="B366">
        <v>3869.0692245157406</v>
      </c>
    </row>
    <row r="367" spans="2:2" x14ac:dyDescent="0.2">
      <c r="B367">
        <v>3696.3441199570425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2198-6040-490B-99E7-29E87574F81A}">
  <dimension ref="A1:D367"/>
  <sheetViews>
    <sheetView topLeftCell="A83" zoomScale="144" workbookViewId="0">
      <selection activeCell="E98" sqref="E98"/>
    </sheetView>
  </sheetViews>
  <sheetFormatPr baseColWidth="10" defaultColWidth="8.83203125" defaultRowHeight="15" x14ac:dyDescent="0.2"/>
  <cols>
    <col min="1" max="1" width="18" bestFit="1" customWidth="1"/>
    <col min="2" max="2" width="21.5" customWidth="1"/>
    <col min="3" max="3" width="16.33203125" customWidth="1"/>
    <col min="4" max="4" width="15" customWidth="1"/>
  </cols>
  <sheetData>
    <row r="1" spans="1:4" x14ac:dyDescent="0.2">
      <c r="A1">
        <v>3</v>
      </c>
      <c r="B1" t="s">
        <v>35</v>
      </c>
      <c r="C1" t="s">
        <v>52</v>
      </c>
      <c r="D1" t="s">
        <v>50</v>
      </c>
    </row>
    <row r="2" spans="1:4" x14ac:dyDescent="0.2">
      <c r="B2" t="s">
        <v>49</v>
      </c>
      <c r="C2" t="s">
        <v>51</v>
      </c>
      <c r="D2" t="s">
        <v>51</v>
      </c>
    </row>
    <row r="3" spans="1:4" x14ac:dyDescent="0.2">
      <c r="A3" s="2">
        <f t="array" ref="A3:B367">_xll.PIAdvCalcDat('Blr 11 Oat Hulls'!$B$2,"7/1/21","7/1/22","1d","total","time-weighted",0,24,65,"")</f>
        <v>44378</v>
      </c>
      <c r="B3" s="1">
        <v>416.4879712081439</v>
      </c>
      <c r="C3">
        <f>B3*0.5</f>
        <v>208.24398560407195</v>
      </c>
      <c r="D3">
        <f>C3*8.25</f>
        <v>1718.0128812335936</v>
      </c>
    </row>
    <row r="4" spans="1:4" x14ac:dyDescent="0.2">
      <c r="A4" s="2">
        <v>44379</v>
      </c>
      <c r="B4" s="1">
        <v>224.47354574909676</v>
      </c>
      <c r="C4">
        <f t="shared" ref="C4:C67" si="0">B4*0.5</f>
        <v>112.23677287454838</v>
      </c>
      <c r="D4">
        <f t="shared" ref="D4:D67" si="1">C4*8.25</f>
        <v>925.95337621502415</v>
      </c>
    </row>
    <row r="5" spans="1:4" x14ac:dyDescent="0.2">
      <c r="A5" s="2">
        <v>44380</v>
      </c>
      <c r="B5" s="1">
        <v>14.277898883401292</v>
      </c>
      <c r="C5">
        <f t="shared" si="0"/>
        <v>7.138949441700646</v>
      </c>
      <c r="D5">
        <f t="shared" si="1"/>
        <v>58.89633289403033</v>
      </c>
    </row>
    <row r="6" spans="1:4" x14ac:dyDescent="0.2">
      <c r="A6" s="2">
        <v>44381</v>
      </c>
      <c r="B6" s="1">
        <v>0</v>
      </c>
      <c r="C6">
        <f t="shared" si="0"/>
        <v>0</v>
      </c>
      <c r="D6">
        <f t="shared" si="1"/>
        <v>0</v>
      </c>
    </row>
    <row r="7" spans="1:4" x14ac:dyDescent="0.2">
      <c r="A7" s="2">
        <v>44382</v>
      </c>
      <c r="B7" s="1">
        <v>0</v>
      </c>
      <c r="C7">
        <f t="shared" si="0"/>
        <v>0</v>
      </c>
      <c r="D7">
        <f t="shared" si="1"/>
        <v>0</v>
      </c>
    </row>
    <row r="8" spans="1:4" x14ac:dyDescent="0.2">
      <c r="A8" s="2">
        <v>44383</v>
      </c>
      <c r="B8" s="1">
        <v>0</v>
      </c>
      <c r="C8">
        <f t="shared" si="0"/>
        <v>0</v>
      </c>
      <c r="D8">
        <f t="shared" si="1"/>
        <v>0</v>
      </c>
    </row>
    <row r="9" spans="1:4" x14ac:dyDescent="0.2">
      <c r="A9" s="2">
        <v>44384</v>
      </c>
      <c r="B9" s="1">
        <v>0</v>
      </c>
      <c r="C9">
        <f t="shared" si="0"/>
        <v>0</v>
      </c>
      <c r="D9">
        <f t="shared" si="1"/>
        <v>0</v>
      </c>
    </row>
    <row r="10" spans="1:4" x14ac:dyDescent="0.2">
      <c r="A10" s="2">
        <v>44385</v>
      </c>
      <c r="B10" s="1">
        <v>0</v>
      </c>
      <c r="C10">
        <f t="shared" si="0"/>
        <v>0</v>
      </c>
      <c r="D10">
        <f t="shared" si="1"/>
        <v>0</v>
      </c>
    </row>
    <row r="11" spans="1:4" x14ac:dyDescent="0.2">
      <c r="A11" s="2">
        <v>44386</v>
      </c>
      <c r="B11" s="1">
        <v>0</v>
      </c>
      <c r="C11">
        <f t="shared" si="0"/>
        <v>0</v>
      </c>
      <c r="D11">
        <f t="shared" si="1"/>
        <v>0</v>
      </c>
    </row>
    <row r="12" spans="1:4" x14ac:dyDescent="0.2">
      <c r="A12" s="2">
        <v>44387</v>
      </c>
      <c r="B12" s="1">
        <v>0</v>
      </c>
      <c r="C12">
        <f t="shared" si="0"/>
        <v>0</v>
      </c>
      <c r="D12">
        <f t="shared" si="1"/>
        <v>0</v>
      </c>
    </row>
    <row r="13" spans="1:4" x14ac:dyDescent="0.2">
      <c r="A13" s="2">
        <v>44388</v>
      </c>
      <c r="B13" s="1">
        <v>0</v>
      </c>
      <c r="C13">
        <f t="shared" si="0"/>
        <v>0</v>
      </c>
      <c r="D13">
        <f t="shared" si="1"/>
        <v>0</v>
      </c>
    </row>
    <row r="14" spans="1:4" x14ac:dyDescent="0.2">
      <c r="A14" s="2">
        <v>44389</v>
      </c>
      <c r="B14" s="1">
        <v>0</v>
      </c>
      <c r="C14">
        <f t="shared" si="0"/>
        <v>0</v>
      </c>
      <c r="D14">
        <f t="shared" si="1"/>
        <v>0</v>
      </c>
    </row>
    <row r="15" spans="1:4" x14ac:dyDescent="0.2">
      <c r="A15" s="2">
        <v>44390</v>
      </c>
      <c r="B15" s="1">
        <v>23.992367698661017</v>
      </c>
      <c r="C15">
        <f t="shared" si="0"/>
        <v>11.996183849330508</v>
      </c>
      <c r="D15">
        <f t="shared" si="1"/>
        <v>98.968516756976697</v>
      </c>
    </row>
    <row r="16" spans="1:4" x14ac:dyDescent="0.2">
      <c r="A16" s="2">
        <v>44391</v>
      </c>
      <c r="B16" s="1">
        <v>476.45491901523405</v>
      </c>
      <c r="C16">
        <f t="shared" si="0"/>
        <v>238.22745950761703</v>
      </c>
      <c r="D16">
        <f t="shared" si="1"/>
        <v>1965.3765409378404</v>
      </c>
    </row>
    <row r="17" spans="1:4" x14ac:dyDescent="0.2">
      <c r="A17" s="2">
        <v>44392</v>
      </c>
      <c r="B17" s="1">
        <v>448.88324480759059</v>
      </c>
      <c r="C17">
        <f t="shared" si="0"/>
        <v>224.44162240379529</v>
      </c>
      <c r="D17">
        <f t="shared" si="1"/>
        <v>1851.6433848313111</v>
      </c>
    </row>
    <row r="18" spans="1:4" x14ac:dyDescent="0.2">
      <c r="A18" s="2">
        <v>44393</v>
      </c>
      <c r="B18" s="1">
        <v>152.11490260805058</v>
      </c>
      <c r="C18">
        <f t="shared" si="0"/>
        <v>76.057451304025292</v>
      </c>
      <c r="D18">
        <f t="shared" si="1"/>
        <v>627.47397325820862</v>
      </c>
    </row>
    <row r="19" spans="1:4" x14ac:dyDescent="0.2">
      <c r="A19" s="2">
        <v>44394</v>
      </c>
      <c r="B19" s="1">
        <v>133.22205707536702</v>
      </c>
      <c r="C19">
        <f t="shared" si="0"/>
        <v>66.611028537683509</v>
      </c>
      <c r="D19">
        <f t="shared" si="1"/>
        <v>549.54098543588896</v>
      </c>
    </row>
    <row r="20" spans="1:4" x14ac:dyDescent="0.2">
      <c r="A20" s="2">
        <v>44395</v>
      </c>
      <c r="B20" s="1">
        <v>25.04103426013495</v>
      </c>
      <c r="C20">
        <f t="shared" si="0"/>
        <v>12.520517130067475</v>
      </c>
      <c r="D20">
        <f t="shared" si="1"/>
        <v>103.29426632305666</v>
      </c>
    </row>
    <row r="21" spans="1:4" x14ac:dyDescent="0.2">
      <c r="A21" s="2">
        <v>44396</v>
      </c>
      <c r="B21" s="1">
        <v>210.90927101663189</v>
      </c>
      <c r="C21">
        <f t="shared" si="0"/>
        <v>105.45463550831595</v>
      </c>
      <c r="D21">
        <f t="shared" si="1"/>
        <v>870.0007429436065</v>
      </c>
    </row>
    <row r="22" spans="1:4" x14ac:dyDescent="0.2">
      <c r="A22" s="2">
        <v>44397</v>
      </c>
      <c r="B22" s="1">
        <v>482.30093911801697</v>
      </c>
      <c r="C22">
        <f t="shared" si="0"/>
        <v>241.15046955900849</v>
      </c>
      <c r="D22">
        <f t="shared" si="1"/>
        <v>1989.49137386182</v>
      </c>
    </row>
    <row r="23" spans="1:4" x14ac:dyDescent="0.2">
      <c r="A23" s="2">
        <v>44398</v>
      </c>
      <c r="B23" s="1">
        <v>480.70438520400131</v>
      </c>
      <c r="C23">
        <f t="shared" si="0"/>
        <v>240.35219260200066</v>
      </c>
      <c r="D23">
        <f t="shared" si="1"/>
        <v>1982.9055889665053</v>
      </c>
    </row>
    <row r="24" spans="1:4" x14ac:dyDescent="0.2">
      <c r="A24" s="2">
        <v>44399</v>
      </c>
      <c r="B24" s="1">
        <v>234.81547317013337</v>
      </c>
      <c r="C24">
        <f t="shared" si="0"/>
        <v>117.40773658506669</v>
      </c>
      <c r="D24">
        <f t="shared" si="1"/>
        <v>968.61382682680016</v>
      </c>
    </row>
    <row r="25" spans="1:4" x14ac:dyDescent="0.2">
      <c r="A25" s="2">
        <v>44400</v>
      </c>
      <c r="B25" s="1">
        <v>3.2485807536748323</v>
      </c>
      <c r="C25">
        <f t="shared" si="0"/>
        <v>1.6242903768374162</v>
      </c>
      <c r="D25">
        <f t="shared" si="1"/>
        <v>13.400395608908683</v>
      </c>
    </row>
    <row r="26" spans="1:4" x14ac:dyDescent="0.2">
      <c r="A26" s="2">
        <v>44401</v>
      </c>
      <c r="B26" s="1">
        <v>0</v>
      </c>
      <c r="C26">
        <f t="shared" si="0"/>
        <v>0</v>
      </c>
      <c r="D26">
        <f t="shared" si="1"/>
        <v>0</v>
      </c>
    </row>
    <row r="27" spans="1:4" x14ac:dyDescent="0.2">
      <c r="A27" s="2">
        <v>44402</v>
      </c>
      <c r="B27" s="1">
        <v>0</v>
      </c>
      <c r="C27">
        <f t="shared" si="0"/>
        <v>0</v>
      </c>
      <c r="D27">
        <f t="shared" si="1"/>
        <v>0</v>
      </c>
    </row>
    <row r="28" spans="1:4" x14ac:dyDescent="0.2">
      <c r="A28" s="2">
        <v>44403</v>
      </c>
      <c r="B28" s="1">
        <v>0</v>
      </c>
      <c r="C28">
        <f t="shared" si="0"/>
        <v>0</v>
      </c>
      <c r="D28">
        <f t="shared" si="1"/>
        <v>0</v>
      </c>
    </row>
    <row r="29" spans="1:4" x14ac:dyDescent="0.2">
      <c r="A29" s="2">
        <v>44404</v>
      </c>
      <c r="B29" s="1">
        <v>249.96109947989413</v>
      </c>
      <c r="C29">
        <f t="shared" si="0"/>
        <v>124.98054973994707</v>
      </c>
      <c r="D29">
        <f t="shared" si="1"/>
        <v>1031.0895353545634</v>
      </c>
    </row>
    <row r="30" spans="1:4" x14ac:dyDescent="0.2">
      <c r="A30" s="2">
        <v>44405</v>
      </c>
      <c r="B30" s="1">
        <v>178.60055587293772</v>
      </c>
      <c r="C30">
        <f t="shared" si="0"/>
        <v>89.300277936468859</v>
      </c>
      <c r="D30">
        <f t="shared" si="1"/>
        <v>736.72729297586807</v>
      </c>
    </row>
    <row r="31" spans="1:4" x14ac:dyDescent="0.2">
      <c r="A31" s="2">
        <v>44406</v>
      </c>
      <c r="B31" s="1">
        <v>17.930337932478594</v>
      </c>
      <c r="C31">
        <f t="shared" si="0"/>
        <v>8.9651689662392968</v>
      </c>
      <c r="D31">
        <f t="shared" si="1"/>
        <v>73.962643971474193</v>
      </c>
    </row>
    <row r="32" spans="1:4" x14ac:dyDescent="0.2">
      <c r="A32" s="2">
        <v>44407</v>
      </c>
      <c r="B32" s="1">
        <v>309.02316141766488</v>
      </c>
      <c r="C32">
        <f t="shared" si="0"/>
        <v>154.51158070883244</v>
      </c>
      <c r="D32">
        <f t="shared" si="1"/>
        <v>1274.7205408478676</v>
      </c>
    </row>
    <row r="33" spans="1:4" x14ac:dyDescent="0.2">
      <c r="A33" s="2">
        <v>44408</v>
      </c>
      <c r="B33" s="1">
        <v>382.16382161977907</v>
      </c>
      <c r="C33">
        <f t="shared" si="0"/>
        <v>191.08191080988954</v>
      </c>
      <c r="D33">
        <f t="shared" si="1"/>
        <v>1576.4257641815886</v>
      </c>
    </row>
    <row r="34" spans="1:4" x14ac:dyDescent="0.2">
      <c r="A34" s="2">
        <v>44409</v>
      </c>
      <c r="B34" s="1">
        <v>59.239527591961476</v>
      </c>
      <c r="C34">
        <f t="shared" si="0"/>
        <v>29.619763795980738</v>
      </c>
      <c r="D34">
        <f t="shared" si="1"/>
        <v>244.36305131684108</v>
      </c>
    </row>
    <row r="35" spans="1:4" x14ac:dyDescent="0.2">
      <c r="A35" s="2">
        <v>44410</v>
      </c>
      <c r="B35" s="1">
        <v>227.34328356430586</v>
      </c>
      <c r="C35">
        <f t="shared" si="0"/>
        <v>113.67164178215293</v>
      </c>
      <c r="D35">
        <f t="shared" si="1"/>
        <v>937.79104470276172</v>
      </c>
    </row>
    <row r="36" spans="1:4" x14ac:dyDescent="0.2">
      <c r="A36" s="2">
        <v>44411</v>
      </c>
      <c r="B36" s="1">
        <v>213.28584383007416</v>
      </c>
      <c r="C36">
        <f t="shared" si="0"/>
        <v>106.64292191503708</v>
      </c>
      <c r="D36">
        <f t="shared" si="1"/>
        <v>879.80410579905595</v>
      </c>
    </row>
    <row r="37" spans="1:4" x14ac:dyDescent="0.2">
      <c r="A37" s="2">
        <v>44412</v>
      </c>
      <c r="B37" s="1">
        <v>59.387419246305413</v>
      </c>
      <c r="C37">
        <f t="shared" si="0"/>
        <v>29.693709623152706</v>
      </c>
      <c r="D37">
        <f t="shared" si="1"/>
        <v>244.97310439100983</v>
      </c>
    </row>
    <row r="38" spans="1:4" x14ac:dyDescent="0.2">
      <c r="A38" s="2">
        <v>44413</v>
      </c>
      <c r="B38" s="1">
        <v>156.5672278810776</v>
      </c>
      <c r="C38">
        <f t="shared" si="0"/>
        <v>78.2836139405388</v>
      </c>
      <c r="D38">
        <f t="shared" si="1"/>
        <v>645.83981500944515</v>
      </c>
    </row>
    <row r="39" spans="1:4" x14ac:dyDescent="0.2">
      <c r="A39" s="2">
        <v>44414</v>
      </c>
      <c r="B39" s="1">
        <v>461.67458690874969</v>
      </c>
      <c r="C39">
        <f t="shared" si="0"/>
        <v>230.83729345437484</v>
      </c>
      <c r="D39">
        <f t="shared" si="1"/>
        <v>1904.4076709985925</v>
      </c>
    </row>
    <row r="40" spans="1:4" x14ac:dyDescent="0.2">
      <c r="A40" s="2">
        <v>44415</v>
      </c>
      <c r="B40" s="1">
        <v>455.85763302693499</v>
      </c>
      <c r="C40">
        <f t="shared" si="0"/>
        <v>227.9288165134675</v>
      </c>
      <c r="D40">
        <f t="shared" si="1"/>
        <v>1880.4127362361069</v>
      </c>
    </row>
    <row r="41" spans="1:4" x14ac:dyDescent="0.2">
      <c r="A41" s="2">
        <v>44416</v>
      </c>
      <c r="B41" s="1">
        <v>133.82538112603001</v>
      </c>
      <c r="C41">
        <f t="shared" si="0"/>
        <v>66.912690563015005</v>
      </c>
      <c r="D41">
        <f t="shared" si="1"/>
        <v>552.02969714487381</v>
      </c>
    </row>
    <row r="42" spans="1:4" x14ac:dyDescent="0.2">
      <c r="A42" s="2">
        <v>44417</v>
      </c>
      <c r="B42" s="1">
        <v>311.27436439967863</v>
      </c>
      <c r="C42">
        <f t="shared" si="0"/>
        <v>155.63718219983932</v>
      </c>
      <c r="D42">
        <f t="shared" si="1"/>
        <v>1284.0067531486743</v>
      </c>
    </row>
    <row r="43" spans="1:4" x14ac:dyDescent="0.2">
      <c r="A43" s="2">
        <v>44418</v>
      </c>
      <c r="B43" s="1">
        <v>450.74162421232188</v>
      </c>
      <c r="C43">
        <f t="shared" si="0"/>
        <v>225.37081210616094</v>
      </c>
      <c r="D43">
        <f t="shared" si="1"/>
        <v>1859.3091998758277</v>
      </c>
    </row>
    <row r="44" spans="1:4" x14ac:dyDescent="0.2">
      <c r="A44" s="2">
        <v>44419</v>
      </c>
      <c r="B44" s="1">
        <v>462.30509378522117</v>
      </c>
      <c r="C44">
        <f t="shared" si="0"/>
        <v>231.15254689261059</v>
      </c>
      <c r="D44">
        <f t="shared" si="1"/>
        <v>1907.0085118640372</v>
      </c>
    </row>
    <row r="45" spans="1:4" x14ac:dyDescent="0.2">
      <c r="A45" s="2">
        <v>44420</v>
      </c>
      <c r="B45" s="1">
        <v>456.85152351516649</v>
      </c>
      <c r="C45">
        <f t="shared" si="0"/>
        <v>228.42576175758325</v>
      </c>
      <c r="D45">
        <f t="shared" si="1"/>
        <v>1884.5125345000617</v>
      </c>
    </row>
    <row r="46" spans="1:4" x14ac:dyDescent="0.2">
      <c r="A46" s="2">
        <v>44421</v>
      </c>
      <c r="B46" s="1">
        <v>338.49584587436095</v>
      </c>
      <c r="C46">
        <f t="shared" si="0"/>
        <v>169.24792293718048</v>
      </c>
      <c r="D46">
        <f t="shared" si="1"/>
        <v>1396.2953642317389</v>
      </c>
    </row>
    <row r="47" spans="1:4" x14ac:dyDescent="0.2">
      <c r="A47" s="2">
        <v>44422</v>
      </c>
      <c r="B47" s="1">
        <v>10.019113967864417</v>
      </c>
      <c r="C47">
        <f t="shared" si="0"/>
        <v>5.0095569839322085</v>
      </c>
      <c r="D47">
        <f t="shared" si="1"/>
        <v>41.328845117440721</v>
      </c>
    </row>
    <row r="48" spans="1:4" x14ac:dyDescent="0.2">
      <c r="A48" s="2">
        <v>44423</v>
      </c>
      <c r="B48" s="1">
        <v>0</v>
      </c>
      <c r="C48">
        <f t="shared" si="0"/>
        <v>0</v>
      </c>
      <c r="D48">
        <f t="shared" si="1"/>
        <v>0</v>
      </c>
    </row>
    <row r="49" spans="1:4" x14ac:dyDescent="0.2">
      <c r="A49" s="2">
        <v>44424</v>
      </c>
      <c r="B49" s="1">
        <v>132.46837400805492</v>
      </c>
      <c r="C49">
        <f t="shared" si="0"/>
        <v>66.234187004027461</v>
      </c>
      <c r="D49">
        <f t="shared" si="1"/>
        <v>546.43204278322651</v>
      </c>
    </row>
    <row r="50" spans="1:4" x14ac:dyDescent="0.2">
      <c r="A50" s="2">
        <v>44425</v>
      </c>
      <c r="B50" s="1">
        <v>401.35761584732359</v>
      </c>
      <c r="C50">
        <f t="shared" si="0"/>
        <v>200.67880792366179</v>
      </c>
      <c r="D50">
        <f t="shared" si="1"/>
        <v>1655.6001653702099</v>
      </c>
    </row>
    <row r="51" spans="1:4" x14ac:dyDescent="0.2">
      <c r="A51" s="2">
        <v>44426</v>
      </c>
      <c r="B51" s="1">
        <v>410.05754851796098</v>
      </c>
      <c r="C51">
        <f t="shared" si="0"/>
        <v>205.02877425898049</v>
      </c>
      <c r="D51">
        <f t="shared" si="1"/>
        <v>1691.4873876365891</v>
      </c>
    </row>
    <row r="52" spans="1:4" x14ac:dyDescent="0.2">
      <c r="A52" s="2">
        <v>44427</v>
      </c>
      <c r="B52" s="1">
        <v>408.44162010237829</v>
      </c>
      <c r="C52">
        <f t="shared" si="0"/>
        <v>204.22081005118915</v>
      </c>
      <c r="D52">
        <f t="shared" si="1"/>
        <v>1684.8216829223104</v>
      </c>
    </row>
    <row r="53" spans="1:4" x14ac:dyDescent="0.2">
      <c r="A53" s="2">
        <v>44428</v>
      </c>
      <c r="B53" s="1">
        <v>323.87030015527171</v>
      </c>
      <c r="C53">
        <f t="shared" si="0"/>
        <v>161.93515007763585</v>
      </c>
      <c r="D53">
        <f t="shared" si="1"/>
        <v>1335.9649881404957</v>
      </c>
    </row>
    <row r="54" spans="1:4" x14ac:dyDescent="0.2">
      <c r="A54" s="2">
        <v>44429</v>
      </c>
      <c r="B54" s="1">
        <v>12.20043893821345</v>
      </c>
      <c r="C54">
        <f t="shared" si="0"/>
        <v>6.1002194691067251</v>
      </c>
      <c r="D54">
        <f t="shared" si="1"/>
        <v>50.32681062013048</v>
      </c>
    </row>
    <row r="55" spans="1:4" x14ac:dyDescent="0.2">
      <c r="A55" s="2">
        <v>44430</v>
      </c>
      <c r="B55" s="1">
        <v>0</v>
      </c>
      <c r="C55">
        <f t="shared" si="0"/>
        <v>0</v>
      </c>
      <c r="D55">
        <f t="shared" si="1"/>
        <v>0</v>
      </c>
    </row>
    <row r="56" spans="1:4" x14ac:dyDescent="0.2">
      <c r="A56" s="2">
        <v>44431</v>
      </c>
      <c r="B56" s="1">
        <v>276.9321286493834</v>
      </c>
      <c r="C56">
        <f t="shared" si="0"/>
        <v>138.4660643246917</v>
      </c>
      <c r="D56">
        <f t="shared" si="1"/>
        <v>1142.3450306787065</v>
      </c>
    </row>
    <row r="57" spans="1:4" x14ac:dyDescent="0.2">
      <c r="A57" s="2">
        <v>44432</v>
      </c>
      <c r="B57" s="1">
        <v>457.75507050564408</v>
      </c>
      <c r="C57">
        <f t="shared" si="0"/>
        <v>228.87753525282204</v>
      </c>
      <c r="D57">
        <f t="shared" si="1"/>
        <v>1888.2396658357818</v>
      </c>
    </row>
    <row r="58" spans="1:4" x14ac:dyDescent="0.2">
      <c r="A58" s="2">
        <v>44433</v>
      </c>
      <c r="B58" s="1">
        <v>447.29924341801109</v>
      </c>
      <c r="C58">
        <f t="shared" si="0"/>
        <v>223.64962170900554</v>
      </c>
      <c r="D58">
        <f t="shared" si="1"/>
        <v>1845.1093790992957</v>
      </c>
    </row>
    <row r="59" spans="1:4" x14ac:dyDescent="0.2">
      <c r="A59" s="2">
        <v>44434</v>
      </c>
      <c r="B59" s="1">
        <v>360.33137679838126</v>
      </c>
      <c r="C59">
        <f t="shared" si="0"/>
        <v>180.16568839919063</v>
      </c>
      <c r="D59">
        <f t="shared" si="1"/>
        <v>1486.3669292933228</v>
      </c>
    </row>
    <row r="60" spans="1:4" x14ac:dyDescent="0.2">
      <c r="A60" s="2">
        <v>44435</v>
      </c>
      <c r="B60" s="1">
        <v>17.763312810875551</v>
      </c>
      <c r="C60">
        <f t="shared" si="0"/>
        <v>8.8816564054377753</v>
      </c>
      <c r="D60">
        <f t="shared" si="1"/>
        <v>73.273665344861641</v>
      </c>
    </row>
    <row r="61" spans="1:4" x14ac:dyDescent="0.2">
      <c r="A61" s="2">
        <v>44436</v>
      </c>
      <c r="B61" s="1">
        <v>0</v>
      </c>
      <c r="C61">
        <f t="shared" si="0"/>
        <v>0</v>
      </c>
      <c r="D61">
        <f t="shared" si="1"/>
        <v>0</v>
      </c>
    </row>
    <row r="62" spans="1:4" x14ac:dyDescent="0.2">
      <c r="A62" s="2">
        <v>44437</v>
      </c>
      <c r="B62" s="1">
        <v>311.46913902005855</v>
      </c>
      <c r="C62">
        <f t="shared" si="0"/>
        <v>155.73456951002927</v>
      </c>
      <c r="D62">
        <f t="shared" si="1"/>
        <v>1284.8101984577415</v>
      </c>
    </row>
    <row r="63" spans="1:4" x14ac:dyDescent="0.2">
      <c r="A63" s="2">
        <v>44438</v>
      </c>
      <c r="B63" s="1">
        <v>466.5244983732664</v>
      </c>
      <c r="C63">
        <f t="shared" si="0"/>
        <v>233.2622491866332</v>
      </c>
      <c r="D63">
        <f t="shared" si="1"/>
        <v>1924.4135557897239</v>
      </c>
    </row>
    <row r="64" spans="1:4" x14ac:dyDescent="0.2">
      <c r="A64" s="2">
        <v>44439</v>
      </c>
      <c r="B64" s="1">
        <v>468.65598252432858</v>
      </c>
      <c r="C64">
        <f t="shared" si="0"/>
        <v>234.32799126216429</v>
      </c>
      <c r="D64">
        <f t="shared" si="1"/>
        <v>1933.2059279128555</v>
      </c>
    </row>
    <row r="65" spans="1:4" x14ac:dyDescent="0.2">
      <c r="A65" s="2">
        <v>44440</v>
      </c>
      <c r="B65" s="1">
        <v>429.26310786434442</v>
      </c>
      <c r="C65">
        <f t="shared" si="0"/>
        <v>214.63155393217221</v>
      </c>
      <c r="D65">
        <f t="shared" si="1"/>
        <v>1770.7103199404207</v>
      </c>
    </row>
    <row r="66" spans="1:4" x14ac:dyDescent="0.2">
      <c r="A66" s="2">
        <v>44441</v>
      </c>
      <c r="B66" s="1">
        <v>310.82582039552221</v>
      </c>
      <c r="C66">
        <f t="shared" si="0"/>
        <v>155.41291019776111</v>
      </c>
      <c r="D66">
        <f t="shared" si="1"/>
        <v>1282.1565091315292</v>
      </c>
    </row>
    <row r="67" spans="1:4" x14ac:dyDescent="0.2">
      <c r="A67" s="2">
        <v>44442</v>
      </c>
      <c r="B67" s="1">
        <v>16.543179158559269</v>
      </c>
      <c r="C67">
        <f t="shared" si="0"/>
        <v>8.2715895792796346</v>
      </c>
      <c r="D67">
        <f t="shared" si="1"/>
        <v>68.240614029056985</v>
      </c>
    </row>
    <row r="68" spans="1:4" x14ac:dyDescent="0.2">
      <c r="A68" s="2">
        <v>44443</v>
      </c>
      <c r="B68" s="1">
        <v>0</v>
      </c>
      <c r="C68">
        <f t="shared" ref="C68:C131" si="2">B68*0.5</f>
        <v>0</v>
      </c>
      <c r="D68">
        <f t="shared" ref="D68:D131" si="3">C68*8.25</f>
        <v>0</v>
      </c>
    </row>
    <row r="69" spans="1:4" x14ac:dyDescent="0.2">
      <c r="A69" s="2">
        <v>44444</v>
      </c>
      <c r="B69" s="1">
        <v>0</v>
      </c>
      <c r="C69">
        <f t="shared" si="2"/>
        <v>0</v>
      </c>
      <c r="D69">
        <f t="shared" si="3"/>
        <v>0</v>
      </c>
    </row>
    <row r="70" spans="1:4" x14ac:dyDescent="0.2">
      <c r="A70" s="2">
        <v>44445</v>
      </c>
      <c r="B70" s="1">
        <v>0</v>
      </c>
      <c r="C70">
        <f t="shared" si="2"/>
        <v>0</v>
      </c>
      <c r="D70">
        <f t="shared" si="3"/>
        <v>0</v>
      </c>
    </row>
    <row r="71" spans="1:4" x14ac:dyDescent="0.2">
      <c r="A71" s="2">
        <v>44446</v>
      </c>
      <c r="B71" s="1">
        <v>274.0218091820708</v>
      </c>
      <c r="C71">
        <f t="shared" si="2"/>
        <v>137.0109045910354</v>
      </c>
      <c r="D71">
        <f t="shared" si="3"/>
        <v>1130.3399628760421</v>
      </c>
    </row>
    <row r="72" spans="1:4" x14ac:dyDescent="0.2">
      <c r="A72" s="2">
        <v>44447</v>
      </c>
      <c r="B72" s="1">
        <v>255.98530770333662</v>
      </c>
      <c r="C72">
        <f t="shared" si="2"/>
        <v>127.99265385166831</v>
      </c>
      <c r="D72">
        <f t="shared" si="3"/>
        <v>1055.9393942762636</v>
      </c>
    </row>
    <row r="73" spans="1:4" x14ac:dyDescent="0.2">
      <c r="A73" s="2">
        <v>44448</v>
      </c>
      <c r="B73" s="1">
        <v>254.92720874093197</v>
      </c>
      <c r="C73">
        <f t="shared" si="2"/>
        <v>127.46360437046599</v>
      </c>
      <c r="D73">
        <f t="shared" si="3"/>
        <v>1051.5747360563444</v>
      </c>
    </row>
    <row r="74" spans="1:4" x14ac:dyDescent="0.2">
      <c r="A74" s="2">
        <v>44449</v>
      </c>
      <c r="B74" s="1">
        <v>343.2787616557049</v>
      </c>
      <c r="C74">
        <f t="shared" si="2"/>
        <v>171.63938082785245</v>
      </c>
      <c r="D74">
        <f t="shared" si="3"/>
        <v>1416.0248918297827</v>
      </c>
    </row>
    <row r="75" spans="1:4" x14ac:dyDescent="0.2">
      <c r="A75" s="2">
        <v>44450</v>
      </c>
      <c r="B75" s="1">
        <v>412.81005501527773</v>
      </c>
      <c r="C75">
        <f t="shared" si="2"/>
        <v>206.40502750763886</v>
      </c>
      <c r="D75">
        <f t="shared" si="3"/>
        <v>1702.8414769380206</v>
      </c>
    </row>
    <row r="76" spans="1:4" x14ac:dyDescent="0.2">
      <c r="A76" s="2">
        <v>44451</v>
      </c>
      <c r="B76" s="1">
        <v>378.72366951078311</v>
      </c>
      <c r="C76">
        <f t="shared" si="2"/>
        <v>189.36183475539156</v>
      </c>
      <c r="D76">
        <f t="shared" si="3"/>
        <v>1562.2351367319802</v>
      </c>
    </row>
    <row r="77" spans="1:4" x14ac:dyDescent="0.2">
      <c r="A77" s="2">
        <v>44452</v>
      </c>
      <c r="B77" s="1">
        <v>393.81558901255551</v>
      </c>
      <c r="C77">
        <f t="shared" si="2"/>
        <v>196.90779450627775</v>
      </c>
      <c r="D77">
        <f t="shared" si="3"/>
        <v>1624.4893046767916</v>
      </c>
    </row>
    <row r="78" spans="1:4" x14ac:dyDescent="0.2">
      <c r="A78" s="2">
        <v>44453</v>
      </c>
      <c r="B78" s="1">
        <v>411.12738664780164</v>
      </c>
      <c r="C78">
        <f t="shared" si="2"/>
        <v>205.56369332390082</v>
      </c>
      <c r="D78">
        <f t="shared" si="3"/>
        <v>1695.9004699221819</v>
      </c>
    </row>
    <row r="79" spans="1:4" x14ac:dyDescent="0.2">
      <c r="A79" s="2">
        <v>44454</v>
      </c>
      <c r="B79" s="1">
        <v>405.31528312852106</v>
      </c>
      <c r="C79">
        <f t="shared" si="2"/>
        <v>202.65764156426053</v>
      </c>
      <c r="D79">
        <f t="shared" si="3"/>
        <v>1671.9255429051493</v>
      </c>
    </row>
    <row r="80" spans="1:4" x14ac:dyDescent="0.2">
      <c r="A80" s="2">
        <v>44455</v>
      </c>
      <c r="B80" s="1">
        <v>430.1284830295117</v>
      </c>
      <c r="C80">
        <f t="shared" si="2"/>
        <v>215.06424151475585</v>
      </c>
      <c r="D80">
        <f t="shared" si="3"/>
        <v>1774.2799924967358</v>
      </c>
    </row>
    <row r="81" spans="1:4" x14ac:dyDescent="0.2">
      <c r="A81" s="2">
        <v>44456</v>
      </c>
      <c r="B81" s="1">
        <v>447.12737354303783</v>
      </c>
      <c r="C81">
        <f t="shared" si="2"/>
        <v>223.56368677151892</v>
      </c>
      <c r="D81">
        <f t="shared" si="3"/>
        <v>1844.4004158650312</v>
      </c>
    </row>
    <row r="82" spans="1:4" x14ac:dyDescent="0.2">
      <c r="A82" s="2">
        <v>44457</v>
      </c>
      <c r="B82" s="1">
        <v>150.66015264541994</v>
      </c>
      <c r="C82">
        <f t="shared" si="2"/>
        <v>75.330076322709971</v>
      </c>
      <c r="D82">
        <f t="shared" si="3"/>
        <v>621.47312966235722</v>
      </c>
    </row>
    <row r="83" spans="1:4" x14ac:dyDescent="0.2">
      <c r="A83" s="2">
        <v>44458</v>
      </c>
      <c r="B83" s="1">
        <v>342.20276313147394</v>
      </c>
      <c r="C83">
        <f t="shared" si="2"/>
        <v>171.10138156573697</v>
      </c>
      <c r="D83">
        <f t="shared" si="3"/>
        <v>1411.58639791733</v>
      </c>
    </row>
    <row r="84" spans="1:4" x14ac:dyDescent="0.2">
      <c r="A84" s="2">
        <v>44459</v>
      </c>
      <c r="B84" s="1">
        <v>448.66677446905499</v>
      </c>
      <c r="C84">
        <f t="shared" si="2"/>
        <v>224.33338723452749</v>
      </c>
      <c r="D84">
        <f t="shared" si="3"/>
        <v>1850.7504446848518</v>
      </c>
    </row>
    <row r="85" spans="1:4" x14ac:dyDescent="0.2">
      <c r="A85" s="2">
        <v>44460</v>
      </c>
      <c r="B85" s="1">
        <v>131.18710616245534</v>
      </c>
      <c r="C85">
        <f t="shared" si="2"/>
        <v>65.593553081227668</v>
      </c>
      <c r="D85">
        <f t="shared" si="3"/>
        <v>541.14681292012824</v>
      </c>
    </row>
    <row r="86" spans="1:4" x14ac:dyDescent="0.2">
      <c r="A86" s="2">
        <v>44461</v>
      </c>
      <c r="B86" s="1">
        <v>327.99105161333284</v>
      </c>
      <c r="C86">
        <f t="shared" si="2"/>
        <v>163.99552580666642</v>
      </c>
      <c r="D86">
        <f t="shared" si="3"/>
        <v>1352.963087904998</v>
      </c>
    </row>
    <row r="87" spans="1:4" x14ac:dyDescent="0.2">
      <c r="A87" s="2">
        <v>44462</v>
      </c>
      <c r="B87" s="1">
        <v>258.10727062719855</v>
      </c>
      <c r="C87">
        <f t="shared" si="2"/>
        <v>129.05363531359927</v>
      </c>
      <c r="D87">
        <f t="shared" si="3"/>
        <v>1064.692491337194</v>
      </c>
    </row>
    <row r="88" spans="1:4" x14ac:dyDescent="0.2">
      <c r="A88" s="2">
        <v>44463</v>
      </c>
      <c r="B88" s="1">
        <v>240.20674729216762</v>
      </c>
      <c r="C88">
        <f t="shared" si="2"/>
        <v>120.10337364608381</v>
      </c>
      <c r="D88">
        <f t="shared" si="3"/>
        <v>990.85283258019149</v>
      </c>
    </row>
    <row r="89" spans="1:4" x14ac:dyDescent="0.2">
      <c r="A89" s="2">
        <v>44464</v>
      </c>
      <c r="B89" s="1">
        <v>250.08735602404022</v>
      </c>
      <c r="C89">
        <f t="shared" si="2"/>
        <v>125.04367801202011</v>
      </c>
      <c r="D89">
        <f t="shared" si="3"/>
        <v>1031.6103435991658</v>
      </c>
    </row>
    <row r="90" spans="1:4" x14ac:dyDescent="0.2">
      <c r="A90" s="2">
        <v>44465</v>
      </c>
      <c r="B90" s="1">
        <v>229.74556721432657</v>
      </c>
      <c r="C90">
        <f t="shared" si="2"/>
        <v>114.87278360716329</v>
      </c>
      <c r="D90">
        <f t="shared" si="3"/>
        <v>947.70046475909714</v>
      </c>
    </row>
    <row r="91" spans="1:4" x14ac:dyDescent="0.2">
      <c r="A91" s="2">
        <v>44466</v>
      </c>
      <c r="B91" s="1">
        <v>291.83567620580681</v>
      </c>
      <c r="C91">
        <f t="shared" si="2"/>
        <v>145.9178381029034</v>
      </c>
      <c r="D91">
        <f t="shared" si="3"/>
        <v>1203.822164348953</v>
      </c>
    </row>
    <row r="92" spans="1:4" x14ac:dyDescent="0.2">
      <c r="A92" s="2">
        <v>44467</v>
      </c>
      <c r="B92" s="1">
        <v>340.66922097268207</v>
      </c>
      <c r="C92">
        <f t="shared" si="2"/>
        <v>170.33461048634103</v>
      </c>
      <c r="D92">
        <f t="shared" si="3"/>
        <v>1405.2605365123136</v>
      </c>
    </row>
    <row r="93" spans="1:4" x14ac:dyDescent="0.2">
      <c r="A93" s="2">
        <v>44468</v>
      </c>
      <c r="B93" s="1">
        <v>319.9023903509156</v>
      </c>
      <c r="C93">
        <f t="shared" si="2"/>
        <v>159.9511951754578</v>
      </c>
      <c r="D93">
        <f t="shared" si="3"/>
        <v>1319.5973601975268</v>
      </c>
    </row>
    <row r="94" spans="1:4" x14ac:dyDescent="0.2">
      <c r="A94" s="2">
        <v>44469</v>
      </c>
      <c r="B94" s="1">
        <v>344.32426833226384</v>
      </c>
      <c r="C94">
        <f t="shared" si="2"/>
        <v>172.16213416613192</v>
      </c>
      <c r="D94">
        <f t="shared" si="3"/>
        <v>1420.3376068705884</v>
      </c>
    </row>
    <row r="95" spans="1:4" x14ac:dyDescent="0.2">
      <c r="A95" s="2">
        <v>44470</v>
      </c>
      <c r="B95" s="1">
        <v>386.59423442505323</v>
      </c>
      <c r="C95">
        <f t="shared" si="2"/>
        <v>193.29711721252662</v>
      </c>
      <c r="D95">
        <f t="shared" si="3"/>
        <v>1594.7012170033445</v>
      </c>
    </row>
    <row r="96" spans="1:4" x14ac:dyDescent="0.2">
      <c r="A96" s="2">
        <v>44471</v>
      </c>
      <c r="B96" s="1">
        <v>382.03185775065435</v>
      </c>
      <c r="C96">
        <f t="shared" si="2"/>
        <v>191.01592887532718</v>
      </c>
      <c r="D96">
        <f t="shared" si="3"/>
        <v>1575.8814132214493</v>
      </c>
    </row>
    <row r="97" spans="1:4" x14ac:dyDescent="0.2">
      <c r="A97" s="2">
        <v>44472</v>
      </c>
      <c r="B97" s="1">
        <v>334.15445289490316</v>
      </c>
      <c r="C97">
        <f t="shared" si="2"/>
        <v>167.07722644745158</v>
      </c>
      <c r="D97">
        <f t="shared" si="3"/>
        <v>1378.3871181914756</v>
      </c>
    </row>
    <row r="98" spans="1:4" x14ac:dyDescent="0.2">
      <c r="A98" s="2">
        <v>44473</v>
      </c>
      <c r="B98" s="1">
        <v>273.15810576377658</v>
      </c>
      <c r="C98">
        <f t="shared" si="2"/>
        <v>136.57905288188829</v>
      </c>
      <c r="D98">
        <f t="shared" si="3"/>
        <v>1126.7771862755783</v>
      </c>
    </row>
    <row r="99" spans="1:4" x14ac:dyDescent="0.2">
      <c r="A99" s="2">
        <v>44474</v>
      </c>
      <c r="B99" s="1">
        <v>307.65921629789204</v>
      </c>
      <c r="C99">
        <f t="shared" si="2"/>
        <v>153.82960814894602</v>
      </c>
      <c r="D99">
        <f t="shared" si="3"/>
        <v>1269.0942672288047</v>
      </c>
    </row>
    <row r="100" spans="1:4" x14ac:dyDescent="0.2">
      <c r="A100" s="2">
        <v>44475</v>
      </c>
      <c r="B100" s="1">
        <v>385.66767253176204</v>
      </c>
      <c r="C100">
        <f t="shared" si="2"/>
        <v>192.83383626588102</v>
      </c>
      <c r="D100">
        <f t="shared" si="3"/>
        <v>1590.8791491935185</v>
      </c>
    </row>
    <row r="101" spans="1:4" x14ac:dyDescent="0.2">
      <c r="A101" s="2">
        <v>44476</v>
      </c>
      <c r="B101" s="1">
        <v>386.85563093094333</v>
      </c>
      <c r="C101">
        <f t="shared" si="2"/>
        <v>193.42781546547167</v>
      </c>
      <c r="D101">
        <f t="shared" si="3"/>
        <v>1595.7794775901411</v>
      </c>
    </row>
    <row r="102" spans="1:4" x14ac:dyDescent="0.2">
      <c r="A102" s="2">
        <v>44477</v>
      </c>
      <c r="B102" s="1">
        <v>361.5895848106972</v>
      </c>
      <c r="C102">
        <f t="shared" si="2"/>
        <v>180.7947924053486</v>
      </c>
      <c r="D102">
        <f t="shared" si="3"/>
        <v>1491.557037344126</v>
      </c>
    </row>
    <row r="103" spans="1:4" x14ac:dyDescent="0.2">
      <c r="A103" s="2">
        <v>44478</v>
      </c>
      <c r="B103" s="1">
        <v>0.78606615465690954</v>
      </c>
      <c r="C103">
        <f t="shared" si="2"/>
        <v>0.39303307732845477</v>
      </c>
      <c r="D103">
        <f t="shared" si="3"/>
        <v>3.2425228879597521</v>
      </c>
    </row>
    <row r="104" spans="1:4" x14ac:dyDescent="0.2">
      <c r="A104" s="2">
        <v>44479</v>
      </c>
      <c r="B104" s="1">
        <v>0</v>
      </c>
      <c r="C104">
        <f t="shared" si="2"/>
        <v>0</v>
      </c>
      <c r="D104">
        <f t="shared" si="3"/>
        <v>0</v>
      </c>
    </row>
    <row r="105" spans="1:4" x14ac:dyDescent="0.2">
      <c r="A105" s="2">
        <v>44480</v>
      </c>
      <c r="B105" s="1">
        <v>0</v>
      </c>
      <c r="C105">
        <f t="shared" si="2"/>
        <v>0</v>
      </c>
      <c r="D105">
        <f t="shared" si="3"/>
        <v>0</v>
      </c>
    </row>
    <row r="106" spans="1:4" x14ac:dyDescent="0.2">
      <c r="A106" s="2">
        <v>44481</v>
      </c>
      <c r="B106" s="1">
        <v>0</v>
      </c>
      <c r="C106">
        <f t="shared" si="2"/>
        <v>0</v>
      </c>
      <c r="D106">
        <f t="shared" si="3"/>
        <v>0</v>
      </c>
    </row>
    <row r="107" spans="1:4" x14ac:dyDescent="0.2">
      <c r="A107" s="2">
        <v>44482</v>
      </c>
      <c r="B107" s="1">
        <v>0</v>
      </c>
      <c r="C107">
        <f t="shared" si="2"/>
        <v>0</v>
      </c>
      <c r="D107">
        <f t="shared" si="3"/>
        <v>0</v>
      </c>
    </row>
    <row r="108" spans="1:4" x14ac:dyDescent="0.2">
      <c r="A108" s="2">
        <v>44483</v>
      </c>
      <c r="B108" s="1">
        <v>0</v>
      </c>
      <c r="C108">
        <f t="shared" si="2"/>
        <v>0</v>
      </c>
      <c r="D108">
        <f t="shared" si="3"/>
        <v>0</v>
      </c>
    </row>
    <row r="109" spans="1:4" x14ac:dyDescent="0.2">
      <c r="A109" s="2">
        <v>44484</v>
      </c>
      <c r="B109" s="1">
        <v>0</v>
      </c>
      <c r="C109">
        <f t="shared" si="2"/>
        <v>0</v>
      </c>
      <c r="D109">
        <f t="shared" si="3"/>
        <v>0</v>
      </c>
    </row>
    <row r="110" spans="1:4" x14ac:dyDescent="0.2">
      <c r="A110" s="2">
        <v>44485</v>
      </c>
      <c r="B110" s="1">
        <v>0</v>
      </c>
      <c r="C110">
        <f t="shared" si="2"/>
        <v>0</v>
      </c>
      <c r="D110">
        <f t="shared" si="3"/>
        <v>0</v>
      </c>
    </row>
    <row r="111" spans="1:4" x14ac:dyDescent="0.2">
      <c r="A111" s="2">
        <v>44486</v>
      </c>
      <c r="B111" s="1">
        <v>0</v>
      </c>
      <c r="C111">
        <f t="shared" si="2"/>
        <v>0</v>
      </c>
      <c r="D111">
        <f t="shared" si="3"/>
        <v>0</v>
      </c>
    </row>
    <row r="112" spans="1:4" x14ac:dyDescent="0.2">
      <c r="A112" s="2">
        <v>44487</v>
      </c>
      <c r="B112" s="1">
        <v>0</v>
      </c>
      <c r="C112">
        <f t="shared" si="2"/>
        <v>0</v>
      </c>
      <c r="D112">
        <f t="shared" si="3"/>
        <v>0</v>
      </c>
    </row>
    <row r="113" spans="1:4" x14ac:dyDescent="0.2">
      <c r="A113" s="2">
        <v>44488</v>
      </c>
      <c r="B113" s="1">
        <v>0</v>
      </c>
      <c r="C113">
        <f t="shared" si="2"/>
        <v>0</v>
      </c>
      <c r="D113">
        <f t="shared" si="3"/>
        <v>0</v>
      </c>
    </row>
    <row r="114" spans="1:4" x14ac:dyDescent="0.2">
      <c r="A114" s="2">
        <v>44489</v>
      </c>
      <c r="B114" s="1">
        <v>0</v>
      </c>
      <c r="C114">
        <f t="shared" si="2"/>
        <v>0</v>
      </c>
      <c r="D114">
        <f t="shared" si="3"/>
        <v>0</v>
      </c>
    </row>
    <row r="115" spans="1:4" x14ac:dyDescent="0.2">
      <c r="A115" s="2">
        <v>44490</v>
      </c>
      <c r="B115" s="1">
        <v>0</v>
      </c>
      <c r="C115">
        <f t="shared" si="2"/>
        <v>0</v>
      </c>
      <c r="D115">
        <f t="shared" si="3"/>
        <v>0</v>
      </c>
    </row>
    <row r="116" spans="1:4" x14ac:dyDescent="0.2">
      <c r="A116" s="2">
        <v>44491</v>
      </c>
      <c r="B116" s="1">
        <v>0</v>
      </c>
      <c r="C116">
        <f t="shared" si="2"/>
        <v>0</v>
      </c>
      <c r="D116">
        <f t="shared" si="3"/>
        <v>0</v>
      </c>
    </row>
    <row r="117" spans="1:4" x14ac:dyDescent="0.2">
      <c r="A117" s="2">
        <v>44492</v>
      </c>
      <c r="B117" s="1">
        <v>0</v>
      </c>
      <c r="C117">
        <f t="shared" si="2"/>
        <v>0</v>
      </c>
      <c r="D117">
        <f t="shared" si="3"/>
        <v>0</v>
      </c>
    </row>
    <row r="118" spans="1:4" x14ac:dyDescent="0.2">
      <c r="A118" s="2">
        <v>44493</v>
      </c>
      <c r="B118" s="1">
        <v>0</v>
      </c>
      <c r="C118">
        <f t="shared" si="2"/>
        <v>0</v>
      </c>
      <c r="D118">
        <f t="shared" si="3"/>
        <v>0</v>
      </c>
    </row>
    <row r="119" spans="1:4" x14ac:dyDescent="0.2">
      <c r="A119" s="2">
        <v>44494</v>
      </c>
      <c r="B119" s="1">
        <v>0</v>
      </c>
      <c r="C119">
        <f t="shared" si="2"/>
        <v>0</v>
      </c>
      <c r="D119">
        <f t="shared" si="3"/>
        <v>0</v>
      </c>
    </row>
    <row r="120" spans="1:4" x14ac:dyDescent="0.2">
      <c r="A120" s="2">
        <v>44495</v>
      </c>
      <c r="B120" s="1">
        <v>0</v>
      </c>
      <c r="C120">
        <f t="shared" si="2"/>
        <v>0</v>
      </c>
      <c r="D120">
        <f t="shared" si="3"/>
        <v>0</v>
      </c>
    </row>
    <row r="121" spans="1:4" x14ac:dyDescent="0.2">
      <c r="A121" s="2">
        <v>44496</v>
      </c>
      <c r="B121" s="1">
        <v>0</v>
      </c>
      <c r="C121">
        <f t="shared" si="2"/>
        <v>0</v>
      </c>
      <c r="D121">
        <f t="shared" si="3"/>
        <v>0</v>
      </c>
    </row>
    <row r="122" spans="1:4" x14ac:dyDescent="0.2">
      <c r="A122" s="2">
        <v>44497</v>
      </c>
      <c r="B122" s="1">
        <v>0</v>
      </c>
      <c r="C122">
        <f t="shared" si="2"/>
        <v>0</v>
      </c>
      <c r="D122">
        <f t="shared" si="3"/>
        <v>0</v>
      </c>
    </row>
    <row r="123" spans="1:4" x14ac:dyDescent="0.2">
      <c r="A123" s="2">
        <v>44498</v>
      </c>
      <c r="B123" s="1">
        <v>0</v>
      </c>
      <c r="C123">
        <f t="shared" si="2"/>
        <v>0</v>
      </c>
      <c r="D123">
        <f t="shared" si="3"/>
        <v>0</v>
      </c>
    </row>
    <row r="124" spans="1:4" x14ac:dyDescent="0.2">
      <c r="A124" s="2">
        <v>44499</v>
      </c>
      <c r="B124" s="1">
        <v>0</v>
      </c>
      <c r="C124">
        <f t="shared" si="2"/>
        <v>0</v>
      </c>
      <c r="D124">
        <f t="shared" si="3"/>
        <v>0</v>
      </c>
    </row>
    <row r="125" spans="1:4" x14ac:dyDescent="0.2">
      <c r="A125" s="2">
        <v>44500</v>
      </c>
      <c r="B125" s="1">
        <v>0</v>
      </c>
      <c r="C125">
        <f t="shared" si="2"/>
        <v>0</v>
      </c>
      <c r="D125">
        <f t="shared" si="3"/>
        <v>0</v>
      </c>
    </row>
    <row r="126" spans="1:4" x14ac:dyDescent="0.2">
      <c r="A126" s="2">
        <v>44501</v>
      </c>
      <c r="B126" s="1">
        <v>0</v>
      </c>
      <c r="C126">
        <f t="shared" si="2"/>
        <v>0</v>
      </c>
      <c r="D126">
        <f t="shared" si="3"/>
        <v>0</v>
      </c>
    </row>
    <row r="127" spans="1:4" x14ac:dyDescent="0.2">
      <c r="A127" s="2">
        <v>44502</v>
      </c>
      <c r="B127" s="1">
        <v>0</v>
      </c>
      <c r="C127">
        <f t="shared" si="2"/>
        <v>0</v>
      </c>
      <c r="D127">
        <f t="shared" si="3"/>
        <v>0</v>
      </c>
    </row>
    <row r="128" spans="1:4" x14ac:dyDescent="0.2">
      <c r="A128" s="2">
        <v>44503</v>
      </c>
      <c r="B128" s="1">
        <v>0</v>
      </c>
      <c r="C128">
        <f t="shared" si="2"/>
        <v>0</v>
      </c>
      <c r="D128">
        <f t="shared" si="3"/>
        <v>0</v>
      </c>
    </row>
    <row r="129" spans="1:4" x14ac:dyDescent="0.2">
      <c r="A129" s="2">
        <v>44504</v>
      </c>
      <c r="B129" s="1">
        <v>0</v>
      </c>
      <c r="C129">
        <f t="shared" si="2"/>
        <v>0</v>
      </c>
      <c r="D129">
        <f t="shared" si="3"/>
        <v>0</v>
      </c>
    </row>
    <row r="130" spans="1:4" x14ac:dyDescent="0.2">
      <c r="A130" s="2">
        <v>44505</v>
      </c>
      <c r="B130" s="1">
        <v>97.400960471279646</v>
      </c>
      <c r="C130">
        <f t="shared" si="2"/>
        <v>48.700480235639823</v>
      </c>
      <c r="D130">
        <f t="shared" si="3"/>
        <v>401.77896194402854</v>
      </c>
    </row>
    <row r="131" spans="1:4" x14ac:dyDescent="0.2">
      <c r="A131" s="2">
        <v>44506</v>
      </c>
      <c r="B131" s="1">
        <v>332.32795727155366</v>
      </c>
      <c r="C131">
        <f t="shared" si="2"/>
        <v>166.16397863577683</v>
      </c>
      <c r="D131">
        <f t="shared" si="3"/>
        <v>1370.8528237451587</v>
      </c>
    </row>
    <row r="132" spans="1:4" x14ac:dyDescent="0.2">
      <c r="A132" s="2">
        <v>44507</v>
      </c>
      <c r="B132" s="1">
        <v>299.14974662921594</v>
      </c>
      <c r="C132">
        <f t="shared" ref="C132:C195" si="4">B132*0.5</f>
        <v>149.57487331460797</v>
      </c>
      <c r="D132">
        <f t="shared" ref="D132:D195" si="5">C132*8.25</f>
        <v>1233.9927048455158</v>
      </c>
    </row>
    <row r="133" spans="1:4" x14ac:dyDescent="0.2">
      <c r="A133" s="2">
        <v>44508</v>
      </c>
      <c r="B133" s="1">
        <v>248.35401607539779</v>
      </c>
      <c r="C133">
        <f t="shared" si="4"/>
        <v>124.1770080376989</v>
      </c>
      <c r="D133">
        <f t="shared" si="5"/>
        <v>1024.460316311016</v>
      </c>
    </row>
    <row r="134" spans="1:4" x14ac:dyDescent="0.2">
      <c r="A134" s="2">
        <v>44509</v>
      </c>
      <c r="B134" s="1">
        <v>278.27157219178127</v>
      </c>
      <c r="C134">
        <f t="shared" si="4"/>
        <v>139.13578609589064</v>
      </c>
      <c r="D134">
        <f t="shared" si="5"/>
        <v>1147.8702352910977</v>
      </c>
    </row>
    <row r="135" spans="1:4" x14ac:dyDescent="0.2">
      <c r="A135" s="2">
        <v>44510</v>
      </c>
      <c r="B135" s="1">
        <v>334.42519726015462</v>
      </c>
      <c r="C135">
        <f t="shared" si="4"/>
        <v>167.21259863007731</v>
      </c>
      <c r="D135">
        <f t="shared" si="5"/>
        <v>1379.5039386981377</v>
      </c>
    </row>
    <row r="136" spans="1:4" x14ac:dyDescent="0.2">
      <c r="A136" s="2">
        <v>44511</v>
      </c>
      <c r="B136" s="1">
        <v>291.93412684491011</v>
      </c>
      <c r="C136">
        <f t="shared" si="4"/>
        <v>145.96706342245506</v>
      </c>
      <c r="D136">
        <f t="shared" si="5"/>
        <v>1204.2282732352542</v>
      </c>
    </row>
    <row r="137" spans="1:4" x14ac:dyDescent="0.2">
      <c r="A137" s="2">
        <v>44512</v>
      </c>
      <c r="B137" s="1">
        <v>31.9435214133483</v>
      </c>
      <c r="C137">
        <f t="shared" si="4"/>
        <v>15.97176070667415</v>
      </c>
      <c r="D137">
        <f t="shared" si="5"/>
        <v>131.76702583006173</v>
      </c>
    </row>
    <row r="138" spans="1:4" x14ac:dyDescent="0.2">
      <c r="A138" s="2">
        <v>44513</v>
      </c>
      <c r="B138" s="1">
        <v>418.50271609840809</v>
      </c>
      <c r="C138">
        <f t="shared" si="4"/>
        <v>209.25135804920404</v>
      </c>
      <c r="D138">
        <f t="shared" si="5"/>
        <v>1726.3237039059334</v>
      </c>
    </row>
    <row r="139" spans="1:4" x14ac:dyDescent="0.2">
      <c r="A139" s="2">
        <v>44514</v>
      </c>
      <c r="B139" s="1">
        <v>449.77674972223178</v>
      </c>
      <c r="C139">
        <f t="shared" si="4"/>
        <v>224.88837486111589</v>
      </c>
      <c r="D139">
        <f t="shared" si="5"/>
        <v>1855.3290926042062</v>
      </c>
    </row>
    <row r="140" spans="1:4" x14ac:dyDescent="0.2">
      <c r="A140" s="2">
        <v>44515</v>
      </c>
      <c r="B140" s="1">
        <v>395.12909497834357</v>
      </c>
      <c r="C140">
        <f t="shared" si="4"/>
        <v>197.56454748917179</v>
      </c>
      <c r="D140">
        <f t="shared" si="5"/>
        <v>1629.9075167856672</v>
      </c>
    </row>
    <row r="141" spans="1:4" x14ac:dyDescent="0.2">
      <c r="A141" s="2">
        <v>44516</v>
      </c>
      <c r="B141" s="1">
        <v>305.58948602821295</v>
      </c>
      <c r="C141">
        <f t="shared" si="4"/>
        <v>152.79474301410647</v>
      </c>
      <c r="D141">
        <f t="shared" si="5"/>
        <v>1260.5566298663784</v>
      </c>
    </row>
    <row r="142" spans="1:4" x14ac:dyDescent="0.2">
      <c r="A142" s="2">
        <v>44517</v>
      </c>
      <c r="B142" s="1">
        <v>288.98523937281379</v>
      </c>
      <c r="C142">
        <f t="shared" si="4"/>
        <v>144.4926196864069</v>
      </c>
      <c r="D142">
        <f t="shared" si="5"/>
        <v>1192.064112412857</v>
      </c>
    </row>
    <row r="143" spans="1:4" x14ac:dyDescent="0.2">
      <c r="A143" s="2">
        <v>44518</v>
      </c>
      <c r="B143" s="1">
        <v>455.29887139389103</v>
      </c>
      <c r="C143">
        <f t="shared" si="4"/>
        <v>227.64943569694552</v>
      </c>
      <c r="D143">
        <f t="shared" si="5"/>
        <v>1878.1078444998004</v>
      </c>
    </row>
    <row r="144" spans="1:4" x14ac:dyDescent="0.2">
      <c r="A144" s="2">
        <v>44519</v>
      </c>
      <c r="B144" s="1">
        <v>470.04132374499079</v>
      </c>
      <c r="C144">
        <f t="shared" si="4"/>
        <v>235.0206618724954</v>
      </c>
      <c r="D144">
        <f t="shared" si="5"/>
        <v>1938.9204604480869</v>
      </c>
    </row>
    <row r="145" spans="1:4" x14ac:dyDescent="0.2">
      <c r="A145" s="2">
        <v>44520</v>
      </c>
      <c r="B145" s="1">
        <v>405.70073074118397</v>
      </c>
      <c r="C145">
        <f t="shared" si="4"/>
        <v>202.85036537059199</v>
      </c>
      <c r="D145">
        <f t="shared" si="5"/>
        <v>1673.5155143073839</v>
      </c>
    </row>
    <row r="146" spans="1:4" x14ac:dyDescent="0.2">
      <c r="A146" s="2">
        <v>44521</v>
      </c>
      <c r="B146" s="1">
        <v>436.86484232843475</v>
      </c>
      <c r="C146">
        <f t="shared" si="4"/>
        <v>218.43242116421737</v>
      </c>
      <c r="D146">
        <f t="shared" si="5"/>
        <v>1802.0674746047932</v>
      </c>
    </row>
    <row r="147" spans="1:4" x14ac:dyDescent="0.2">
      <c r="A147" s="2">
        <v>44522</v>
      </c>
      <c r="B147" s="1">
        <v>467.2528120768236</v>
      </c>
      <c r="C147">
        <f t="shared" si="4"/>
        <v>233.6264060384118</v>
      </c>
      <c r="D147">
        <f t="shared" si="5"/>
        <v>1927.4178498168974</v>
      </c>
    </row>
    <row r="148" spans="1:4" x14ac:dyDescent="0.2">
      <c r="A148" s="2">
        <v>44523</v>
      </c>
      <c r="B148" s="1">
        <v>438.57943495008033</v>
      </c>
      <c r="C148">
        <f t="shared" si="4"/>
        <v>219.28971747504016</v>
      </c>
      <c r="D148">
        <f t="shared" si="5"/>
        <v>1809.1401691690814</v>
      </c>
    </row>
    <row r="149" spans="1:4" x14ac:dyDescent="0.2">
      <c r="A149" s="2">
        <v>44524</v>
      </c>
      <c r="B149" s="1">
        <v>253.06372033938092</v>
      </c>
      <c r="C149">
        <f t="shared" si="4"/>
        <v>126.53186016969046</v>
      </c>
      <c r="D149">
        <f t="shared" si="5"/>
        <v>1043.8878463999463</v>
      </c>
    </row>
    <row r="150" spans="1:4" x14ac:dyDescent="0.2">
      <c r="A150" s="2">
        <v>44525</v>
      </c>
      <c r="B150" s="1">
        <v>31.517093394415575</v>
      </c>
      <c r="C150">
        <f t="shared" si="4"/>
        <v>15.758546697207787</v>
      </c>
      <c r="D150">
        <f t="shared" si="5"/>
        <v>130.00801025196424</v>
      </c>
    </row>
    <row r="151" spans="1:4" x14ac:dyDescent="0.2">
      <c r="A151" s="2">
        <v>44526</v>
      </c>
      <c r="B151" s="1">
        <v>111.38144001334517</v>
      </c>
      <c r="C151">
        <f t="shared" si="4"/>
        <v>55.690720006672585</v>
      </c>
      <c r="D151">
        <f t="shared" si="5"/>
        <v>459.44844005504882</v>
      </c>
    </row>
    <row r="152" spans="1:4" x14ac:dyDescent="0.2">
      <c r="A152" s="2">
        <v>44527</v>
      </c>
      <c r="B152" s="1">
        <v>59.926687161306575</v>
      </c>
      <c r="C152">
        <f t="shared" si="4"/>
        <v>29.963343580653287</v>
      </c>
      <c r="D152">
        <f t="shared" si="5"/>
        <v>247.19758454038961</v>
      </c>
    </row>
    <row r="153" spans="1:4" x14ac:dyDescent="0.2">
      <c r="A153" s="2">
        <v>44528</v>
      </c>
      <c r="B153" s="1">
        <v>10.620201253076797</v>
      </c>
      <c r="C153">
        <f t="shared" si="4"/>
        <v>5.3101006265383983</v>
      </c>
      <c r="D153">
        <f t="shared" si="5"/>
        <v>43.808330168941787</v>
      </c>
    </row>
    <row r="154" spans="1:4" x14ac:dyDescent="0.2">
      <c r="A154" s="2">
        <v>44529</v>
      </c>
      <c r="B154" s="1">
        <v>181.5213358254081</v>
      </c>
      <c r="C154">
        <f t="shared" si="4"/>
        <v>90.760667912704051</v>
      </c>
      <c r="D154">
        <f t="shared" si="5"/>
        <v>748.77551027980837</v>
      </c>
    </row>
    <row r="155" spans="1:4" x14ac:dyDescent="0.2">
      <c r="A155" s="2">
        <v>44530</v>
      </c>
      <c r="B155" s="1">
        <v>434.20057046741772</v>
      </c>
      <c r="C155">
        <f t="shared" si="4"/>
        <v>217.10028523370886</v>
      </c>
      <c r="D155">
        <f t="shared" si="5"/>
        <v>1791.0773531780981</v>
      </c>
    </row>
    <row r="156" spans="1:4" x14ac:dyDescent="0.2">
      <c r="A156" s="2">
        <v>44531</v>
      </c>
      <c r="B156" s="1">
        <v>244.70676716418706</v>
      </c>
      <c r="C156">
        <f t="shared" si="4"/>
        <v>122.35338358209353</v>
      </c>
      <c r="D156">
        <f t="shared" si="5"/>
        <v>1009.4154145522716</v>
      </c>
    </row>
    <row r="157" spans="1:4" x14ac:dyDescent="0.2">
      <c r="A157" s="2">
        <v>44532</v>
      </c>
      <c r="B157" s="1">
        <v>373.44721655544521</v>
      </c>
      <c r="C157">
        <f t="shared" si="4"/>
        <v>186.7236082777226</v>
      </c>
      <c r="D157">
        <f t="shared" si="5"/>
        <v>1540.4697682912115</v>
      </c>
    </row>
    <row r="158" spans="1:4" x14ac:dyDescent="0.2">
      <c r="A158" s="2">
        <v>44533</v>
      </c>
      <c r="B158" s="1">
        <v>392.7923025948329</v>
      </c>
      <c r="C158">
        <f t="shared" si="4"/>
        <v>196.39615129741645</v>
      </c>
      <c r="D158">
        <f t="shared" si="5"/>
        <v>1620.2682482036857</v>
      </c>
    </row>
    <row r="159" spans="1:4" x14ac:dyDescent="0.2">
      <c r="A159" s="2">
        <v>44534</v>
      </c>
      <c r="B159" s="1">
        <v>462.03910524259834</v>
      </c>
      <c r="C159">
        <f t="shared" si="4"/>
        <v>231.01955262129917</v>
      </c>
      <c r="D159">
        <f t="shared" si="5"/>
        <v>1905.9113091257182</v>
      </c>
    </row>
    <row r="160" spans="1:4" x14ac:dyDescent="0.2">
      <c r="A160" s="2">
        <v>44535</v>
      </c>
      <c r="B160" s="1">
        <v>484.73910835854747</v>
      </c>
      <c r="C160">
        <f t="shared" si="4"/>
        <v>242.36955417927373</v>
      </c>
      <c r="D160">
        <f t="shared" si="5"/>
        <v>1999.5488219790084</v>
      </c>
    </row>
    <row r="161" spans="1:4" x14ac:dyDescent="0.2">
      <c r="A161" s="2">
        <v>44536</v>
      </c>
      <c r="B161" s="1">
        <v>488.13840760180824</v>
      </c>
      <c r="C161">
        <f t="shared" si="4"/>
        <v>244.06920380090412</v>
      </c>
      <c r="D161">
        <f t="shared" si="5"/>
        <v>2013.5709313574589</v>
      </c>
    </row>
    <row r="162" spans="1:4" x14ac:dyDescent="0.2">
      <c r="A162" s="2">
        <v>44537</v>
      </c>
      <c r="B162" s="1">
        <v>428.79501153488093</v>
      </c>
      <c r="C162">
        <f t="shared" si="4"/>
        <v>214.39750576744046</v>
      </c>
      <c r="D162">
        <f t="shared" si="5"/>
        <v>1768.7794225813839</v>
      </c>
    </row>
    <row r="163" spans="1:4" x14ac:dyDescent="0.2">
      <c r="A163" s="2">
        <v>44538</v>
      </c>
      <c r="B163" s="1">
        <v>447.74536253750722</v>
      </c>
      <c r="C163">
        <f t="shared" si="4"/>
        <v>223.87268126875361</v>
      </c>
      <c r="D163">
        <f t="shared" si="5"/>
        <v>1846.9496204672173</v>
      </c>
    </row>
    <row r="164" spans="1:4" x14ac:dyDescent="0.2">
      <c r="A164" s="2">
        <v>44539</v>
      </c>
      <c r="B164" s="1">
        <v>387.01791982549526</v>
      </c>
      <c r="C164">
        <f t="shared" si="4"/>
        <v>193.50895991274763</v>
      </c>
      <c r="D164">
        <f t="shared" si="5"/>
        <v>1596.448919280168</v>
      </c>
    </row>
    <row r="165" spans="1:4" x14ac:dyDescent="0.2">
      <c r="A165" s="2">
        <v>44540</v>
      </c>
      <c r="B165" s="1">
        <v>368.44320264724661</v>
      </c>
      <c r="C165">
        <f t="shared" si="4"/>
        <v>184.2216013236233</v>
      </c>
      <c r="D165">
        <f t="shared" si="5"/>
        <v>1519.8282109198922</v>
      </c>
    </row>
    <row r="166" spans="1:4" x14ac:dyDescent="0.2">
      <c r="A166" s="2">
        <v>44541</v>
      </c>
      <c r="B166" s="1">
        <v>434.10881102088166</v>
      </c>
      <c r="C166">
        <f t="shared" si="4"/>
        <v>217.05440551044083</v>
      </c>
      <c r="D166">
        <f t="shared" si="5"/>
        <v>1790.6988454611369</v>
      </c>
    </row>
    <row r="167" spans="1:4" x14ac:dyDescent="0.2">
      <c r="A167" s="2">
        <v>44542</v>
      </c>
      <c r="B167" s="1">
        <v>378.56918538283821</v>
      </c>
      <c r="C167">
        <f t="shared" si="4"/>
        <v>189.28459269141911</v>
      </c>
      <c r="D167">
        <f t="shared" si="5"/>
        <v>1561.5978897042075</v>
      </c>
    </row>
    <row r="168" spans="1:4" x14ac:dyDescent="0.2">
      <c r="A168" s="2">
        <v>44543</v>
      </c>
      <c r="B168" s="1">
        <v>45.966385618857473</v>
      </c>
      <c r="C168">
        <f t="shared" si="4"/>
        <v>22.983192809428736</v>
      </c>
      <c r="D168">
        <f t="shared" si="5"/>
        <v>189.61134067778707</v>
      </c>
    </row>
    <row r="169" spans="1:4" x14ac:dyDescent="0.2">
      <c r="A169" s="2">
        <v>44544</v>
      </c>
      <c r="B169" s="1">
        <v>142.66896500095942</v>
      </c>
      <c r="C169">
        <f t="shared" si="4"/>
        <v>71.334482500479709</v>
      </c>
      <c r="D169">
        <f t="shared" si="5"/>
        <v>588.50948062895759</v>
      </c>
    </row>
    <row r="170" spans="1:4" x14ac:dyDescent="0.2">
      <c r="A170" s="2">
        <v>44545</v>
      </c>
      <c r="B170" s="1">
        <v>0</v>
      </c>
      <c r="C170">
        <f t="shared" si="4"/>
        <v>0</v>
      </c>
      <c r="D170">
        <f t="shared" si="5"/>
        <v>0</v>
      </c>
    </row>
    <row r="171" spans="1:4" x14ac:dyDescent="0.2">
      <c r="A171" s="2">
        <v>44546</v>
      </c>
      <c r="B171" s="1">
        <v>238.46598209659948</v>
      </c>
      <c r="C171">
        <f t="shared" si="4"/>
        <v>119.23299104829974</v>
      </c>
      <c r="D171">
        <f t="shared" si="5"/>
        <v>983.67217614847289</v>
      </c>
    </row>
    <row r="172" spans="1:4" x14ac:dyDescent="0.2">
      <c r="A172" s="2">
        <v>44547</v>
      </c>
      <c r="B172" s="1">
        <v>209.53235491653396</v>
      </c>
      <c r="C172">
        <f t="shared" si="4"/>
        <v>104.76617745826698</v>
      </c>
      <c r="D172">
        <f t="shared" si="5"/>
        <v>864.32096403070261</v>
      </c>
    </row>
    <row r="173" spans="1:4" x14ac:dyDescent="0.2">
      <c r="A173" s="2">
        <v>44548</v>
      </c>
      <c r="B173" s="1">
        <v>61.604683302587219</v>
      </c>
      <c r="C173">
        <f t="shared" si="4"/>
        <v>30.802341651293609</v>
      </c>
      <c r="D173">
        <f t="shared" si="5"/>
        <v>254.11931862317229</v>
      </c>
    </row>
    <row r="174" spans="1:4" x14ac:dyDescent="0.2">
      <c r="A174" s="2">
        <v>44549</v>
      </c>
      <c r="B174" s="1">
        <v>443.00955503468231</v>
      </c>
      <c r="C174">
        <f t="shared" si="4"/>
        <v>221.50477751734115</v>
      </c>
      <c r="D174">
        <f t="shared" si="5"/>
        <v>1827.4144145180644</v>
      </c>
    </row>
    <row r="175" spans="1:4" x14ac:dyDescent="0.2">
      <c r="A175" s="2">
        <v>44550</v>
      </c>
      <c r="B175" s="1">
        <v>400.27105669801415</v>
      </c>
      <c r="C175">
        <f t="shared" si="4"/>
        <v>200.13552834900707</v>
      </c>
      <c r="D175">
        <f t="shared" si="5"/>
        <v>1651.1181088793085</v>
      </c>
    </row>
    <row r="176" spans="1:4" x14ac:dyDescent="0.2">
      <c r="A176" s="2">
        <v>44551</v>
      </c>
      <c r="B176" s="1">
        <v>455.83377705811927</v>
      </c>
      <c r="C176">
        <f t="shared" si="4"/>
        <v>227.91688852905963</v>
      </c>
      <c r="D176">
        <f t="shared" si="5"/>
        <v>1880.3143303647421</v>
      </c>
    </row>
    <row r="177" spans="1:4" x14ac:dyDescent="0.2">
      <c r="A177" s="2">
        <v>44552</v>
      </c>
      <c r="B177" s="1">
        <v>205.16791408420056</v>
      </c>
      <c r="C177">
        <f t="shared" si="4"/>
        <v>102.58395704210028</v>
      </c>
      <c r="D177">
        <f t="shared" si="5"/>
        <v>846.31764559732733</v>
      </c>
    </row>
    <row r="178" spans="1:4" x14ac:dyDescent="0.2">
      <c r="A178" s="2">
        <v>44553</v>
      </c>
      <c r="B178" s="1">
        <v>18.135406701856652</v>
      </c>
      <c r="C178">
        <f t="shared" si="4"/>
        <v>9.0677033509283262</v>
      </c>
      <c r="D178">
        <f t="shared" si="5"/>
        <v>74.808552645158699</v>
      </c>
    </row>
    <row r="179" spans="1:4" x14ac:dyDescent="0.2">
      <c r="A179" s="2">
        <v>44554</v>
      </c>
      <c r="B179" s="1">
        <v>0</v>
      </c>
      <c r="C179">
        <f t="shared" si="4"/>
        <v>0</v>
      </c>
      <c r="D179">
        <f t="shared" si="5"/>
        <v>0</v>
      </c>
    </row>
    <row r="180" spans="1:4" x14ac:dyDescent="0.2">
      <c r="A180" s="2">
        <v>44555</v>
      </c>
      <c r="B180" s="1">
        <v>0</v>
      </c>
      <c r="C180">
        <f t="shared" si="4"/>
        <v>0</v>
      </c>
      <c r="D180">
        <f t="shared" si="5"/>
        <v>0</v>
      </c>
    </row>
    <row r="181" spans="1:4" x14ac:dyDescent="0.2">
      <c r="A181" s="2">
        <v>44556</v>
      </c>
      <c r="B181" s="1">
        <v>0</v>
      </c>
      <c r="C181">
        <f t="shared" si="4"/>
        <v>0</v>
      </c>
      <c r="D181">
        <f t="shared" si="5"/>
        <v>0</v>
      </c>
    </row>
    <row r="182" spans="1:4" x14ac:dyDescent="0.2">
      <c r="A182" s="2">
        <v>44557</v>
      </c>
      <c r="B182" s="1">
        <v>0</v>
      </c>
      <c r="C182">
        <f t="shared" si="4"/>
        <v>0</v>
      </c>
      <c r="D182">
        <f t="shared" si="5"/>
        <v>0</v>
      </c>
    </row>
    <row r="183" spans="1:4" x14ac:dyDescent="0.2">
      <c r="A183" s="2">
        <v>44558</v>
      </c>
      <c r="B183" s="1">
        <v>0</v>
      </c>
      <c r="C183">
        <f t="shared" si="4"/>
        <v>0</v>
      </c>
      <c r="D183">
        <f t="shared" si="5"/>
        <v>0</v>
      </c>
    </row>
    <row r="184" spans="1:4" x14ac:dyDescent="0.2">
      <c r="A184" s="2">
        <v>44559</v>
      </c>
      <c r="B184" s="1">
        <v>0</v>
      </c>
      <c r="C184">
        <f t="shared" si="4"/>
        <v>0</v>
      </c>
      <c r="D184">
        <f t="shared" si="5"/>
        <v>0</v>
      </c>
    </row>
    <row r="185" spans="1:4" x14ac:dyDescent="0.2">
      <c r="A185" s="2">
        <v>44560</v>
      </c>
      <c r="B185" s="1">
        <v>0</v>
      </c>
      <c r="C185">
        <f t="shared" si="4"/>
        <v>0</v>
      </c>
      <c r="D185">
        <f t="shared" si="5"/>
        <v>0</v>
      </c>
    </row>
    <row r="186" spans="1:4" x14ac:dyDescent="0.2">
      <c r="A186" s="2">
        <v>44561</v>
      </c>
      <c r="B186" s="1">
        <v>0</v>
      </c>
      <c r="C186">
        <f t="shared" si="4"/>
        <v>0</v>
      </c>
      <c r="D186">
        <f t="shared" si="5"/>
        <v>0</v>
      </c>
    </row>
    <row r="187" spans="1:4" x14ac:dyDescent="0.2">
      <c r="A187" s="2">
        <v>44562</v>
      </c>
      <c r="B187" s="1">
        <v>0</v>
      </c>
      <c r="C187">
        <f t="shared" si="4"/>
        <v>0</v>
      </c>
      <c r="D187">
        <f t="shared" si="5"/>
        <v>0</v>
      </c>
    </row>
    <row r="188" spans="1:4" x14ac:dyDescent="0.2">
      <c r="A188" s="2">
        <v>44563</v>
      </c>
      <c r="B188" s="1">
        <v>0</v>
      </c>
      <c r="C188">
        <f t="shared" si="4"/>
        <v>0</v>
      </c>
      <c r="D188">
        <f t="shared" si="5"/>
        <v>0</v>
      </c>
    </row>
    <row r="189" spans="1:4" x14ac:dyDescent="0.2">
      <c r="A189" s="2">
        <v>44564</v>
      </c>
      <c r="B189" s="1">
        <v>0</v>
      </c>
      <c r="C189">
        <f t="shared" si="4"/>
        <v>0</v>
      </c>
      <c r="D189">
        <f t="shared" si="5"/>
        <v>0</v>
      </c>
    </row>
    <row r="190" spans="1:4" x14ac:dyDescent="0.2">
      <c r="A190" s="2">
        <v>44565</v>
      </c>
      <c r="B190" s="1">
        <v>0</v>
      </c>
      <c r="C190">
        <f t="shared" si="4"/>
        <v>0</v>
      </c>
      <c r="D190">
        <f t="shared" si="5"/>
        <v>0</v>
      </c>
    </row>
    <row r="191" spans="1:4" x14ac:dyDescent="0.2">
      <c r="A191" s="2">
        <v>44566</v>
      </c>
      <c r="B191" s="1">
        <v>263.379820651366</v>
      </c>
      <c r="C191">
        <f t="shared" si="4"/>
        <v>131.689910325683</v>
      </c>
      <c r="D191">
        <f t="shared" si="5"/>
        <v>1086.4417601868847</v>
      </c>
    </row>
    <row r="192" spans="1:4" x14ac:dyDescent="0.2">
      <c r="A192" s="2">
        <v>44567</v>
      </c>
      <c r="B192" s="1">
        <v>369.75518899392557</v>
      </c>
      <c r="C192">
        <f t="shared" si="4"/>
        <v>184.87759449696279</v>
      </c>
      <c r="D192">
        <f t="shared" si="5"/>
        <v>1525.240154599943</v>
      </c>
    </row>
    <row r="193" spans="1:4" x14ac:dyDescent="0.2">
      <c r="A193" s="2">
        <v>44568</v>
      </c>
      <c r="B193" s="1">
        <v>401.60009068085594</v>
      </c>
      <c r="C193">
        <f t="shared" si="4"/>
        <v>200.80004534042797</v>
      </c>
      <c r="D193">
        <f t="shared" si="5"/>
        <v>1656.6003740585309</v>
      </c>
    </row>
    <row r="194" spans="1:4" x14ac:dyDescent="0.2">
      <c r="A194" s="2">
        <v>44569</v>
      </c>
      <c r="B194" s="1">
        <v>412.29384522501186</v>
      </c>
      <c r="C194">
        <f t="shared" si="4"/>
        <v>206.14692261250593</v>
      </c>
      <c r="D194">
        <f t="shared" si="5"/>
        <v>1700.7121115531741</v>
      </c>
    </row>
    <row r="195" spans="1:4" x14ac:dyDescent="0.2">
      <c r="A195" s="2">
        <v>44570</v>
      </c>
      <c r="B195" s="1">
        <v>427.58791853890875</v>
      </c>
      <c r="C195">
        <f t="shared" si="4"/>
        <v>213.79395926945438</v>
      </c>
      <c r="D195">
        <f t="shared" si="5"/>
        <v>1763.8001639729987</v>
      </c>
    </row>
    <row r="196" spans="1:4" x14ac:dyDescent="0.2">
      <c r="A196" s="2">
        <v>44571</v>
      </c>
      <c r="B196" s="1">
        <v>396.18116293021319</v>
      </c>
      <c r="C196">
        <f t="shared" ref="C196:C259" si="6">B196*0.5</f>
        <v>198.0905814651066</v>
      </c>
      <c r="D196">
        <f t="shared" ref="D196:D259" si="7">C196*8.25</f>
        <v>1634.2472970871295</v>
      </c>
    </row>
    <row r="197" spans="1:4" x14ac:dyDescent="0.2">
      <c r="A197" s="2">
        <v>44572</v>
      </c>
      <c r="B197" s="1">
        <v>400.14791221694907</v>
      </c>
      <c r="C197">
        <f t="shared" si="6"/>
        <v>200.07395610847453</v>
      </c>
      <c r="D197">
        <f t="shared" si="7"/>
        <v>1650.6101378949149</v>
      </c>
    </row>
    <row r="198" spans="1:4" x14ac:dyDescent="0.2">
      <c r="A198" s="2">
        <v>44573</v>
      </c>
      <c r="B198" s="1">
        <v>409.16625035325126</v>
      </c>
      <c r="C198">
        <f t="shared" si="6"/>
        <v>204.58312517662563</v>
      </c>
      <c r="D198">
        <f t="shared" si="7"/>
        <v>1687.8107827071615</v>
      </c>
    </row>
    <row r="199" spans="1:4" x14ac:dyDescent="0.2">
      <c r="A199" s="2">
        <v>44574</v>
      </c>
      <c r="B199" s="1">
        <v>375.78503132706055</v>
      </c>
      <c r="C199">
        <f t="shared" si="6"/>
        <v>187.89251566353028</v>
      </c>
      <c r="D199">
        <f t="shared" si="7"/>
        <v>1550.1132542241248</v>
      </c>
    </row>
    <row r="200" spans="1:4" x14ac:dyDescent="0.2">
      <c r="A200" s="2">
        <v>44575</v>
      </c>
      <c r="B200" s="1">
        <v>116.62435338915662</v>
      </c>
      <c r="C200">
        <f t="shared" si="6"/>
        <v>58.312176694578312</v>
      </c>
      <c r="D200">
        <f t="shared" si="7"/>
        <v>481.07545773027107</v>
      </c>
    </row>
    <row r="201" spans="1:4" x14ac:dyDescent="0.2">
      <c r="A201" s="2">
        <v>44576</v>
      </c>
      <c r="B201" s="1">
        <v>0</v>
      </c>
      <c r="C201">
        <f t="shared" si="6"/>
        <v>0</v>
      </c>
      <c r="D201">
        <f t="shared" si="7"/>
        <v>0</v>
      </c>
    </row>
    <row r="202" spans="1:4" x14ac:dyDescent="0.2">
      <c r="A202" s="2">
        <v>44577</v>
      </c>
      <c r="B202" s="1">
        <v>0</v>
      </c>
      <c r="C202">
        <f t="shared" si="6"/>
        <v>0</v>
      </c>
      <c r="D202">
        <f t="shared" si="7"/>
        <v>0</v>
      </c>
    </row>
    <row r="203" spans="1:4" x14ac:dyDescent="0.2">
      <c r="A203" s="2">
        <v>44578</v>
      </c>
      <c r="B203" s="1">
        <v>0</v>
      </c>
      <c r="C203">
        <f t="shared" si="6"/>
        <v>0</v>
      </c>
      <c r="D203">
        <f t="shared" si="7"/>
        <v>0</v>
      </c>
    </row>
    <row r="204" spans="1:4" x14ac:dyDescent="0.2">
      <c r="A204" s="2">
        <v>44579</v>
      </c>
      <c r="B204" s="1">
        <v>0</v>
      </c>
      <c r="C204">
        <f t="shared" si="6"/>
        <v>0</v>
      </c>
      <c r="D204">
        <f t="shared" si="7"/>
        <v>0</v>
      </c>
    </row>
    <row r="205" spans="1:4" x14ac:dyDescent="0.2">
      <c r="A205" s="2">
        <v>44580</v>
      </c>
      <c r="B205" s="1">
        <v>0</v>
      </c>
      <c r="C205">
        <f t="shared" si="6"/>
        <v>0</v>
      </c>
      <c r="D205">
        <f t="shared" si="7"/>
        <v>0</v>
      </c>
    </row>
    <row r="206" spans="1:4" x14ac:dyDescent="0.2">
      <c r="A206" s="2">
        <v>44581</v>
      </c>
      <c r="B206" s="1">
        <v>0</v>
      </c>
      <c r="C206">
        <f t="shared" si="6"/>
        <v>0</v>
      </c>
      <c r="D206">
        <f t="shared" si="7"/>
        <v>0</v>
      </c>
    </row>
    <row r="207" spans="1:4" x14ac:dyDescent="0.2">
      <c r="A207" s="2">
        <v>44582</v>
      </c>
      <c r="B207" s="1">
        <v>0</v>
      </c>
      <c r="C207">
        <f t="shared" si="6"/>
        <v>0</v>
      </c>
      <c r="D207">
        <f t="shared" si="7"/>
        <v>0</v>
      </c>
    </row>
    <row r="208" spans="1:4" x14ac:dyDescent="0.2">
      <c r="A208" s="2">
        <v>44583</v>
      </c>
      <c r="B208" s="1">
        <v>0</v>
      </c>
      <c r="C208">
        <f t="shared" si="6"/>
        <v>0</v>
      </c>
      <c r="D208">
        <f t="shared" si="7"/>
        <v>0</v>
      </c>
    </row>
    <row r="209" spans="1:4" x14ac:dyDescent="0.2">
      <c r="A209" s="2">
        <v>44584</v>
      </c>
      <c r="B209" s="1">
        <v>0</v>
      </c>
      <c r="C209">
        <f t="shared" si="6"/>
        <v>0</v>
      </c>
      <c r="D209">
        <f t="shared" si="7"/>
        <v>0</v>
      </c>
    </row>
    <row r="210" spans="1:4" x14ac:dyDescent="0.2">
      <c r="A210" s="2">
        <v>44585</v>
      </c>
      <c r="B210" s="1">
        <v>0</v>
      </c>
      <c r="C210">
        <f t="shared" si="6"/>
        <v>0</v>
      </c>
      <c r="D210">
        <f t="shared" si="7"/>
        <v>0</v>
      </c>
    </row>
    <row r="211" spans="1:4" x14ac:dyDescent="0.2">
      <c r="A211" s="2">
        <v>44586</v>
      </c>
      <c r="B211" s="1">
        <v>0</v>
      </c>
      <c r="C211">
        <f t="shared" si="6"/>
        <v>0</v>
      </c>
      <c r="D211">
        <f t="shared" si="7"/>
        <v>0</v>
      </c>
    </row>
    <row r="212" spans="1:4" x14ac:dyDescent="0.2">
      <c r="A212" s="2">
        <v>44587</v>
      </c>
      <c r="B212" s="1">
        <v>0</v>
      </c>
      <c r="C212">
        <f t="shared" si="6"/>
        <v>0</v>
      </c>
      <c r="D212">
        <f t="shared" si="7"/>
        <v>0</v>
      </c>
    </row>
    <row r="213" spans="1:4" x14ac:dyDescent="0.2">
      <c r="A213" s="2">
        <v>44588</v>
      </c>
      <c r="B213" s="1">
        <v>0</v>
      </c>
      <c r="C213">
        <f t="shared" si="6"/>
        <v>0</v>
      </c>
      <c r="D213">
        <f t="shared" si="7"/>
        <v>0</v>
      </c>
    </row>
    <row r="214" spans="1:4" x14ac:dyDescent="0.2">
      <c r="A214" s="2">
        <v>44589</v>
      </c>
      <c r="B214" s="1">
        <v>0</v>
      </c>
      <c r="C214">
        <f t="shared" si="6"/>
        <v>0</v>
      </c>
      <c r="D214">
        <f t="shared" si="7"/>
        <v>0</v>
      </c>
    </row>
    <row r="215" spans="1:4" x14ac:dyDescent="0.2">
      <c r="A215" s="2">
        <v>44590</v>
      </c>
      <c r="B215" s="1">
        <v>0</v>
      </c>
      <c r="C215">
        <f t="shared" si="6"/>
        <v>0</v>
      </c>
      <c r="D215">
        <f t="shared" si="7"/>
        <v>0</v>
      </c>
    </row>
    <row r="216" spans="1:4" x14ac:dyDescent="0.2">
      <c r="A216" s="2">
        <v>44591</v>
      </c>
      <c r="B216" s="1">
        <v>0</v>
      </c>
      <c r="C216">
        <f t="shared" si="6"/>
        <v>0</v>
      </c>
      <c r="D216">
        <f t="shared" si="7"/>
        <v>0</v>
      </c>
    </row>
    <row r="217" spans="1:4" x14ac:dyDescent="0.2">
      <c r="A217" s="2">
        <v>44592</v>
      </c>
      <c r="B217" s="1">
        <v>155.4574553770409</v>
      </c>
      <c r="C217">
        <f t="shared" si="6"/>
        <v>77.728727688520451</v>
      </c>
      <c r="D217">
        <f t="shared" si="7"/>
        <v>641.2620034302937</v>
      </c>
    </row>
    <row r="218" spans="1:4" x14ac:dyDescent="0.2">
      <c r="A218" s="2">
        <v>44593</v>
      </c>
      <c r="B218" s="1">
        <v>304.71420619280343</v>
      </c>
      <c r="C218">
        <f t="shared" si="6"/>
        <v>152.35710309640172</v>
      </c>
      <c r="D218">
        <f t="shared" si="7"/>
        <v>1256.946100545314</v>
      </c>
    </row>
    <row r="219" spans="1:4" x14ac:dyDescent="0.2">
      <c r="A219" s="2">
        <v>44594</v>
      </c>
      <c r="B219" s="1">
        <v>307.92742796345038</v>
      </c>
      <c r="C219">
        <f t="shared" si="6"/>
        <v>153.96371398172519</v>
      </c>
      <c r="D219">
        <f t="shared" si="7"/>
        <v>1270.2006403492328</v>
      </c>
    </row>
    <row r="220" spans="1:4" x14ac:dyDescent="0.2">
      <c r="A220" s="2">
        <v>44595</v>
      </c>
      <c r="B220" s="1">
        <v>257.39427628519945</v>
      </c>
      <c r="C220">
        <f t="shared" si="6"/>
        <v>128.69713814259973</v>
      </c>
      <c r="D220">
        <f t="shared" si="7"/>
        <v>1061.7513896764478</v>
      </c>
    </row>
    <row r="221" spans="1:4" x14ac:dyDescent="0.2">
      <c r="A221" s="2">
        <v>44596</v>
      </c>
      <c r="B221" s="1">
        <v>346.88487707669026</v>
      </c>
      <c r="C221">
        <f t="shared" si="6"/>
        <v>173.44243853834513</v>
      </c>
      <c r="D221">
        <f t="shared" si="7"/>
        <v>1430.9001179413474</v>
      </c>
    </row>
    <row r="222" spans="1:4" x14ac:dyDescent="0.2">
      <c r="A222" s="2">
        <v>44597</v>
      </c>
      <c r="B222" s="1">
        <v>367.45117797194212</v>
      </c>
      <c r="C222">
        <f t="shared" si="6"/>
        <v>183.72558898597106</v>
      </c>
      <c r="D222">
        <f t="shared" si="7"/>
        <v>1515.7361091342611</v>
      </c>
    </row>
    <row r="223" spans="1:4" x14ac:dyDescent="0.2">
      <c r="A223" s="2">
        <v>44598</v>
      </c>
      <c r="B223" s="1">
        <v>377.09478216974225</v>
      </c>
      <c r="C223">
        <f t="shared" si="6"/>
        <v>188.54739108487112</v>
      </c>
      <c r="D223">
        <f t="shared" si="7"/>
        <v>1555.5159764501868</v>
      </c>
    </row>
    <row r="224" spans="1:4" x14ac:dyDescent="0.2">
      <c r="A224" s="2">
        <v>44599</v>
      </c>
      <c r="B224" s="1">
        <v>330.30174940917902</v>
      </c>
      <c r="C224">
        <f t="shared" si="6"/>
        <v>165.15087470458951</v>
      </c>
      <c r="D224">
        <f t="shared" si="7"/>
        <v>1362.4947163128634</v>
      </c>
    </row>
    <row r="225" spans="1:4" x14ac:dyDescent="0.2">
      <c r="A225" s="2">
        <v>44600</v>
      </c>
      <c r="B225" s="1">
        <v>138.47434761887294</v>
      </c>
      <c r="C225">
        <f t="shared" si="6"/>
        <v>69.23717380943647</v>
      </c>
      <c r="D225">
        <f t="shared" si="7"/>
        <v>571.20668392785092</v>
      </c>
    </row>
    <row r="226" spans="1:4" x14ac:dyDescent="0.2">
      <c r="A226" s="2">
        <v>44601</v>
      </c>
      <c r="B226" s="1">
        <v>7.9942633524088924</v>
      </c>
      <c r="C226">
        <f t="shared" si="6"/>
        <v>3.9971316762044462</v>
      </c>
      <c r="D226">
        <f t="shared" si="7"/>
        <v>32.976336328686678</v>
      </c>
    </row>
    <row r="227" spans="1:4" x14ac:dyDescent="0.2">
      <c r="A227" s="2">
        <v>44602</v>
      </c>
      <c r="B227" s="1">
        <v>65.329233680574205</v>
      </c>
      <c r="C227">
        <f t="shared" si="6"/>
        <v>32.664616840287103</v>
      </c>
      <c r="D227">
        <f t="shared" si="7"/>
        <v>269.48308893236862</v>
      </c>
    </row>
    <row r="228" spans="1:4" x14ac:dyDescent="0.2">
      <c r="A228" s="2">
        <v>44603</v>
      </c>
      <c r="B228" s="1">
        <v>310.86396367290041</v>
      </c>
      <c r="C228">
        <f t="shared" si="6"/>
        <v>155.43198183645021</v>
      </c>
      <c r="D228">
        <f t="shared" si="7"/>
        <v>1282.3138501507142</v>
      </c>
    </row>
    <row r="229" spans="1:4" x14ac:dyDescent="0.2">
      <c r="A229" s="2">
        <v>44604</v>
      </c>
      <c r="B229" s="1">
        <v>174.36194434202332</v>
      </c>
      <c r="C229">
        <f t="shared" si="6"/>
        <v>87.180972171011661</v>
      </c>
      <c r="D229">
        <f t="shared" si="7"/>
        <v>719.24302041084616</v>
      </c>
    </row>
    <row r="230" spans="1:4" x14ac:dyDescent="0.2">
      <c r="A230" s="2">
        <v>44605</v>
      </c>
      <c r="B230" s="1">
        <v>228.21773060077587</v>
      </c>
      <c r="C230">
        <f t="shared" si="6"/>
        <v>114.10886530038793</v>
      </c>
      <c r="D230">
        <f t="shared" si="7"/>
        <v>941.39813872820048</v>
      </c>
    </row>
    <row r="231" spans="1:4" x14ac:dyDescent="0.2">
      <c r="A231" s="2">
        <v>44606</v>
      </c>
      <c r="B231" s="1">
        <v>58.75103335091066</v>
      </c>
      <c r="C231">
        <f t="shared" si="6"/>
        <v>29.37551667545533</v>
      </c>
      <c r="D231">
        <f t="shared" si="7"/>
        <v>242.34801257250646</v>
      </c>
    </row>
    <row r="232" spans="1:4" x14ac:dyDescent="0.2">
      <c r="A232" s="2">
        <v>44607</v>
      </c>
      <c r="B232" s="1">
        <v>366.3363135524902</v>
      </c>
      <c r="C232">
        <f t="shared" si="6"/>
        <v>183.1681567762451</v>
      </c>
      <c r="D232">
        <f t="shared" si="7"/>
        <v>1511.1372934040221</v>
      </c>
    </row>
    <row r="233" spans="1:4" x14ac:dyDescent="0.2">
      <c r="A233" s="2">
        <v>44608</v>
      </c>
      <c r="B233" s="1">
        <v>319.10942355497355</v>
      </c>
      <c r="C233">
        <f t="shared" si="6"/>
        <v>159.55471177748677</v>
      </c>
      <c r="D233">
        <f t="shared" si="7"/>
        <v>1316.3263721642659</v>
      </c>
    </row>
    <row r="234" spans="1:4" x14ac:dyDescent="0.2">
      <c r="A234" s="2">
        <v>44609</v>
      </c>
      <c r="B234" s="1">
        <v>296.36436590946454</v>
      </c>
      <c r="C234">
        <f t="shared" si="6"/>
        <v>148.18218295473227</v>
      </c>
      <c r="D234">
        <f t="shared" si="7"/>
        <v>1222.5030093765413</v>
      </c>
    </row>
    <row r="235" spans="1:4" x14ac:dyDescent="0.2">
      <c r="A235" s="2">
        <v>44610</v>
      </c>
      <c r="B235" s="1">
        <v>299.72510101091984</v>
      </c>
      <c r="C235">
        <f t="shared" si="6"/>
        <v>149.86255050545992</v>
      </c>
      <c r="D235">
        <f t="shared" si="7"/>
        <v>1236.3660416700443</v>
      </c>
    </row>
    <row r="236" spans="1:4" x14ac:dyDescent="0.2">
      <c r="A236" s="2">
        <v>44611</v>
      </c>
      <c r="B236" s="1">
        <v>304.20157941151911</v>
      </c>
      <c r="C236">
        <f t="shared" si="6"/>
        <v>152.10078970575955</v>
      </c>
      <c r="D236">
        <f t="shared" si="7"/>
        <v>1254.8315150725164</v>
      </c>
    </row>
    <row r="237" spans="1:4" x14ac:dyDescent="0.2">
      <c r="A237" s="2">
        <v>44612</v>
      </c>
      <c r="B237" s="1">
        <v>303.80681391960439</v>
      </c>
      <c r="C237">
        <f t="shared" si="6"/>
        <v>151.9034069598022</v>
      </c>
      <c r="D237">
        <f t="shared" si="7"/>
        <v>1253.2031074183681</v>
      </c>
    </row>
    <row r="238" spans="1:4" x14ac:dyDescent="0.2">
      <c r="A238" s="2">
        <v>44613</v>
      </c>
      <c r="B238" s="1">
        <v>365.13538315546469</v>
      </c>
      <c r="C238">
        <f t="shared" si="6"/>
        <v>182.56769157773235</v>
      </c>
      <c r="D238">
        <f t="shared" si="7"/>
        <v>1506.1834555162918</v>
      </c>
    </row>
    <row r="239" spans="1:4" x14ac:dyDescent="0.2">
      <c r="A239" s="2">
        <v>44614</v>
      </c>
      <c r="B239" s="1">
        <v>374.84811181126298</v>
      </c>
      <c r="C239">
        <f t="shared" si="6"/>
        <v>187.42405590563149</v>
      </c>
      <c r="D239">
        <f t="shared" si="7"/>
        <v>1546.2484612214598</v>
      </c>
    </row>
    <row r="240" spans="1:4" x14ac:dyDescent="0.2">
      <c r="A240" s="2">
        <v>44615</v>
      </c>
      <c r="B240" s="1">
        <v>302.65284832897009</v>
      </c>
      <c r="C240">
        <f t="shared" si="6"/>
        <v>151.32642416448505</v>
      </c>
      <c r="D240">
        <f t="shared" si="7"/>
        <v>1248.4429993570016</v>
      </c>
    </row>
    <row r="241" spans="1:4" x14ac:dyDescent="0.2">
      <c r="A241" s="2">
        <v>44616</v>
      </c>
      <c r="B241" s="1">
        <v>330.60469472635111</v>
      </c>
      <c r="C241">
        <f t="shared" si="6"/>
        <v>165.30234736317556</v>
      </c>
      <c r="D241">
        <f t="shared" si="7"/>
        <v>1363.7443657461984</v>
      </c>
    </row>
    <row r="242" spans="1:4" x14ac:dyDescent="0.2">
      <c r="A242" s="2">
        <v>44617</v>
      </c>
      <c r="B242" s="1">
        <v>226.95708692067626</v>
      </c>
      <c r="C242">
        <f t="shared" si="6"/>
        <v>113.47854346033813</v>
      </c>
      <c r="D242">
        <f t="shared" si="7"/>
        <v>936.19798354778959</v>
      </c>
    </row>
    <row r="243" spans="1:4" x14ac:dyDescent="0.2">
      <c r="A243" s="2">
        <v>44618</v>
      </c>
      <c r="B243" s="1">
        <v>10.841755263107583</v>
      </c>
      <c r="C243">
        <f t="shared" si="6"/>
        <v>5.4208776315537914</v>
      </c>
      <c r="D243">
        <f t="shared" si="7"/>
        <v>44.72224046031878</v>
      </c>
    </row>
    <row r="244" spans="1:4" x14ac:dyDescent="0.2">
      <c r="A244" s="2">
        <v>44619</v>
      </c>
      <c r="B244" s="1">
        <v>200.1519877795715</v>
      </c>
      <c r="C244">
        <f t="shared" si="6"/>
        <v>100.07599388978575</v>
      </c>
      <c r="D244">
        <f t="shared" si="7"/>
        <v>825.62694959073247</v>
      </c>
    </row>
    <row r="245" spans="1:4" x14ac:dyDescent="0.2">
      <c r="A245" s="2">
        <v>44620</v>
      </c>
      <c r="B245" s="1">
        <v>274.93013083735002</v>
      </c>
      <c r="C245">
        <f t="shared" si="6"/>
        <v>137.46506541867501</v>
      </c>
      <c r="D245">
        <f t="shared" si="7"/>
        <v>1134.0867897040689</v>
      </c>
    </row>
    <row r="246" spans="1:4" x14ac:dyDescent="0.2">
      <c r="A246" s="2">
        <v>44621</v>
      </c>
      <c r="B246" s="1">
        <v>277.13445525759289</v>
      </c>
      <c r="C246">
        <f t="shared" si="6"/>
        <v>138.56722762879645</v>
      </c>
      <c r="D246">
        <f t="shared" si="7"/>
        <v>1143.1796279375708</v>
      </c>
    </row>
    <row r="247" spans="1:4" x14ac:dyDescent="0.2">
      <c r="A247" s="2">
        <v>44622</v>
      </c>
      <c r="B247" s="1">
        <v>316.57266823144346</v>
      </c>
      <c r="C247">
        <f t="shared" si="6"/>
        <v>158.28633411572173</v>
      </c>
      <c r="D247">
        <f t="shared" si="7"/>
        <v>1305.8622564547043</v>
      </c>
    </row>
    <row r="248" spans="1:4" x14ac:dyDescent="0.2">
      <c r="A248" s="2">
        <v>44623</v>
      </c>
      <c r="B248" s="1">
        <v>173.78612890653818</v>
      </c>
      <c r="C248">
        <f t="shared" si="6"/>
        <v>86.893064453269091</v>
      </c>
      <c r="D248">
        <f t="shared" si="7"/>
        <v>716.86778173947005</v>
      </c>
    </row>
    <row r="249" spans="1:4" x14ac:dyDescent="0.2">
      <c r="A249" s="2">
        <v>44624</v>
      </c>
      <c r="B249" s="1">
        <v>268.87655258459881</v>
      </c>
      <c r="C249">
        <f t="shared" si="6"/>
        <v>134.43827629229941</v>
      </c>
      <c r="D249">
        <f t="shared" si="7"/>
        <v>1109.1157794114702</v>
      </c>
    </row>
    <row r="250" spans="1:4" x14ac:dyDescent="0.2">
      <c r="A250" s="2">
        <v>44625</v>
      </c>
      <c r="B250" s="1">
        <v>243.14219946961001</v>
      </c>
      <c r="C250">
        <f t="shared" si="6"/>
        <v>121.571099734805</v>
      </c>
      <c r="D250">
        <f t="shared" si="7"/>
        <v>1002.9615728121413</v>
      </c>
    </row>
    <row r="251" spans="1:4" x14ac:dyDescent="0.2">
      <c r="A251" s="2">
        <v>44626</v>
      </c>
      <c r="B251" s="1">
        <v>160.31013739303603</v>
      </c>
      <c r="C251">
        <f t="shared" si="6"/>
        <v>80.155068696518015</v>
      </c>
      <c r="D251">
        <f t="shared" si="7"/>
        <v>661.27931674627359</v>
      </c>
    </row>
    <row r="252" spans="1:4" x14ac:dyDescent="0.2">
      <c r="A252" s="2">
        <v>44627</v>
      </c>
      <c r="B252" s="1">
        <v>65.842813755865748</v>
      </c>
      <c r="C252">
        <f t="shared" si="6"/>
        <v>32.921406877932874</v>
      </c>
      <c r="D252">
        <f t="shared" si="7"/>
        <v>271.60160674294622</v>
      </c>
    </row>
    <row r="253" spans="1:4" x14ac:dyDescent="0.2">
      <c r="A253" s="2">
        <v>44628</v>
      </c>
      <c r="B253" s="1">
        <v>345.86142963854007</v>
      </c>
      <c r="C253">
        <f t="shared" si="6"/>
        <v>172.93071481927004</v>
      </c>
      <c r="D253">
        <f t="shared" si="7"/>
        <v>1426.6783972589778</v>
      </c>
    </row>
    <row r="254" spans="1:4" x14ac:dyDescent="0.2">
      <c r="A254" s="2">
        <v>44629</v>
      </c>
      <c r="B254" s="1">
        <v>352.91199304308782</v>
      </c>
      <c r="C254">
        <f t="shared" si="6"/>
        <v>176.45599652154391</v>
      </c>
      <c r="D254">
        <f t="shared" si="7"/>
        <v>1455.7619713027373</v>
      </c>
    </row>
    <row r="255" spans="1:4" x14ac:dyDescent="0.2">
      <c r="A255" s="2">
        <v>44630</v>
      </c>
      <c r="B255" s="1">
        <v>352.84365278671379</v>
      </c>
      <c r="C255">
        <f t="shared" si="6"/>
        <v>176.42182639335689</v>
      </c>
      <c r="D255">
        <f t="shared" si="7"/>
        <v>1455.4800677451944</v>
      </c>
    </row>
    <row r="256" spans="1:4" x14ac:dyDescent="0.2">
      <c r="A256" s="2">
        <v>44631</v>
      </c>
      <c r="B256" s="1">
        <v>336.47848745881072</v>
      </c>
      <c r="C256">
        <f t="shared" si="6"/>
        <v>168.23924372940536</v>
      </c>
      <c r="D256">
        <f t="shared" si="7"/>
        <v>1387.9737607675943</v>
      </c>
    </row>
    <row r="257" spans="1:4" x14ac:dyDescent="0.2">
      <c r="A257" s="2">
        <v>44632</v>
      </c>
      <c r="B257" s="1">
        <v>104.15132740790268</v>
      </c>
      <c r="C257">
        <f t="shared" si="6"/>
        <v>52.075663703951342</v>
      </c>
      <c r="D257">
        <f t="shared" si="7"/>
        <v>429.62422555759855</v>
      </c>
    </row>
    <row r="258" spans="1:4" x14ac:dyDescent="0.2">
      <c r="A258" s="2">
        <v>44633</v>
      </c>
      <c r="B258" s="1">
        <v>6.0015142977466418</v>
      </c>
      <c r="C258">
        <f t="shared" si="6"/>
        <v>3.0007571488733209</v>
      </c>
      <c r="D258">
        <f t="shared" si="7"/>
        <v>24.756246478204897</v>
      </c>
    </row>
    <row r="259" spans="1:4" x14ac:dyDescent="0.2">
      <c r="A259" s="2">
        <v>44634</v>
      </c>
      <c r="B259" s="1">
        <v>216.22527659934002</v>
      </c>
      <c r="C259">
        <f t="shared" si="6"/>
        <v>108.11263829967001</v>
      </c>
      <c r="D259">
        <f t="shared" si="7"/>
        <v>891.92926597227756</v>
      </c>
    </row>
    <row r="260" spans="1:4" x14ac:dyDescent="0.2">
      <c r="A260" s="2">
        <v>44635</v>
      </c>
      <c r="B260" s="1">
        <v>64.76719296933635</v>
      </c>
      <c r="C260">
        <f t="shared" ref="C260:C323" si="8">B260*0.5</f>
        <v>32.383596484668175</v>
      </c>
      <c r="D260">
        <f t="shared" ref="D260:D323" si="9">C260*8.25</f>
        <v>267.16467099851246</v>
      </c>
    </row>
    <row r="261" spans="1:4" x14ac:dyDescent="0.2">
      <c r="A261" s="2">
        <v>44636</v>
      </c>
      <c r="B261" s="1">
        <v>217.46347702420013</v>
      </c>
      <c r="C261">
        <f t="shared" si="8"/>
        <v>108.73173851210007</v>
      </c>
      <c r="D261">
        <f t="shared" si="9"/>
        <v>897.03684272482553</v>
      </c>
    </row>
    <row r="262" spans="1:4" x14ac:dyDescent="0.2">
      <c r="A262" s="2">
        <v>44637</v>
      </c>
      <c r="B262" s="1">
        <v>324.70087242940929</v>
      </c>
      <c r="C262">
        <f t="shared" si="8"/>
        <v>162.35043621470464</v>
      </c>
      <c r="D262">
        <f t="shared" si="9"/>
        <v>1339.3910987713134</v>
      </c>
    </row>
    <row r="263" spans="1:4" x14ac:dyDescent="0.2">
      <c r="A263" s="2">
        <v>44638</v>
      </c>
      <c r="B263" s="1">
        <v>300.79193143566977</v>
      </c>
      <c r="C263">
        <f t="shared" si="8"/>
        <v>150.39596571783488</v>
      </c>
      <c r="D263">
        <f t="shared" si="9"/>
        <v>1240.7667171721378</v>
      </c>
    </row>
    <row r="264" spans="1:4" x14ac:dyDescent="0.2">
      <c r="A264" s="2">
        <v>44639</v>
      </c>
      <c r="B264" s="1">
        <v>29.544259978675271</v>
      </c>
      <c r="C264">
        <f t="shared" si="8"/>
        <v>14.772129989337635</v>
      </c>
      <c r="D264">
        <f t="shared" si="9"/>
        <v>121.8700724120355</v>
      </c>
    </row>
    <row r="265" spans="1:4" x14ac:dyDescent="0.2">
      <c r="A265" s="2">
        <v>44640</v>
      </c>
      <c r="B265" s="1">
        <v>17.362344125871697</v>
      </c>
      <c r="C265">
        <f t="shared" si="8"/>
        <v>8.6811720629358486</v>
      </c>
      <c r="D265">
        <f t="shared" si="9"/>
        <v>71.61966951922075</v>
      </c>
    </row>
    <row r="266" spans="1:4" x14ac:dyDescent="0.2">
      <c r="A266" s="2">
        <v>44641</v>
      </c>
      <c r="B266" s="1">
        <v>64.418046093948647</v>
      </c>
      <c r="C266">
        <f t="shared" si="8"/>
        <v>32.209023046974323</v>
      </c>
      <c r="D266">
        <f t="shared" si="9"/>
        <v>265.72444013753818</v>
      </c>
    </row>
    <row r="267" spans="1:4" x14ac:dyDescent="0.2">
      <c r="A267" s="2">
        <v>44642</v>
      </c>
      <c r="B267" s="1">
        <v>311.7327634599452</v>
      </c>
      <c r="C267">
        <f t="shared" si="8"/>
        <v>155.8663817299726</v>
      </c>
      <c r="D267">
        <f t="shared" si="9"/>
        <v>1285.8976492722741</v>
      </c>
    </row>
    <row r="268" spans="1:4" x14ac:dyDescent="0.2">
      <c r="A268" s="2">
        <v>44643</v>
      </c>
      <c r="B268" s="1">
        <v>349.76485745308469</v>
      </c>
      <c r="C268">
        <f t="shared" si="8"/>
        <v>174.88242872654234</v>
      </c>
      <c r="D268">
        <f t="shared" si="9"/>
        <v>1442.7800369939744</v>
      </c>
    </row>
    <row r="269" spans="1:4" x14ac:dyDescent="0.2">
      <c r="A269" s="2">
        <v>44644</v>
      </c>
      <c r="B269" s="1">
        <v>269.13082936337622</v>
      </c>
      <c r="C269">
        <f t="shared" si="8"/>
        <v>134.56541468168811</v>
      </c>
      <c r="D269">
        <f t="shared" si="9"/>
        <v>1110.1646711239268</v>
      </c>
    </row>
    <row r="270" spans="1:4" x14ac:dyDescent="0.2">
      <c r="A270" s="2">
        <v>44645</v>
      </c>
      <c r="B270" s="1">
        <v>28.785948680541651</v>
      </c>
      <c r="C270">
        <f t="shared" si="8"/>
        <v>14.392974340270825</v>
      </c>
      <c r="D270">
        <f t="shared" si="9"/>
        <v>118.74203830723431</v>
      </c>
    </row>
    <row r="271" spans="1:4" x14ac:dyDescent="0.2">
      <c r="A271" s="2">
        <v>44646</v>
      </c>
      <c r="B271" s="1">
        <v>4.9373752746630881</v>
      </c>
      <c r="C271">
        <f t="shared" si="8"/>
        <v>2.4686876373315441</v>
      </c>
      <c r="D271">
        <f t="shared" si="9"/>
        <v>20.366673007985238</v>
      </c>
    </row>
    <row r="272" spans="1:4" x14ac:dyDescent="0.2">
      <c r="A272" s="2">
        <v>44647</v>
      </c>
      <c r="B272" s="1">
        <v>0</v>
      </c>
      <c r="C272">
        <f t="shared" si="8"/>
        <v>0</v>
      </c>
      <c r="D272">
        <f t="shared" si="9"/>
        <v>0</v>
      </c>
    </row>
    <row r="273" spans="1:4" x14ac:dyDescent="0.2">
      <c r="A273" s="2">
        <v>44648</v>
      </c>
      <c r="B273" s="1">
        <v>82.124465276703546</v>
      </c>
      <c r="C273">
        <f t="shared" si="8"/>
        <v>41.062232638351773</v>
      </c>
      <c r="D273">
        <f t="shared" si="9"/>
        <v>338.76341926640214</v>
      </c>
    </row>
    <row r="274" spans="1:4" x14ac:dyDescent="0.2">
      <c r="A274" s="2">
        <v>44649</v>
      </c>
      <c r="B274" s="1">
        <v>196.52561727020645</v>
      </c>
      <c r="C274">
        <f t="shared" si="8"/>
        <v>98.262808635103227</v>
      </c>
      <c r="D274">
        <f t="shared" si="9"/>
        <v>810.66817123960163</v>
      </c>
    </row>
    <row r="275" spans="1:4" x14ac:dyDescent="0.2">
      <c r="A275" s="2">
        <v>44650</v>
      </c>
      <c r="B275" s="1">
        <v>0</v>
      </c>
      <c r="C275">
        <f t="shared" si="8"/>
        <v>0</v>
      </c>
      <c r="D275">
        <f t="shared" si="9"/>
        <v>0</v>
      </c>
    </row>
    <row r="276" spans="1:4" x14ac:dyDescent="0.2">
      <c r="A276" s="2">
        <v>44651</v>
      </c>
      <c r="B276" s="1">
        <v>0</v>
      </c>
      <c r="C276">
        <f t="shared" si="8"/>
        <v>0</v>
      </c>
      <c r="D276">
        <f t="shared" si="9"/>
        <v>0</v>
      </c>
    </row>
    <row r="277" spans="1:4" x14ac:dyDescent="0.2">
      <c r="A277" s="2">
        <v>44652</v>
      </c>
      <c r="B277" s="1">
        <v>0</v>
      </c>
      <c r="C277">
        <f t="shared" si="8"/>
        <v>0</v>
      </c>
      <c r="D277">
        <f t="shared" si="9"/>
        <v>0</v>
      </c>
    </row>
    <row r="278" spans="1:4" x14ac:dyDescent="0.2">
      <c r="A278" s="2">
        <v>44653</v>
      </c>
      <c r="B278" s="1">
        <v>0</v>
      </c>
      <c r="C278">
        <f t="shared" si="8"/>
        <v>0</v>
      </c>
      <c r="D278">
        <f t="shared" si="9"/>
        <v>0</v>
      </c>
    </row>
    <row r="279" spans="1:4" x14ac:dyDescent="0.2">
      <c r="A279" s="2">
        <v>44654</v>
      </c>
      <c r="B279" s="1">
        <v>0</v>
      </c>
      <c r="C279">
        <f t="shared" si="8"/>
        <v>0</v>
      </c>
      <c r="D279">
        <f t="shared" si="9"/>
        <v>0</v>
      </c>
    </row>
    <row r="280" spans="1:4" x14ac:dyDescent="0.2">
      <c r="A280" s="2">
        <v>44655</v>
      </c>
      <c r="B280" s="1">
        <v>0</v>
      </c>
      <c r="C280">
        <f t="shared" si="8"/>
        <v>0</v>
      </c>
      <c r="D280">
        <f t="shared" si="9"/>
        <v>0</v>
      </c>
    </row>
    <row r="281" spans="1:4" x14ac:dyDescent="0.2">
      <c r="A281" s="2">
        <v>44656</v>
      </c>
      <c r="B281" s="1">
        <v>0</v>
      </c>
      <c r="C281">
        <f t="shared" si="8"/>
        <v>0</v>
      </c>
      <c r="D281">
        <f t="shared" si="9"/>
        <v>0</v>
      </c>
    </row>
    <row r="282" spans="1:4" x14ac:dyDescent="0.2">
      <c r="A282" s="2">
        <v>44657</v>
      </c>
      <c r="B282" s="1">
        <v>0</v>
      </c>
      <c r="C282">
        <f t="shared" si="8"/>
        <v>0</v>
      </c>
      <c r="D282">
        <f t="shared" si="9"/>
        <v>0</v>
      </c>
    </row>
    <row r="283" spans="1:4" x14ac:dyDescent="0.2">
      <c r="A283" s="2">
        <v>44658</v>
      </c>
      <c r="B283" s="1">
        <v>0</v>
      </c>
      <c r="C283">
        <f t="shared" si="8"/>
        <v>0</v>
      </c>
      <c r="D283">
        <f t="shared" si="9"/>
        <v>0</v>
      </c>
    </row>
    <row r="284" spans="1:4" x14ac:dyDescent="0.2">
      <c r="A284" s="2">
        <v>44659</v>
      </c>
      <c r="B284" s="1">
        <v>0</v>
      </c>
      <c r="C284">
        <f t="shared" si="8"/>
        <v>0</v>
      </c>
      <c r="D284">
        <f t="shared" si="9"/>
        <v>0</v>
      </c>
    </row>
    <row r="285" spans="1:4" x14ac:dyDescent="0.2">
      <c r="A285" s="2">
        <v>44660</v>
      </c>
      <c r="B285" s="1">
        <v>0</v>
      </c>
      <c r="C285">
        <f t="shared" si="8"/>
        <v>0</v>
      </c>
      <c r="D285">
        <f t="shared" si="9"/>
        <v>0</v>
      </c>
    </row>
    <row r="286" spans="1:4" x14ac:dyDescent="0.2">
      <c r="A286" s="2">
        <v>44661</v>
      </c>
      <c r="B286" s="1">
        <v>0</v>
      </c>
      <c r="C286">
        <f t="shared" si="8"/>
        <v>0</v>
      </c>
      <c r="D286">
        <f t="shared" si="9"/>
        <v>0</v>
      </c>
    </row>
    <row r="287" spans="1:4" x14ac:dyDescent="0.2">
      <c r="A287" s="2">
        <v>44662</v>
      </c>
      <c r="B287" s="1">
        <v>0</v>
      </c>
      <c r="C287">
        <f t="shared" si="8"/>
        <v>0</v>
      </c>
      <c r="D287">
        <f t="shared" si="9"/>
        <v>0</v>
      </c>
    </row>
    <row r="288" spans="1:4" x14ac:dyDescent="0.2">
      <c r="A288" s="2">
        <v>44663</v>
      </c>
      <c r="B288" s="1">
        <v>0</v>
      </c>
      <c r="C288">
        <f t="shared" si="8"/>
        <v>0</v>
      </c>
      <c r="D288">
        <f t="shared" si="9"/>
        <v>0</v>
      </c>
    </row>
    <row r="289" spans="1:4" x14ac:dyDescent="0.2">
      <c r="A289" s="2">
        <v>44664</v>
      </c>
      <c r="B289" s="1">
        <v>0</v>
      </c>
      <c r="C289">
        <f t="shared" si="8"/>
        <v>0</v>
      </c>
      <c r="D289">
        <f t="shared" si="9"/>
        <v>0</v>
      </c>
    </row>
    <row r="290" spans="1:4" x14ac:dyDescent="0.2">
      <c r="A290" s="2">
        <v>44665</v>
      </c>
      <c r="B290" s="1">
        <v>0</v>
      </c>
      <c r="C290">
        <f t="shared" si="8"/>
        <v>0</v>
      </c>
      <c r="D290">
        <f t="shared" si="9"/>
        <v>0</v>
      </c>
    </row>
    <row r="291" spans="1:4" x14ac:dyDescent="0.2">
      <c r="A291" s="2">
        <v>44666</v>
      </c>
      <c r="B291" s="1">
        <v>0</v>
      </c>
      <c r="C291">
        <f t="shared" si="8"/>
        <v>0</v>
      </c>
      <c r="D291">
        <f t="shared" si="9"/>
        <v>0</v>
      </c>
    </row>
    <row r="292" spans="1:4" x14ac:dyDescent="0.2">
      <c r="A292" s="2">
        <v>44667</v>
      </c>
      <c r="B292" s="1">
        <v>0</v>
      </c>
      <c r="C292">
        <f t="shared" si="8"/>
        <v>0</v>
      </c>
      <c r="D292">
        <f t="shared" si="9"/>
        <v>0</v>
      </c>
    </row>
    <row r="293" spans="1:4" x14ac:dyDescent="0.2">
      <c r="A293" s="2">
        <v>44668</v>
      </c>
      <c r="B293" s="1">
        <v>0</v>
      </c>
      <c r="C293">
        <f t="shared" si="8"/>
        <v>0</v>
      </c>
      <c r="D293">
        <f t="shared" si="9"/>
        <v>0</v>
      </c>
    </row>
    <row r="294" spans="1:4" x14ac:dyDescent="0.2">
      <c r="A294" s="2">
        <v>44669</v>
      </c>
      <c r="B294" s="1">
        <v>0</v>
      </c>
      <c r="C294">
        <f t="shared" si="8"/>
        <v>0</v>
      </c>
      <c r="D294">
        <f t="shared" si="9"/>
        <v>0</v>
      </c>
    </row>
    <row r="295" spans="1:4" x14ac:dyDescent="0.2">
      <c r="A295" s="2">
        <v>44670</v>
      </c>
      <c r="B295" s="1">
        <v>0</v>
      </c>
      <c r="C295">
        <f t="shared" si="8"/>
        <v>0</v>
      </c>
      <c r="D295">
        <f t="shared" si="9"/>
        <v>0</v>
      </c>
    </row>
    <row r="296" spans="1:4" x14ac:dyDescent="0.2">
      <c r="A296" s="2">
        <v>44671</v>
      </c>
      <c r="B296" s="1">
        <v>0</v>
      </c>
      <c r="C296">
        <f t="shared" si="8"/>
        <v>0</v>
      </c>
      <c r="D296">
        <f t="shared" si="9"/>
        <v>0</v>
      </c>
    </row>
    <row r="297" spans="1:4" x14ac:dyDescent="0.2">
      <c r="A297" s="2">
        <v>44672</v>
      </c>
      <c r="B297" s="1">
        <v>0</v>
      </c>
      <c r="C297">
        <f t="shared" si="8"/>
        <v>0</v>
      </c>
      <c r="D297">
        <f t="shared" si="9"/>
        <v>0</v>
      </c>
    </row>
    <row r="298" spans="1:4" x14ac:dyDescent="0.2">
      <c r="A298" s="2">
        <v>44673</v>
      </c>
      <c r="B298" s="1">
        <v>0</v>
      </c>
      <c r="C298">
        <f t="shared" si="8"/>
        <v>0</v>
      </c>
      <c r="D298">
        <f t="shared" si="9"/>
        <v>0</v>
      </c>
    </row>
    <row r="299" spans="1:4" x14ac:dyDescent="0.2">
      <c r="A299" s="2">
        <v>44674</v>
      </c>
      <c r="B299" s="1">
        <v>0</v>
      </c>
      <c r="C299">
        <f t="shared" si="8"/>
        <v>0</v>
      </c>
      <c r="D299">
        <f t="shared" si="9"/>
        <v>0</v>
      </c>
    </row>
    <row r="300" spans="1:4" x14ac:dyDescent="0.2">
      <c r="A300" s="2">
        <v>44675</v>
      </c>
      <c r="B300" s="1">
        <v>0</v>
      </c>
      <c r="C300">
        <f t="shared" si="8"/>
        <v>0</v>
      </c>
      <c r="D300">
        <f t="shared" si="9"/>
        <v>0</v>
      </c>
    </row>
    <row r="301" spans="1:4" x14ac:dyDescent="0.2">
      <c r="A301" s="2">
        <v>44676</v>
      </c>
      <c r="B301" s="1">
        <v>0</v>
      </c>
      <c r="C301">
        <f t="shared" si="8"/>
        <v>0</v>
      </c>
      <c r="D301">
        <f t="shared" si="9"/>
        <v>0</v>
      </c>
    </row>
    <row r="302" spans="1:4" x14ac:dyDescent="0.2">
      <c r="A302" s="2">
        <v>44677</v>
      </c>
      <c r="B302" s="1">
        <v>0</v>
      </c>
      <c r="C302">
        <f t="shared" si="8"/>
        <v>0</v>
      </c>
      <c r="D302">
        <f t="shared" si="9"/>
        <v>0</v>
      </c>
    </row>
    <row r="303" spans="1:4" x14ac:dyDescent="0.2">
      <c r="A303" s="2">
        <v>44678</v>
      </c>
      <c r="B303" s="1">
        <v>0</v>
      </c>
      <c r="C303">
        <f t="shared" si="8"/>
        <v>0</v>
      </c>
      <c r="D303">
        <f t="shared" si="9"/>
        <v>0</v>
      </c>
    </row>
    <row r="304" spans="1:4" x14ac:dyDescent="0.2">
      <c r="A304" s="2">
        <v>44679</v>
      </c>
      <c r="B304" s="1">
        <v>0</v>
      </c>
      <c r="C304">
        <f t="shared" si="8"/>
        <v>0</v>
      </c>
      <c r="D304">
        <f t="shared" si="9"/>
        <v>0</v>
      </c>
    </row>
    <row r="305" spans="1:4" x14ac:dyDescent="0.2">
      <c r="A305" s="2">
        <v>44680</v>
      </c>
      <c r="B305" s="1">
        <v>0</v>
      </c>
      <c r="C305">
        <f t="shared" si="8"/>
        <v>0</v>
      </c>
      <c r="D305">
        <f t="shared" si="9"/>
        <v>0</v>
      </c>
    </row>
    <row r="306" spans="1:4" x14ac:dyDescent="0.2">
      <c r="A306" s="2">
        <v>44681</v>
      </c>
      <c r="B306" s="1">
        <v>0</v>
      </c>
      <c r="C306">
        <f t="shared" si="8"/>
        <v>0</v>
      </c>
      <c r="D306">
        <f t="shared" si="9"/>
        <v>0</v>
      </c>
    </row>
    <row r="307" spans="1:4" x14ac:dyDescent="0.2">
      <c r="A307" s="2">
        <v>44682</v>
      </c>
      <c r="B307" s="1">
        <v>20.376257796800513</v>
      </c>
      <c r="C307">
        <f t="shared" si="8"/>
        <v>10.188128898400256</v>
      </c>
      <c r="D307">
        <f t="shared" si="9"/>
        <v>84.052063411802109</v>
      </c>
    </row>
    <row r="308" spans="1:4" x14ac:dyDescent="0.2">
      <c r="A308" s="2">
        <v>44683</v>
      </c>
      <c r="B308" s="1">
        <v>384.41590958581605</v>
      </c>
      <c r="C308">
        <f t="shared" si="8"/>
        <v>192.20795479290803</v>
      </c>
      <c r="D308">
        <f t="shared" si="9"/>
        <v>1585.7156270414912</v>
      </c>
    </row>
    <row r="309" spans="1:4" x14ac:dyDescent="0.2">
      <c r="A309" s="2">
        <v>44684</v>
      </c>
      <c r="B309" s="1">
        <v>274.9278326935223</v>
      </c>
      <c r="C309">
        <f t="shared" si="8"/>
        <v>137.46391634676115</v>
      </c>
      <c r="D309">
        <f t="shared" si="9"/>
        <v>1134.0773098607795</v>
      </c>
    </row>
    <row r="310" spans="1:4" x14ac:dyDescent="0.2">
      <c r="A310" s="2">
        <v>44685</v>
      </c>
      <c r="B310" s="1">
        <v>0</v>
      </c>
      <c r="C310">
        <f t="shared" si="8"/>
        <v>0</v>
      </c>
      <c r="D310">
        <f t="shared" si="9"/>
        <v>0</v>
      </c>
    </row>
    <row r="311" spans="1:4" x14ac:dyDescent="0.2">
      <c r="A311" s="2">
        <v>44686</v>
      </c>
      <c r="B311" s="1">
        <v>0</v>
      </c>
      <c r="C311">
        <f t="shared" si="8"/>
        <v>0</v>
      </c>
      <c r="D311">
        <f t="shared" si="9"/>
        <v>0</v>
      </c>
    </row>
    <row r="312" spans="1:4" x14ac:dyDescent="0.2">
      <c r="A312" s="2">
        <v>44687</v>
      </c>
      <c r="B312" s="1">
        <v>0</v>
      </c>
      <c r="C312">
        <f t="shared" si="8"/>
        <v>0</v>
      </c>
      <c r="D312">
        <f t="shared" si="9"/>
        <v>0</v>
      </c>
    </row>
    <row r="313" spans="1:4" x14ac:dyDescent="0.2">
      <c r="A313" s="2">
        <v>44688</v>
      </c>
      <c r="B313" s="1">
        <v>0</v>
      </c>
      <c r="C313">
        <f t="shared" si="8"/>
        <v>0</v>
      </c>
      <c r="D313">
        <f t="shared" si="9"/>
        <v>0</v>
      </c>
    </row>
    <row r="314" spans="1:4" x14ac:dyDescent="0.2">
      <c r="A314" s="2">
        <v>44689</v>
      </c>
      <c r="B314" s="1">
        <v>0</v>
      </c>
      <c r="C314">
        <f t="shared" si="8"/>
        <v>0</v>
      </c>
      <c r="D314">
        <f t="shared" si="9"/>
        <v>0</v>
      </c>
    </row>
    <row r="315" spans="1:4" x14ac:dyDescent="0.2">
      <c r="A315" s="2">
        <v>44690</v>
      </c>
      <c r="B315" s="1">
        <v>0</v>
      </c>
      <c r="C315">
        <f t="shared" si="8"/>
        <v>0</v>
      </c>
      <c r="D315">
        <f t="shared" si="9"/>
        <v>0</v>
      </c>
    </row>
    <row r="316" spans="1:4" x14ac:dyDescent="0.2">
      <c r="A316" s="2">
        <v>44691</v>
      </c>
      <c r="B316" s="1">
        <v>0</v>
      </c>
      <c r="C316">
        <f t="shared" si="8"/>
        <v>0</v>
      </c>
      <c r="D316">
        <f t="shared" si="9"/>
        <v>0</v>
      </c>
    </row>
    <row r="317" spans="1:4" x14ac:dyDescent="0.2">
      <c r="A317" s="2">
        <v>44692</v>
      </c>
      <c r="B317" s="1">
        <v>0</v>
      </c>
      <c r="C317">
        <f t="shared" si="8"/>
        <v>0</v>
      </c>
      <c r="D317">
        <f t="shared" si="9"/>
        <v>0</v>
      </c>
    </row>
    <row r="318" spans="1:4" x14ac:dyDescent="0.2">
      <c r="A318" s="2">
        <v>44693</v>
      </c>
      <c r="B318" s="1">
        <v>0</v>
      </c>
      <c r="C318">
        <f t="shared" si="8"/>
        <v>0</v>
      </c>
      <c r="D318">
        <f t="shared" si="9"/>
        <v>0</v>
      </c>
    </row>
    <row r="319" spans="1:4" x14ac:dyDescent="0.2">
      <c r="A319" s="2">
        <v>44694</v>
      </c>
      <c r="B319" s="1">
        <v>0.74954106627525463</v>
      </c>
      <c r="C319">
        <f t="shared" si="8"/>
        <v>0.37477053313762732</v>
      </c>
      <c r="D319">
        <f t="shared" si="9"/>
        <v>3.0918568983854255</v>
      </c>
    </row>
    <row r="320" spans="1:4" x14ac:dyDescent="0.2">
      <c r="A320" s="2">
        <v>44695</v>
      </c>
      <c r="B320" s="1">
        <v>7.5058563836879824</v>
      </c>
      <c r="C320">
        <f t="shared" si="8"/>
        <v>3.7529281918439912</v>
      </c>
      <c r="D320">
        <f t="shared" si="9"/>
        <v>30.961657582712927</v>
      </c>
    </row>
    <row r="321" spans="1:4" x14ac:dyDescent="0.2">
      <c r="A321" s="2">
        <v>44696</v>
      </c>
      <c r="B321" s="1">
        <v>15.56565047607128</v>
      </c>
      <c r="C321">
        <f t="shared" si="8"/>
        <v>7.78282523803564</v>
      </c>
      <c r="D321">
        <f t="shared" si="9"/>
        <v>64.208308213794027</v>
      </c>
    </row>
    <row r="322" spans="1:4" x14ac:dyDescent="0.2">
      <c r="A322" s="2">
        <v>44697</v>
      </c>
      <c r="B322" s="1">
        <v>149.31167587914464</v>
      </c>
      <c r="C322">
        <f t="shared" si="8"/>
        <v>74.655837939572322</v>
      </c>
      <c r="D322">
        <f t="shared" si="9"/>
        <v>615.91066300147168</v>
      </c>
    </row>
    <row r="323" spans="1:4" x14ac:dyDescent="0.2">
      <c r="A323" s="2">
        <v>44698</v>
      </c>
      <c r="B323" s="1">
        <v>463.37744491524404</v>
      </c>
      <c r="C323">
        <f t="shared" si="8"/>
        <v>231.68872245762202</v>
      </c>
      <c r="D323">
        <f t="shared" si="9"/>
        <v>1911.4319602753817</v>
      </c>
    </row>
    <row r="324" spans="1:4" x14ac:dyDescent="0.2">
      <c r="A324" s="2">
        <v>44699</v>
      </c>
      <c r="B324" s="1">
        <v>477.58627215458353</v>
      </c>
      <c r="C324">
        <f t="shared" ref="C324:C367" si="10">B324*0.5</f>
        <v>238.79313607729176</v>
      </c>
      <c r="D324">
        <f t="shared" ref="D324:D367" si="11">C324*8.25</f>
        <v>1970.0433726376571</v>
      </c>
    </row>
    <row r="325" spans="1:4" x14ac:dyDescent="0.2">
      <c r="A325" s="2">
        <v>44700</v>
      </c>
      <c r="B325" s="1">
        <v>442.02821176604607</v>
      </c>
      <c r="C325">
        <f t="shared" si="10"/>
        <v>221.01410588302303</v>
      </c>
      <c r="D325">
        <f t="shared" si="11"/>
        <v>1823.3663735349401</v>
      </c>
    </row>
    <row r="326" spans="1:4" x14ac:dyDescent="0.2">
      <c r="A326" s="2">
        <v>44701</v>
      </c>
      <c r="B326" s="1">
        <v>454.80929703053278</v>
      </c>
      <c r="C326">
        <f t="shared" si="10"/>
        <v>227.40464851526639</v>
      </c>
      <c r="D326">
        <f t="shared" si="11"/>
        <v>1876.0883502509478</v>
      </c>
    </row>
    <row r="327" spans="1:4" x14ac:dyDescent="0.2">
      <c r="A327" s="2">
        <v>44702</v>
      </c>
      <c r="B327" s="1">
        <v>469.18982485066249</v>
      </c>
      <c r="C327">
        <f t="shared" si="10"/>
        <v>234.59491242533124</v>
      </c>
      <c r="D327">
        <f t="shared" si="11"/>
        <v>1935.4080275089827</v>
      </c>
    </row>
    <row r="328" spans="1:4" x14ac:dyDescent="0.2">
      <c r="A328" s="2">
        <v>44703</v>
      </c>
      <c r="B328" s="1">
        <v>322.83722134760853</v>
      </c>
      <c r="C328">
        <f t="shared" si="10"/>
        <v>161.41861067380427</v>
      </c>
      <c r="D328">
        <f t="shared" si="11"/>
        <v>1331.7035380588852</v>
      </c>
    </row>
    <row r="329" spans="1:4" x14ac:dyDescent="0.2">
      <c r="A329" s="2">
        <v>44704</v>
      </c>
      <c r="B329" s="1">
        <v>251.84894610717993</v>
      </c>
      <c r="C329">
        <f t="shared" si="10"/>
        <v>125.92447305358996</v>
      </c>
      <c r="D329">
        <f t="shared" si="11"/>
        <v>1038.8769026921173</v>
      </c>
    </row>
    <row r="330" spans="1:4" x14ac:dyDescent="0.2">
      <c r="A330" s="2">
        <v>44705</v>
      </c>
      <c r="B330" s="1">
        <v>279.66436659736837</v>
      </c>
      <c r="C330">
        <f t="shared" si="10"/>
        <v>139.83218329868419</v>
      </c>
      <c r="D330">
        <f t="shared" si="11"/>
        <v>1153.6155122141445</v>
      </c>
    </row>
    <row r="331" spans="1:4" x14ac:dyDescent="0.2">
      <c r="A331" s="2">
        <v>44706</v>
      </c>
      <c r="B331" s="1">
        <v>246.82876293830051</v>
      </c>
      <c r="C331">
        <f t="shared" si="10"/>
        <v>123.41438146915026</v>
      </c>
      <c r="D331">
        <f t="shared" si="11"/>
        <v>1018.1686471204896</v>
      </c>
    </row>
    <row r="332" spans="1:4" x14ac:dyDescent="0.2">
      <c r="A332" s="2">
        <v>44707</v>
      </c>
      <c r="B332" s="1">
        <v>2.487905946742639</v>
      </c>
      <c r="C332">
        <f t="shared" si="10"/>
        <v>1.2439529733713195</v>
      </c>
      <c r="D332">
        <f t="shared" si="11"/>
        <v>10.262612030313386</v>
      </c>
    </row>
    <row r="333" spans="1:4" x14ac:dyDescent="0.2">
      <c r="A333" s="2">
        <v>44708</v>
      </c>
      <c r="B333" s="1">
        <v>0</v>
      </c>
      <c r="C333">
        <f t="shared" si="10"/>
        <v>0</v>
      </c>
      <c r="D333">
        <f t="shared" si="11"/>
        <v>0</v>
      </c>
    </row>
    <row r="334" spans="1:4" x14ac:dyDescent="0.2">
      <c r="A334" s="2">
        <v>44709</v>
      </c>
      <c r="B334" s="1">
        <v>0</v>
      </c>
      <c r="C334">
        <f t="shared" si="10"/>
        <v>0</v>
      </c>
      <c r="D334">
        <f t="shared" si="11"/>
        <v>0</v>
      </c>
    </row>
    <row r="335" spans="1:4" x14ac:dyDescent="0.2">
      <c r="A335" s="2">
        <v>44710</v>
      </c>
      <c r="B335" s="1">
        <v>0</v>
      </c>
      <c r="C335">
        <f t="shared" si="10"/>
        <v>0</v>
      </c>
      <c r="D335">
        <f t="shared" si="11"/>
        <v>0</v>
      </c>
    </row>
    <row r="336" spans="1:4" x14ac:dyDescent="0.2">
      <c r="A336" s="2">
        <v>44711</v>
      </c>
      <c r="B336" s="1">
        <v>0</v>
      </c>
      <c r="C336">
        <f t="shared" si="10"/>
        <v>0</v>
      </c>
      <c r="D336">
        <f t="shared" si="11"/>
        <v>0</v>
      </c>
    </row>
    <row r="337" spans="1:4" x14ac:dyDescent="0.2">
      <c r="A337" s="2">
        <v>44712</v>
      </c>
      <c r="B337" s="1">
        <v>0</v>
      </c>
      <c r="C337">
        <f t="shared" si="10"/>
        <v>0</v>
      </c>
      <c r="D337">
        <f t="shared" si="11"/>
        <v>0</v>
      </c>
    </row>
    <row r="338" spans="1:4" x14ac:dyDescent="0.2">
      <c r="A338" s="2">
        <v>44713</v>
      </c>
      <c r="B338" s="1">
        <v>0</v>
      </c>
      <c r="C338">
        <f t="shared" si="10"/>
        <v>0</v>
      </c>
      <c r="D338">
        <f t="shared" si="11"/>
        <v>0</v>
      </c>
    </row>
    <row r="339" spans="1:4" x14ac:dyDescent="0.2">
      <c r="A339" s="2">
        <v>44714</v>
      </c>
      <c r="B339" s="1">
        <v>0</v>
      </c>
      <c r="C339">
        <f t="shared" si="10"/>
        <v>0</v>
      </c>
      <c r="D339">
        <f t="shared" si="11"/>
        <v>0</v>
      </c>
    </row>
    <row r="340" spans="1:4" x14ac:dyDescent="0.2">
      <c r="A340" s="2">
        <v>44715</v>
      </c>
      <c r="B340" s="1">
        <v>122.53257202724578</v>
      </c>
      <c r="C340">
        <f t="shared" si="10"/>
        <v>61.266286013622889</v>
      </c>
      <c r="D340">
        <f t="shared" si="11"/>
        <v>505.44685961238883</v>
      </c>
    </row>
    <row r="341" spans="1:4" x14ac:dyDescent="0.2">
      <c r="A341" s="2">
        <v>44716</v>
      </c>
      <c r="B341" s="1">
        <v>311.8119601982213</v>
      </c>
      <c r="C341">
        <f t="shared" si="10"/>
        <v>155.90598009911065</v>
      </c>
      <c r="D341">
        <f t="shared" si="11"/>
        <v>1286.2243358176629</v>
      </c>
    </row>
    <row r="342" spans="1:4" x14ac:dyDescent="0.2">
      <c r="A342" s="2">
        <v>44717</v>
      </c>
      <c r="B342" s="1">
        <v>15.028288074208518</v>
      </c>
      <c r="C342">
        <f t="shared" si="10"/>
        <v>7.5141440371042592</v>
      </c>
      <c r="D342">
        <f t="shared" si="11"/>
        <v>61.991688306110134</v>
      </c>
    </row>
    <row r="343" spans="1:4" x14ac:dyDescent="0.2">
      <c r="A343" s="2">
        <v>44718</v>
      </c>
      <c r="B343" s="1">
        <v>116.24672960441981</v>
      </c>
      <c r="C343">
        <f t="shared" si="10"/>
        <v>58.123364802209906</v>
      </c>
      <c r="D343">
        <f t="shared" si="11"/>
        <v>479.51775961823171</v>
      </c>
    </row>
    <row r="344" spans="1:4" x14ac:dyDescent="0.2">
      <c r="A344" s="2">
        <v>44719</v>
      </c>
      <c r="B344" s="1">
        <v>396.53593908975631</v>
      </c>
      <c r="C344">
        <f t="shared" si="10"/>
        <v>198.26796954487816</v>
      </c>
      <c r="D344">
        <f t="shared" si="11"/>
        <v>1635.7107487452447</v>
      </c>
    </row>
    <row r="345" spans="1:4" x14ac:dyDescent="0.2">
      <c r="A345" s="2">
        <v>44720</v>
      </c>
      <c r="B345" s="1">
        <v>404.21294092655467</v>
      </c>
      <c r="C345">
        <f t="shared" si="10"/>
        <v>202.10647046327733</v>
      </c>
      <c r="D345">
        <f t="shared" si="11"/>
        <v>1667.378381322038</v>
      </c>
    </row>
    <row r="346" spans="1:4" x14ac:dyDescent="0.2">
      <c r="A346" s="2">
        <v>44721</v>
      </c>
      <c r="B346" s="1">
        <v>127.69629130385752</v>
      </c>
      <c r="C346">
        <f t="shared" si="10"/>
        <v>63.84814565192876</v>
      </c>
      <c r="D346">
        <f t="shared" si="11"/>
        <v>526.74720162841231</v>
      </c>
    </row>
    <row r="347" spans="1:4" x14ac:dyDescent="0.2">
      <c r="A347" s="2">
        <v>44722</v>
      </c>
      <c r="B347" s="1">
        <v>0</v>
      </c>
      <c r="C347">
        <f t="shared" si="10"/>
        <v>0</v>
      </c>
      <c r="D347">
        <f t="shared" si="11"/>
        <v>0</v>
      </c>
    </row>
    <row r="348" spans="1:4" x14ac:dyDescent="0.2">
      <c r="A348" s="2">
        <v>44723</v>
      </c>
      <c r="B348" s="1">
        <v>0</v>
      </c>
      <c r="C348">
        <f t="shared" si="10"/>
        <v>0</v>
      </c>
      <c r="D348">
        <f t="shared" si="11"/>
        <v>0</v>
      </c>
    </row>
    <row r="349" spans="1:4" x14ac:dyDescent="0.2">
      <c r="A349" s="2">
        <v>44724</v>
      </c>
      <c r="B349" s="1">
        <v>0</v>
      </c>
      <c r="C349">
        <f t="shared" si="10"/>
        <v>0</v>
      </c>
      <c r="D349">
        <f t="shared" si="11"/>
        <v>0</v>
      </c>
    </row>
    <row r="350" spans="1:4" x14ac:dyDescent="0.2">
      <c r="A350" s="2">
        <v>44725</v>
      </c>
      <c r="B350" s="1">
        <v>347.16749476977128</v>
      </c>
      <c r="C350">
        <f t="shared" si="10"/>
        <v>173.58374738488564</v>
      </c>
      <c r="D350">
        <f t="shared" si="11"/>
        <v>1432.0659159253066</v>
      </c>
    </row>
    <row r="351" spans="1:4" x14ac:dyDescent="0.2">
      <c r="A351" s="2">
        <v>44726</v>
      </c>
      <c r="B351" s="1">
        <v>446.30222003581355</v>
      </c>
      <c r="C351">
        <f t="shared" si="10"/>
        <v>223.15111001790677</v>
      </c>
      <c r="D351">
        <f t="shared" si="11"/>
        <v>1840.9966576477309</v>
      </c>
    </row>
    <row r="352" spans="1:4" x14ac:dyDescent="0.2">
      <c r="A352" s="2">
        <v>44727</v>
      </c>
      <c r="B352" s="1">
        <v>466.05399288227181</v>
      </c>
      <c r="C352">
        <f t="shared" si="10"/>
        <v>233.02699644113591</v>
      </c>
      <c r="D352">
        <f t="shared" si="11"/>
        <v>1922.4727206393713</v>
      </c>
    </row>
    <row r="353" spans="1:4" x14ac:dyDescent="0.2">
      <c r="A353" s="2">
        <v>44728</v>
      </c>
      <c r="B353" s="1">
        <v>469.51334593414401</v>
      </c>
      <c r="C353">
        <f t="shared" si="10"/>
        <v>234.75667296707201</v>
      </c>
      <c r="D353">
        <f t="shared" si="11"/>
        <v>1936.742551978344</v>
      </c>
    </row>
    <row r="354" spans="1:4" x14ac:dyDescent="0.2">
      <c r="A354" s="2">
        <v>44729</v>
      </c>
      <c r="B354" s="1">
        <v>450.65872473965499</v>
      </c>
      <c r="C354">
        <f t="shared" si="10"/>
        <v>225.32936236982749</v>
      </c>
      <c r="D354">
        <f t="shared" si="11"/>
        <v>1858.9672395510768</v>
      </c>
    </row>
    <row r="355" spans="1:4" x14ac:dyDescent="0.2">
      <c r="A355" s="2">
        <v>44730</v>
      </c>
      <c r="B355" s="1">
        <v>295.25327137034822</v>
      </c>
      <c r="C355">
        <f t="shared" si="10"/>
        <v>147.62663568517411</v>
      </c>
      <c r="D355">
        <f t="shared" si="11"/>
        <v>1217.9197444026863</v>
      </c>
    </row>
    <row r="356" spans="1:4" x14ac:dyDescent="0.2">
      <c r="A356" s="2">
        <v>44731</v>
      </c>
      <c r="B356" s="1">
        <v>11.200583189674377</v>
      </c>
      <c r="C356">
        <f t="shared" si="10"/>
        <v>5.6002915948371887</v>
      </c>
      <c r="D356">
        <f t="shared" si="11"/>
        <v>46.202405657406807</v>
      </c>
    </row>
    <row r="357" spans="1:4" x14ac:dyDescent="0.2">
      <c r="A357" s="2">
        <v>44732</v>
      </c>
      <c r="B357" s="1">
        <v>339.31758436107623</v>
      </c>
      <c r="C357">
        <f t="shared" si="10"/>
        <v>169.65879218053811</v>
      </c>
      <c r="D357">
        <f t="shared" si="11"/>
        <v>1399.6850354894395</v>
      </c>
    </row>
    <row r="358" spans="1:4" x14ac:dyDescent="0.2">
      <c r="A358" s="2">
        <v>44733</v>
      </c>
      <c r="B358" s="1">
        <v>428.57183941594985</v>
      </c>
      <c r="C358">
        <f t="shared" si="10"/>
        <v>214.28591970797493</v>
      </c>
      <c r="D358">
        <f t="shared" si="11"/>
        <v>1767.8588375907932</v>
      </c>
    </row>
    <row r="359" spans="1:4" x14ac:dyDescent="0.2">
      <c r="A359" s="2">
        <v>44734</v>
      </c>
      <c r="B359" s="1">
        <v>466.30314039799316</v>
      </c>
      <c r="C359">
        <f t="shared" si="10"/>
        <v>233.15157019899658</v>
      </c>
      <c r="D359">
        <f t="shared" si="11"/>
        <v>1923.5004541417218</v>
      </c>
    </row>
    <row r="360" spans="1:4" x14ac:dyDescent="0.2">
      <c r="A360" s="2">
        <v>44735</v>
      </c>
      <c r="B360" s="1">
        <v>459.76300508365659</v>
      </c>
      <c r="C360">
        <f t="shared" si="10"/>
        <v>229.8815025418283</v>
      </c>
      <c r="D360">
        <f t="shared" si="11"/>
        <v>1896.5223959700834</v>
      </c>
    </row>
    <row r="361" spans="1:4" x14ac:dyDescent="0.2">
      <c r="A361" s="2">
        <v>44736</v>
      </c>
      <c r="B361" s="1">
        <v>442.49653881951491</v>
      </c>
      <c r="C361">
        <f t="shared" si="10"/>
        <v>221.24826940975746</v>
      </c>
      <c r="D361">
        <f t="shared" si="11"/>
        <v>1825.2982226304989</v>
      </c>
    </row>
    <row r="362" spans="1:4" x14ac:dyDescent="0.2">
      <c r="A362" s="2">
        <v>44737</v>
      </c>
      <c r="B362" s="1">
        <v>239.71719536561358</v>
      </c>
      <c r="C362">
        <f t="shared" si="10"/>
        <v>119.85859768280679</v>
      </c>
      <c r="D362">
        <f t="shared" si="11"/>
        <v>988.83343088315598</v>
      </c>
    </row>
    <row r="363" spans="1:4" x14ac:dyDescent="0.2">
      <c r="A363" s="2">
        <v>44738</v>
      </c>
      <c r="B363" s="1">
        <v>12.444243760724753</v>
      </c>
      <c r="C363">
        <f t="shared" si="10"/>
        <v>6.2221218803623763</v>
      </c>
      <c r="D363">
        <f t="shared" si="11"/>
        <v>51.332505512989606</v>
      </c>
    </row>
    <row r="364" spans="1:4" x14ac:dyDescent="0.2">
      <c r="A364" s="2">
        <v>44739</v>
      </c>
      <c r="B364" s="1">
        <v>0</v>
      </c>
      <c r="C364">
        <f t="shared" si="10"/>
        <v>0</v>
      </c>
      <c r="D364">
        <f t="shared" si="11"/>
        <v>0</v>
      </c>
    </row>
    <row r="365" spans="1:4" x14ac:dyDescent="0.2">
      <c r="A365" s="2">
        <v>44740</v>
      </c>
      <c r="B365" s="1">
        <v>0</v>
      </c>
      <c r="C365">
        <f t="shared" si="10"/>
        <v>0</v>
      </c>
      <c r="D365">
        <f t="shared" si="11"/>
        <v>0</v>
      </c>
    </row>
    <row r="366" spans="1:4" x14ac:dyDescent="0.2">
      <c r="A366" s="2">
        <v>44741</v>
      </c>
      <c r="B366" s="1">
        <v>0</v>
      </c>
      <c r="C366">
        <f t="shared" si="10"/>
        <v>0</v>
      </c>
      <c r="D366">
        <f t="shared" si="11"/>
        <v>0</v>
      </c>
    </row>
    <row r="367" spans="1:4" x14ac:dyDescent="0.2">
      <c r="A367" s="2">
        <v>44742</v>
      </c>
      <c r="B367" s="1">
        <v>0</v>
      </c>
      <c r="C367">
        <f t="shared" si="10"/>
        <v>0</v>
      </c>
      <c r="D367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 Natural Gas</vt:lpstr>
      <vt:lpstr>Oakdale Nat Gas Est.</vt:lpstr>
      <vt:lpstr>Oakdale Nat Gas</vt:lpstr>
      <vt:lpstr>NG Monthly BTU Factors</vt:lpstr>
      <vt:lpstr>Main Purch El</vt:lpstr>
      <vt:lpstr>Main Gen El</vt:lpstr>
      <vt:lpstr>Oakdale Purch El</vt:lpstr>
      <vt:lpstr>Oakdale Gen El</vt:lpstr>
      <vt:lpstr>Blr 10 Pellets</vt:lpstr>
      <vt:lpstr>Blr 11 Pellet Blend</vt:lpstr>
      <vt:lpstr>Blr 11 Coal Blend</vt:lpstr>
      <vt:lpstr>Blr 11 Oat Hulls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PATERSON GEORGE</dc:creator>
  <cp:keywords/>
  <dc:description/>
  <cp:lastModifiedBy>Microsoft Office User</cp:lastModifiedBy>
  <cp:revision/>
  <dcterms:created xsi:type="dcterms:W3CDTF">2022-09-26T13:25:20Z</dcterms:created>
  <dcterms:modified xsi:type="dcterms:W3CDTF">2022-10-16T18:42:09Z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2022-09-26T13:25:21Z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67d335fa-a24d-45ab-8edc-49048badfc9f</vt:lpwstr>
  </property>
  <property fmtid="{D5CDD505-2E9C-101B-9397-08002B2CF9AE}" pid="8" name="MSIP_Label_c135c4ba-2280-41f8-be7d-6f21d368baa3_ContentBits">
    <vt:lpwstr>0</vt:lpwstr>
  </property>
</Properties>
</file>